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nickzwart/Documents/Udacity nanodegree/Project 2/Survey project/"/>
    </mc:Choice>
  </mc:AlternateContent>
  <xr:revisionPtr revIDLastSave="0" documentId="10_ncr:8100000_{F563A859-6801-314F-825A-78BCDC7F8F4C}" xr6:coauthVersionLast="34" xr6:coauthVersionMax="34" xr10:uidLastSave="{00000000-0000-0000-0000-000000000000}"/>
  <bookViews>
    <workbookView xWindow="0" yWindow="460" windowWidth="28800" windowHeight="16380" activeTab="4" xr2:uid="{00000000-000D-0000-FFFF-FFFF00000000}"/>
  </bookViews>
  <sheets>
    <sheet name="Work sheet" sheetId="1" r:id="rId1"/>
    <sheet name="Insight 1" sheetId="36" r:id="rId2"/>
    <sheet name="Insight 2" sheetId="37" r:id="rId3"/>
    <sheet name="Insight 3" sheetId="38" r:id="rId4"/>
    <sheet name="Insight 4" sheetId="44" r:id="rId5"/>
    <sheet name="Inight 4 (data)" sheetId="13" r:id="rId6"/>
    <sheet name="Modifications" sheetId="12" r:id="rId7"/>
    <sheet name="Original survey data" sheetId="24" r:id="rId8"/>
  </sheets>
  <definedNames>
    <definedName name="_xlnm._FilterDatabase" localSheetId="5" hidden="1">'Inight 4 (data)'!$A$1:$D$754</definedName>
    <definedName name="_xlnm._FilterDatabase" localSheetId="1" hidden="1">'Insight 1'!$A$1:$A$761</definedName>
    <definedName name="_xlnm._FilterDatabase" localSheetId="3" hidden="1">'Insight 3'!$A$1:$A$763</definedName>
    <definedName name="_xlnm._FilterDatabase" localSheetId="0" hidden="1">'Work sheet'!$A$1:$AR$763</definedName>
    <definedName name="_xlchart.v1.0" hidden="1">'Insight 4'!$D$2:$D$13</definedName>
    <definedName name="_xlchart.v1.1" hidden="1">'Insight 4'!$E$2:$E$13</definedName>
  </definedNames>
  <calcPr calcId="162913" iterate="1"/>
  <pivotCaches>
    <pivotCache cacheId="0" r:id="rId9"/>
    <pivotCache cacheId="1" r:id="rId10"/>
    <pivotCache cacheId="2" r:id="rId11"/>
  </pivotCaches>
</workbook>
</file>

<file path=xl/calcChain.xml><?xml version="1.0" encoding="utf-8"?>
<calcChain xmlns="http://schemas.openxmlformats.org/spreadsheetml/2006/main">
  <c r="E18" i="44" l="1"/>
  <c r="E17" i="44"/>
  <c r="E16" i="44"/>
  <c r="E15" i="44"/>
  <c r="H27" i="38" l="1"/>
  <c r="H26" i="38"/>
  <c r="H25" i="38"/>
  <c r="K2" i="38"/>
  <c r="K1" i="38"/>
  <c r="H23" i="38"/>
  <c r="H19" i="38"/>
  <c r="H15" i="38"/>
  <c r="H11" i="38"/>
  <c r="H7" i="38"/>
  <c r="H3" i="38"/>
  <c r="E23" i="38"/>
  <c r="E19" i="38"/>
  <c r="E15" i="38"/>
  <c r="E11" i="38"/>
  <c r="H22" i="38"/>
  <c r="H18" i="38"/>
  <c r="H14" i="38"/>
  <c r="H10" i="38"/>
  <c r="H6" i="38"/>
  <c r="H2" i="38"/>
  <c r="E22" i="38"/>
  <c r="E18" i="38"/>
  <c r="E14" i="38"/>
  <c r="E10" i="38"/>
  <c r="E2" i="38"/>
  <c r="E3" i="38" s="1"/>
  <c r="H21" i="38"/>
  <c r="H17" i="38"/>
  <c r="H13" i="38"/>
  <c r="H9" i="38"/>
  <c r="H5" i="38"/>
  <c r="H1" i="38"/>
  <c r="E21" i="38"/>
  <c r="E17" i="38"/>
  <c r="E13" i="38"/>
  <c r="E9" i="38"/>
  <c r="E5" i="38"/>
  <c r="E7" i="38" s="1"/>
  <c r="E6" i="38"/>
  <c r="E1" i="38"/>
  <c r="J26" i="36"/>
  <c r="J25" i="36"/>
  <c r="J24" i="36"/>
  <c r="E18" i="37"/>
  <c r="E20" i="37"/>
  <c r="E19" i="37"/>
  <c r="E21" i="37"/>
  <c r="E6" i="36"/>
  <c r="E5" i="36"/>
  <c r="E3" i="36"/>
  <c r="D21" i="36"/>
  <c r="D20" i="36"/>
  <c r="D18" i="36"/>
  <c r="D19" i="36"/>
  <c r="D3" i="36"/>
  <c r="D4" i="36"/>
  <c r="D5" i="36"/>
  <c r="D6" i="36"/>
  <c r="D2" i="36"/>
  <c r="E2" i="36"/>
  <c r="E4" i="36" l="1"/>
  <c r="AQ351" i="1"/>
  <c r="AP361" i="1"/>
  <c r="AP467" i="1"/>
</calcChain>
</file>

<file path=xl/sharedStrings.xml><?xml version="1.0" encoding="utf-8"?>
<sst xmlns="http://schemas.openxmlformats.org/spreadsheetml/2006/main" count="27301" uniqueCount="4341">
  <si>
    <t>Unnamed: 0</t>
  </si>
  <si>
    <t>Start a new career in this field</t>
  </si>
  <si>
    <t>Grow skills for my current role</t>
  </si>
  <si>
    <t>Help move from academia to industry</t>
  </si>
  <si>
    <t>Help prepare for an advanced degree</t>
  </si>
  <si>
    <t>General interest in the topic (personal growth and enrichment)</t>
  </si>
  <si>
    <t>Other</t>
  </si>
  <si>
    <t>On average, how many hours of sleep do you get per night?</t>
  </si>
  <si>
    <t>What‚Äôs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</si>
  <si>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</si>
  <si>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</si>
  <si>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</si>
  <si>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</si>
  <si>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</si>
  <si>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</si>
  <si>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</si>
  <si>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</si>
  <si>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</si>
  <si>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</si>
  <si>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</si>
  <si>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</si>
  <si>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</si>
  <si>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</si>
  <si>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</si>
  <si>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</si>
  <si>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</si>
  <si>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</si>
  <si>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</si>
  <si>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</si>
  <si>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</si>
  <si>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</si>
  <si>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</si>
  <si>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</si>
  <si>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</si>
  <si>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</si>
  <si>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</si>
  <si>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</si>
  <si>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</si>
  <si>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</si>
  <si>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</si>
  <si>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</si>
  <si>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</si>
  <si>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</si>
  <si>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</si>
  <si>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</si>
  <si>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</si>
  <si>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</si>
  <si>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</si>
  <si>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</si>
  <si>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</si>
  <si>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</si>
  <si>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</si>
  <si>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</si>
  <si>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</si>
  <si>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</si>
  <si>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</si>
  <si>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</si>
  <si>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</si>
  <si>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</si>
  <si>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</si>
  <si>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</si>
  <si>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</si>
  <si>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</si>
  <si>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</si>
  <si>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</si>
  <si>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</si>
  <si>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</si>
  <si>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</si>
  <si>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</si>
  <si>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</si>
  <si>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</si>
  <si>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</si>
  <si>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</si>
  <si>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</si>
  <si>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</si>
  <si>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</si>
  <si>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</si>
  <si>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</si>
  <si>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</si>
  <si>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</si>
  <si>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</si>
  <si>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</si>
  <si>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</si>
  <si>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</si>
  <si>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</si>
  <si>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</si>
  <si>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</si>
  <si>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</si>
  <si>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</si>
  <si>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</si>
  <si>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</si>
  <si>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</si>
  <si>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</si>
  <si>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</si>
  <si>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</si>
  <si>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</si>
  <si>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Trove</t>
  </si>
  <si>
    <t>More in depth information and theory</t>
  </si>
  <si>
    <t>Advanced Deep learning, attention, and complex seq2seq (ie without contrib.seq2seq</t>
  </si>
  <si>
    <t>UK</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</si>
  <si>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</si>
  <si>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</si>
  <si>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</si>
  <si>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</si>
  <si>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</si>
  <si>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</si>
  <si>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</si>
  <si>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</si>
  <si>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</si>
  <si>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</si>
  <si>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</si>
  <si>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</si>
  <si>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</si>
  <si>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</si>
  <si>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</si>
  <si>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</si>
  <si>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</si>
  <si>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</si>
  <si>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</si>
  <si>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</si>
  <si>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</si>
  <si>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</si>
  <si>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</si>
  <si>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</si>
  <si>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</si>
  <si>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</si>
  <si>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</si>
  <si>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</si>
  <si>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</si>
  <si>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TBD‚Ä¶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</si>
  <si>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</si>
  <si>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</si>
  <si>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</si>
  <si>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</si>
  <si>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</si>
  <si>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</si>
  <si>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</si>
  <si>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</si>
  <si>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</si>
  <si>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</si>
  <si>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</si>
  <si>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</si>
  <si>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</si>
  <si>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</si>
  <si>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</si>
  <si>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</si>
  <si>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</si>
  <si>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</si>
  <si>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</si>
  <si>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</si>
  <si>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</si>
  <si>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</si>
  <si>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</si>
  <si>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</si>
  <si>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</si>
  <si>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</si>
  <si>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</si>
  <si>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</si>
  <si>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</si>
  <si>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</si>
  <si>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</si>
  <si>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</si>
  <si>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</si>
  <si>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</si>
  <si>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</si>
  <si>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</si>
  <si>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</si>
  <si>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</si>
  <si>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</si>
  <si>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</si>
  <si>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</si>
  <si>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</si>
  <si>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</si>
  <si>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</si>
  <si>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</si>
  <si>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</si>
  <si>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</si>
  <si>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</si>
  <si>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</si>
  <si>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</si>
  <si>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</si>
  <si>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</si>
  <si>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</si>
  <si>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</si>
  <si>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</si>
  <si>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</si>
  <si>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</si>
  <si>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</si>
  <si>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</si>
  <si>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</si>
  <si>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</si>
  <si>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</si>
  <si>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</si>
  <si>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</si>
  <si>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</si>
  <si>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</si>
  <si>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</si>
  <si>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L√ºbeck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</si>
  <si>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</si>
  <si>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</si>
  <si>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</si>
  <si>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</si>
  <si>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</si>
  <si>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</si>
  <si>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</si>
  <si>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</si>
  <si>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</si>
  <si>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</si>
  <si>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</si>
  <si>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</si>
  <si>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</si>
  <si>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</si>
  <si>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</si>
  <si>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</si>
  <si>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</si>
  <si>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</si>
  <si>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</si>
  <si>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</si>
  <si>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</si>
  <si>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</si>
  <si>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</si>
  <si>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</si>
  <si>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</si>
  <si>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</si>
  <si>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</si>
  <si>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</si>
  <si>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</si>
  <si>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</si>
  <si>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</si>
  <si>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</si>
  <si>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</si>
  <si>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</si>
  <si>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</si>
  <si>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</si>
  <si>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</si>
  <si>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</si>
  <si>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</si>
  <si>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</si>
  <si>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</si>
  <si>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</si>
  <si>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</si>
  <si>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</si>
  <si>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</si>
  <si>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</si>
  <si>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</si>
  <si>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</si>
  <si>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</si>
  <si>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</si>
  <si>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</si>
  <si>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</si>
  <si>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</si>
  <si>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</si>
  <si>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</si>
  <si>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</si>
  <si>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</si>
  <si>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</si>
  <si>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</si>
  <si>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</si>
  <si>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</si>
  <si>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</si>
  <si>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</si>
  <si>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</si>
  <si>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</si>
  <si>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</si>
  <si>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</si>
  <si>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</si>
  <si>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</si>
  <si>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</si>
  <si>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</si>
  <si>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</si>
  <si>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</si>
  <si>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</si>
  <si>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</si>
  <si>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</si>
  <si>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</si>
  <si>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</si>
  <si>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</si>
  <si>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</si>
  <si>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</si>
  <si>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</si>
  <si>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</si>
  <si>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</si>
  <si>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</si>
  <si>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</si>
  <si>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</si>
  <si>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</si>
  <si>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</si>
  <si>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</si>
  <si>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</si>
  <si>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</si>
  <si>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</si>
  <si>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</si>
  <si>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</si>
  <si>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</si>
  <si>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</si>
  <si>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</si>
  <si>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</si>
  <si>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</si>
  <si>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</si>
  <si>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</si>
  <si>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</si>
  <si>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</si>
  <si>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</si>
  <si>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</si>
  <si>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</si>
  <si>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</si>
  <si>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</si>
  <si>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</si>
  <si>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</si>
  <si>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</si>
  <si>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</si>
  <si>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</si>
  <si>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</si>
  <si>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</si>
  <si>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</si>
  <si>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</si>
  <si>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</si>
  <si>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</si>
  <si>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</si>
  <si>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</si>
  <si>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</si>
  <si>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</si>
  <si>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</si>
  <si>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</si>
  <si>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</si>
  <si>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</si>
  <si>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</si>
  <si>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</si>
  <si>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</si>
  <si>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</si>
  <si>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</si>
  <si>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</si>
  <si>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</si>
  <si>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</si>
  <si>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</si>
  <si>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</si>
  <si>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</si>
  <si>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</si>
  <si>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</si>
  <si>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</si>
  <si>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</si>
  <si>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</si>
  <si>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</si>
  <si>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</si>
  <si>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</si>
  <si>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</si>
  <si>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</si>
  <si>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</si>
  <si>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</si>
  <si>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</si>
  <si>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</si>
  <si>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</si>
  <si>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</si>
  <si>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</si>
  <si>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</si>
  <si>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</si>
  <si>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</si>
  <si>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</si>
  <si>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</si>
  <si>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</si>
  <si>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</si>
  <si>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</si>
  <si>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</si>
  <si>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</si>
  <si>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</si>
  <si>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</si>
  <si>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</si>
  <si>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</si>
  <si>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</si>
  <si>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</si>
  <si>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</si>
  <si>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</si>
  <si>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</si>
  <si>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</si>
  <si>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</si>
  <si>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</si>
  <si>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</si>
  <si>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</si>
  <si>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</si>
  <si>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</si>
  <si>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</si>
  <si>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</si>
  <si>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</si>
  <si>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</si>
  <si>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</si>
  <si>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</si>
  <si>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</si>
  <si>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</si>
  <si>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</si>
  <si>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</si>
  <si>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</si>
  <si>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</si>
  <si>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</si>
  <si>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</si>
  <si>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</si>
  <si>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</si>
  <si>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</si>
  <si>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</si>
  <si>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</si>
  <si>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</si>
  <si>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</si>
  <si>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</si>
  <si>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</si>
  <si>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</si>
  <si>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</si>
  <si>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</si>
  <si>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</si>
  <si>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</si>
  <si>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</si>
  <si>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</si>
  <si>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</si>
  <si>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</si>
  <si>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</si>
  <si>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</si>
  <si>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</si>
  <si>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</si>
  <si>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</si>
  <si>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</si>
  <si>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</si>
  <si>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</si>
  <si>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</si>
  <si>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</si>
  <si>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</si>
  <si>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</si>
  <si>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</si>
  <si>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</si>
  <si>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</si>
  <si>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</si>
  <si>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</si>
  <si>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</si>
  <si>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</si>
  <si>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</si>
  <si>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</si>
  <si>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</si>
  <si>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</si>
  <si>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</si>
  <si>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</si>
  <si>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</si>
  <si>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</si>
  <si>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</si>
  <si>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</si>
  <si>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</si>
  <si>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</si>
  <si>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</si>
  <si>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</si>
  <si>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</si>
  <si>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</si>
  <si>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</si>
  <si>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</si>
  <si>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</si>
  <si>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</si>
  <si>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</si>
  <si>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</si>
  <si>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</si>
  <si>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</si>
  <si>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</si>
  <si>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</si>
  <si>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</si>
  <si>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</si>
  <si>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</si>
  <si>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</si>
  <si>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</si>
  <si>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</si>
  <si>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</si>
  <si>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</si>
  <si>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</si>
  <si>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</si>
  <si>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</si>
  <si>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</si>
  <si>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</si>
  <si>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</si>
  <si>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</si>
  <si>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</si>
  <si>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</si>
  <si>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</si>
  <si>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</si>
  <si>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</si>
  <si>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</si>
  <si>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</si>
  <si>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</si>
  <si>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</si>
  <si>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</si>
  <si>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</si>
  <si>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</si>
  <si>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</si>
  <si>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</si>
  <si>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</si>
  <si>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</si>
  <si>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</si>
  <si>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</si>
  <si>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</si>
  <si>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</si>
  <si>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</si>
  <si>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</si>
  <si>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</si>
  <si>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</si>
  <si>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</si>
  <si>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</si>
  <si>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</si>
  <si>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</si>
  <si>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</si>
  <si>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</si>
  <si>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</si>
  <si>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</si>
  <si>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</si>
  <si>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</si>
  <si>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</si>
  <si>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</si>
  <si>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</si>
  <si>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</si>
  <si>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</si>
  <si>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</si>
  <si>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</si>
  <si>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</si>
  <si>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</si>
  <si>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</si>
  <si>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</si>
  <si>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</si>
  <si>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</si>
  <si>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</si>
  <si>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</si>
  <si>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</si>
  <si>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</si>
  <si>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</si>
  <si>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</si>
  <si>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</si>
  <si>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</si>
  <si>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</si>
  <si>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</si>
  <si>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</si>
  <si>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</si>
  <si>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</si>
  <si>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</si>
  <si>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</si>
  <si>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</si>
  <si>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</si>
  <si>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</si>
  <si>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</si>
  <si>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</si>
  <si>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</si>
  <si>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</si>
  <si>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</si>
  <si>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</si>
  <si>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</si>
  <si>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</si>
  <si>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</si>
  <si>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</si>
  <si>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</si>
  <si>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</si>
  <si>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</si>
  <si>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</si>
  <si>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</si>
  <si>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</si>
  <si>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</si>
  <si>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</si>
  <si>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</si>
  <si>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</si>
  <si>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</si>
  <si>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</si>
  <si>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</si>
  <si>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</si>
  <si>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</si>
  <si>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</si>
  <si>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</si>
  <si>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</si>
  <si>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</si>
  <si>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</si>
  <si>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</si>
  <si>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</si>
  <si>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</si>
  <si>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</si>
  <si>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</si>
  <si>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</si>
  <si>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</si>
  <si>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</si>
  <si>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</si>
  <si>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</si>
  <si>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</si>
  <si>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</si>
  <si>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</si>
  <si>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</si>
  <si>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</si>
  <si>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</si>
  <si>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</si>
  <si>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</si>
  <si>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</si>
  <si>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</si>
  <si>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</si>
  <si>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</si>
  <si>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</si>
  <si>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</si>
  <si>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</si>
  <si>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</si>
  <si>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</si>
  <si>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</si>
  <si>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</si>
  <si>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</si>
  <si>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</si>
  <si>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</si>
  <si>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</si>
  <si>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</si>
  <si>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</si>
  <si>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</si>
  <si>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</si>
  <si>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</si>
  <si>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</si>
  <si>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</si>
  <si>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</si>
  <si>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</si>
  <si>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</si>
  <si>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</si>
  <si>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</si>
  <si>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</si>
  <si>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</si>
  <si>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</si>
  <si>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</si>
  <si>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</si>
  <si>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</si>
  <si>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</si>
  <si>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</si>
  <si>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</si>
  <si>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</si>
  <si>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</si>
  <si>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</si>
  <si>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</si>
  <si>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</si>
  <si>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</si>
  <si>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</si>
  <si>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</si>
  <si>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üòÇüòÇ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</si>
  <si>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</si>
  <si>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</si>
  <si>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</si>
  <si>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</si>
  <si>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</si>
  <si>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</si>
  <si>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</si>
  <si>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</si>
  <si>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</si>
  <si>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</si>
  <si>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</si>
  <si>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</si>
  <si>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</si>
  <si>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</si>
  <si>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</si>
  <si>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</si>
  <si>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</si>
  <si>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</si>
  <si>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</si>
  <si>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</si>
  <si>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</si>
  <si>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</si>
  <si>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</si>
  <si>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</si>
  <si>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</si>
  <si>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</si>
  <si>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</si>
  <si>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</si>
  <si>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</si>
  <si>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</si>
  <si>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</si>
  <si>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</si>
  <si>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</si>
  <si>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</si>
  <si>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</si>
  <si>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</si>
  <si>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</si>
  <si>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</si>
  <si>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</si>
  <si>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</si>
  <si>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</si>
  <si>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</si>
  <si>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</si>
  <si>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</si>
  <si>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</si>
  <si>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</si>
  <si>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</si>
  <si>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</si>
  <si>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</si>
  <si>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</si>
  <si>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</si>
  <si>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</si>
  <si>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</si>
  <si>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</si>
  <si>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</si>
  <si>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</si>
  <si>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</si>
  <si>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</si>
  <si>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</si>
  <si>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</si>
  <si>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</si>
  <si>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</si>
  <si>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</si>
  <si>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</si>
  <si>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</si>
  <si>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</si>
  <si>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</si>
  <si>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</si>
  <si>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</si>
  <si>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</si>
  <si>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</si>
  <si>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</si>
  <si>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</si>
  <si>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</si>
  <si>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</si>
  <si>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</si>
  <si>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</si>
  <si>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</si>
  <si>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</si>
  <si>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</si>
  <si>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</si>
  <si>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</si>
  <si>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</si>
  <si>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</si>
  <si>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</si>
  <si>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</si>
  <si>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</si>
  <si>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</si>
  <si>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</si>
  <si>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</si>
  <si>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</si>
  <si>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</si>
  <si>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</si>
  <si>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</si>
  <si>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</si>
  <si>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</si>
  <si>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</si>
  <si>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</si>
  <si>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</si>
  <si>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</si>
  <si>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</si>
  <si>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</si>
  <si>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</si>
  <si>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</si>
  <si>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</si>
  <si>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</si>
  <si>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</si>
  <si>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</si>
  <si>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</si>
  <si>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</si>
  <si>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</si>
  <si>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</si>
  <si>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</si>
  <si>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</si>
  <si>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</si>
  <si>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</si>
  <si>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</si>
  <si>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</si>
  <si>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</si>
  <si>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</si>
  <si>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</si>
  <si>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</si>
  <si>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</si>
  <si>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</si>
  <si>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</si>
  <si>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</si>
  <si>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</si>
  <si>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</si>
  <si>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</si>
  <si>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</si>
  <si>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</si>
  <si>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</si>
  <si>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</si>
  <si>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</si>
  <si>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</si>
  <si>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</si>
  <si>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</si>
  <si>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</si>
  <si>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</si>
  <si>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</si>
  <si>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</si>
  <si>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</si>
  <si>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</si>
  <si>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</si>
  <si>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</si>
  <si>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</si>
  <si>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</si>
  <si>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</si>
  <si>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</si>
  <si>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</si>
  <si>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</si>
  <si>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</si>
  <si>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</si>
  <si>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</si>
  <si>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</si>
  <si>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</si>
  <si>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</si>
  <si>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</si>
  <si>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</si>
  <si>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</si>
  <si>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</si>
  <si>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</si>
  <si>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</si>
  <si>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</si>
  <si>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</si>
  <si>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</si>
  <si>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</si>
  <si>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</si>
  <si>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</si>
  <si>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</si>
  <si>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</si>
  <si>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</si>
  <si>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</si>
  <si>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</si>
  <si>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</si>
  <si>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</si>
  <si>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</si>
  <si>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</si>
  <si>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</si>
  <si>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</si>
  <si>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</si>
  <si>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</si>
  <si>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</si>
  <si>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</si>
  <si>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</si>
  <si>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</si>
  <si>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</si>
  <si>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</si>
  <si>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</si>
  <si>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</si>
  <si>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</si>
  <si>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</si>
  <si>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</si>
  <si>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</si>
  <si>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</si>
  <si>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</si>
  <si>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</si>
  <si>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</si>
  <si>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</si>
  <si>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</si>
  <si>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</si>
  <si>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</si>
  <si>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</si>
  <si>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</si>
  <si>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</si>
  <si>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</si>
  <si>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</si>
  <si>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</si>
  <si>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</si>
  <si>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</si>
  <si>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</si>
  <si>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</si>
  <si>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</si>
  <si>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</si>
  <si>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</si>
  <si>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</si>
  <si>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</si>
  <si>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</si>
  <si>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</si>
  <si>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</si>
  <si>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</si>
  <si>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</si>
  <si>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</si>
  <si>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</si>
  <si>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</si>
  <si>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</si>
  <si>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</si>
  <si>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</si>
  <si>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</si>
  <si>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</si>
  <si>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</si>
  <si>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</si>
  <si>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</si>
  <si>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</si>
  <si>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</si>
  <si>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</si>
  <si>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</si>
  <si>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</si>
  <si>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</si>
  <si>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</si>
  <si>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</si>
  <si>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</si>
  <si>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</si>
  <si>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</si>
  <si>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</si>
  <si>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</si>
  <si>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</si>
  <si>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</si>
  <si>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</si>
  <si>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</si>
  <si>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</si>
  <si>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</si>
  <si>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</si>
  <si>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</si>
  <si>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</si>
  <si>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</si>
  <si>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</si>
  <si>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</si>
  <si>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</si>
  <si>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</si>
  <si>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</si>
  <si>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</si>
  <si>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</si>
  <si>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</si>
  <si>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</si>
  <si>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</si>
  <si>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</si>
  <si>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</si>
  <si>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</si>
  <si>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</si>
  <si>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</si>
  <si>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</si>
  <si>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</si>
  <si>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</si>
  <si>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</si>
  <si>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</si>
  <si>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</si>
  <si>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</si>
  <si>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</si>
  <si>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</si>
  <si>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</si>
  <si>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</si>
  <si>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</si>
  <si>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</si>
  <si>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</si>
  <si>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</si>
  <si>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</si>
  <si>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</si>
  <si>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</si>
  <si>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</si>
  <si>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</si>
  <si>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</si>
  <si>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</si>
  <si>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</si>
  <si>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</si>
  <si>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</si>
  <si>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</si>
  <si>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</si>
  <si>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</si>
  <si>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</si>
  <si>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</si>
  <si>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</si>
  <si>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</si>
  <si>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</si>
  <si>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</si>
  <si>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</si>
  <si>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</si>
  <si>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</si>
  <si>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</si>
  <si>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</si>
  <si>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</si>
  <si>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</si>
  <si>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</si>
  <si>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</si>
  <si>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</si>
  <si>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</si>
  <si>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</si>
  <si>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</si>
  <si>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</si>
  <si>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</si>
  <si>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</si>
  <si>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</si>
  <si>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</si>
  <si>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</si>
  <si>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</si>
  <si>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</si>
  <si>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</si>
  <si>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</si>
  <si>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</si>
  <si>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</si>
  <si>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</si>
  <si>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</si>
  <si>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</si>
  <si>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</si>
  <si>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</si>
  <si>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</si>
  <si>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</si>
  <si>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</si>
  <si>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</si>
  <si>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</si>
  <si>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</si>
  <si>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</si>
  <si>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</si>
  <si>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</si>
  <si>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</si>
  <si>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</si>
  <si>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</si>
  <si>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</si>
  <si>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</si>
  <si>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</si>
  <si>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</si>
  <si>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</si>
  <si>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</si>
  <si>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</si>
  <si>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</si>
  <si>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</si>
  <si>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</si>
  <si>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</si>
  <si>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</si>
  <si>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</si>
  <si>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</si>
  <si>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</si>
  <si>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</si>
  <si>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</si>
  <si>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</si>
  <si>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</si>
  <si>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</si>
  <si>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</si>
  <si>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</si>
  <si>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</si>
  <si>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</si>
  <si>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</si>
  <si>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</si>
  <si>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</si>
  <si>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</si>
  <si>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</si>
  <si>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</si>
  <si>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</si>
  <si>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</si>
  <si>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</si>
  <si>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</si>
  <si>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</si>
  <si>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</si>
  <si>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</si>
  <si>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</si>
  <si>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</si>
  <si>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</si>
  <si>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</si>
  <si>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</si>
  <si>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</si>
  <si>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</si>
  <si>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</si>
  <si>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</si>
  <si>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</si>
  <si>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</si>
  <si>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</si>
  <si>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</si>
  <si>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</si>
  <si>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</si>
  <si>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</si>
  <si>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</si>
  <si>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</si>
  <si>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I‚Äôd buy any swag you have but would really love a backpack, laptop sleeve, or a jacket. </t>
  </si>
  <si>
    <t>Rebbix</t>
  </si>
  <si>
    <t>Add more projects, which should be done without detailed instructions</t>
  </si>
  <si>
    <t>Apache Spark, Google Cloud Platform, Full Stack Data Science</t>
  </si>
  <si>
    <t>San jose</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</si>
  <si>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</si>
  <si>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</si>
  <si>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</si>
  <si>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</si>
  <si>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</si>
  <si>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</si>
  <si>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</si>
  <si>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</si>
  <si>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</si>
  <si>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</si>
  <si>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</si>
  <si>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</si>
  <si>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</si>
  <si>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</si>
  <si>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</si>
  <si>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</si>
  <si>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</si>
  <si>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</si>
  <si>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</si>
  <si>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</si>
  <si>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</si>
  <si>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</si>
  <si>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</si>
  <si>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</si>
  <si>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</si>
  <si>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</si>
  <si>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</si>
  <si>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</si>
  <si>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</si>
  <si>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</si>
  <si>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</si>
  <si>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</si>
  <si>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</si>
  <si>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</si>
  <si>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</si>
  <si>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</si>
  <si>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</si>
  <si>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</si>
  <si>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</si>
  <si>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</si>
  <si>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</si>
  <si>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</si>
  <si>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</si>
  <si>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</si>
  <si>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</si>
  <si>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</si>
  <si>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</si>
  <si>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</si>
  <si>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</si>
  <si>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</si>
  <si>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</si>
  <si>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</si>
  <si>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</si>
  <si>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</si>
  <si>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</si>
  <si>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</si>
  <si>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</si>
  <si>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</si>
  <si>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</si>
  <si>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</si>
  <si>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</si>
  <si>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</si>
  <si>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</si>
  <si>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</si>
  <si>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</si>
  <si>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</si>
  <si>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</si>
  <si>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</si>
  <si>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</si>
  <si>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</si>
  <si>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</si>
  <si>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</si>
  <si>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</si>
  <si>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</si>
  <si>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</si>
  <si>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</si>
  <si>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</si>
  <si>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</si>
  <si>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</si>
  <si>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</si>
  <si>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</si>
  <si>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</si>
  <si>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</si>
  <si>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</si>
  <si>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</si>
  <si>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</si>
  <si>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</si>
  <si>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</si>
  <si>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</si>
  <si>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</si>
  <si>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</si>
  <si>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</si>
  <si>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</si>
  <si>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</si>
  <si>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</si>
  <si>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</si>
  <si>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</si>
  <si>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</si>
  <si>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</si>
  <si>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</si>
  <si>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</si>
  <si>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</si>
  <si>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</si>
  <si>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</si>
  <si>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</si>
  <si>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</si>
  <si>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</si>
  <si>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</si>
  <si>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</si>
  <si>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</si>
  <si>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</si>
  <si>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</si>
  <si>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</si>
  <si>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</si>
  <si>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</si>
  <si>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</si>
  <si>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</si>
  <si>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</si>
  <si>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</si>
  <si>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</si>
  <si>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</si>
  <si>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</si>
  <si>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</si>
  <si>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</si>
  <si>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</si>
  <si>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</si>
  <si>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</si>
  <si>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</si>
  <si>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</si>
  <si>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</si>
  <si>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</si>
  <si>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</si>
  <si>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</si>
  <si>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</si>
  <si>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</si>
  <si>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</si>
  <si>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</si>
  <si>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</si>
  <si>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</si>
  <si>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</si>
  <si>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</si>
  <si>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</si>
  <si>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</si>
  <si>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</si>
  <si>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</si>
  <si>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</si>
  <si>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</si>
  <si>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</si>
  <si>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</si>
  <si>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</si>
  <si>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</si>
  <si>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</si>
  <si>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</si>
  <si>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</si>
  <si>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</si>
  <si>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</si>
  <si>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</si>
  <si>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</si>
  <si>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</si>
  <si>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</si>
  <si>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</si>
  <si>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</si>
  <si>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</si>
  <si>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</si>
  <si>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</si>
  <si>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</si>
  <si>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</si>
  <si>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</si>
  <si>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</si>
  <si>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</si>
  <si>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</si>
  <si>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</si>
  <si>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</si>
  <si>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</si>
  <si>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</si>
  <si>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</si>
  <si>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</si>
  <si>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</si>
  <si>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</si>
  <si>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</si>
  <si>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</si>
  <si>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</si>
  <si>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</si>
  <si>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</si>
  <si>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</si>
  <si>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</si>
  <si>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</si>
  <si>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</si>
  <si>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</si>
  <si>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</si>
  <si>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</si>
  <si>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</si>
  <si>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</si>
  <si>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</si>
  <si>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</si>
  <si>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</si>
  <si>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</si>
  <si>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</si>
  <si>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</si>
  <si>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</si>
  <si>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</si>
  <si>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</si>
  <si>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</si>
  <si>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</si>
  <si>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</si>
  <si>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</si>
  <si>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</si>
  <si>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</si>
  <si>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</si>
  <si>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</si>
  <si>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</si>
  <si>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</si>
  <si>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</si>
  <si>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</si>
  <si>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</si>
  <si>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</si>
  <si>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</si>
  <si>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</si>
  <si>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</si>
  <si>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</si>
  <si>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</si>
  <si>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</si>
  <si>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</si>
  <si>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</si>
  <si>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</si>
  <si>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</si>
  <si>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</si>
  <si>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</si>
  <si>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</si>
  <si>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</si>
  <si>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</si>
  <si>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</si>
  <si>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‚ù§Ô∏è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</si>
  <si>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</si>
  <si>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</si>
  <si>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</si>
  <si>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</si>
  <si>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</si>
  <si>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</si>
  <si>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</si>
  <si>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</si>
  <si>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</si>
  <si>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</si>
  <si>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</si>
  <si>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</si>
  <si>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</si>
  <si>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</si>
  <si>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</si>
  <si>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</si>
  <si>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</si>
  <si>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</si>
  <si>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</si>
  <si>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</si>
  <si>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</si>
  <si>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</si>
  <si>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</si>
  <si>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</si>
  <si>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</si>
  <si>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</si>
  <si>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</si>
  <si>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</si>
  <si>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</si>
  <si>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</si>
  <si>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</si>
  <si>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</si>
  <si>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</si>
  <si>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</si>
  <si>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</si>
  <si>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</si>
  <si>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</si>
  <si>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</si>
  <si>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</si>
  <si>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</si>
  <si>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</si>
  <si>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</si>
  <si>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</si>
  <si>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</si>
  <si>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</si>
  <si>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</si>
  <si>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</si>
  <si>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</si>
  <si>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</si>
  <si>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</si>
  <si>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</si>
  <si>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</si>
  <si>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</si>
  <si>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</si>
  <si>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</si>
  <si>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</si>
  <si>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</si>
  <si>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</si>
  <si>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</si>
  <si>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</si>
  <si>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</si>
  <si>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</si>
  <si>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</si>
  <si>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</si>
  <si>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</si>
  <si>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</si>
  <si>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</si>
  <si>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</si>
  <si>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</si>
  <si>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</si>
  <si>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</si>
  <si>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</si>
  <si>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</si>
  <si>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</si>
  <si>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</si>
  <si>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</si>
  <si>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</si>
  <si>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</si>
  <si>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</si>
  <si>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</si>
  <si>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</si>
  <si>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</si>
  <si>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</si>
  <si>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</si>
  <si>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</si>
  <si>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</si>
  <si>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</si>
  <si>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</si>
  <si>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</si>
  <si>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</si>
  <si>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</si>
  <si>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</si>
  <si>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</si>
  <si>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</si>
  <si>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</si>
  <si>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</si>
  <si>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</si>
  <si>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</si>
  <si>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</si>
  <si>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</si>
  <si>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</si>
  <si>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</si>
  <si>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</si>
  <si>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</si>
  <si>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</si>
  <si>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</si>
  <si>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</si>
  <si>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</si>
  <si>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</si>
  <si>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</si>
  <si>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</si>
  <si>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</si>
  <si>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</si>
  <si>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</si>
  <si>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</si>
  <si>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</si>
  <si>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</si>
  <si>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</si>
  <si>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</si>
  <si>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</si>
  <si>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</si>
  <si>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</si>
  <si>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</si>
  <si>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</si>
  <si>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</si>
  <si>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</si>
  <si>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</si>
  <si>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</si>
  <si>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</si>
  <si>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</si>
  <si>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</si>
  <si>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</si>
  <si>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</si>
  <si>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</si>
  <si>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</si>
  <si>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</si>
  <si>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</si>
  <si>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</si>
  <si>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</si>
  <si>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</si>
  <si>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</si>
  <si>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</si>
  <si>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</si>
  <si>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</si>
  <si>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</si>
  <si>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</si>
  <si>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</si>
  <si>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</si>
  <si>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</si>
  <si>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</si>
  <si>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</si>
  <si>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</si>
  <si>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</si>
  <si>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</si>
  <si>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</si>
  <si>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</si>
  <si>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</si>
  <si>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</si>
  <si>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</si>
  <si>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</si>
  <si>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</si>
  <si>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</si>
  <si>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</si>
  <si>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</si>
  <si>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</si>
  <si>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</si>
  <si>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</si>
  <si>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</si>
  <si>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</si>
  <si>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</si>
  <si>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</si>
  <si>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</si>
  <si>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</si>
  <si>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</si>
  <si>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</si>
  <si>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</si>
  <si>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</si>
  <si>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</si>
  <si>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</si>
  <si>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</si>
  <si>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</si>
  <si>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</si>
  <si>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</si>
  <si>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</si>
  <si>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</si>
  <si>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</si>
  <si>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</si>
  <si>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</si>
  <si>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</si>
  <si>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</si>
  <si>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</si>
  <si>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</si>
  <si>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</si>
  <si>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</si>
  <si>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</si>
  <si>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</si>
  <si>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</si>
  <si>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</si>
  <si>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</si>
  <si>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</si>
  <si>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</si>
  <si>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</si>
  <si>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</si>
  <si>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</si>
  <si>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</si>
  <si>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</si>
  <si>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</si>
  <si>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</si>
  <si>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</si>
  <si>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</si>
  <si>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</si>
  <si>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</si>
  <si>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</si>
  <si>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</si>
  <si>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</si>
  <si>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</si>
  <si>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</si>
  <si>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</si>
  <si>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</si>
  <si>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</si>
  <si>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</si>
  <si>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</si>
  <si>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</si>
  <si>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</si>
  <si>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</si>
  <si>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</si>
  <si>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</si>
  <si>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</si>
  <si>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</si>
  <si>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</si>
  <si>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</si>
  <si>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</si>
  <si>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</si>
  <si>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</si>
  <si>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</si>
  <si>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</si>
  <si>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</si>
  <si>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</si>
  <si>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</si>
  <si>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</si>
  <si>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</si>
  <si>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</si>
  <si>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</si>
  <si>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</si>
  <si>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</si>
  <si>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</si>
  <si>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</si>
  <si>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</si>
  <si>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</si>
  <si>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</si>
  <si>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</si>
  <si>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</si>
  <si>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</si>
  <si>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</si>
  <si>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</si>
  <si>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</si>
  <si>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</si>
  <si>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</si>
  <si>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</si>
  <si>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</si>
  <si>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</si>
  <si>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</si>
  <si>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</si>
  <si>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</si>
  <si>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</si>
  <si>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</si>
  <si>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</si>
  <si>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</si>
  <si>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</si>
  <si>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</si>
  <si>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</si>
  <si>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</si>
  <si>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</si>
  <si>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</si>
  <si>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</si>
  <si>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</si>
  <si>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</si>
  <si>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</si>
  <si>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</si>
  <si>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</si>
  <si>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</si>
  <si>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</si>
  <si>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</si>
  <si>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</si>
  <si>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</si>
  <si>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</si>
  <si>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</si>
  <si>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</si>
  <si>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</si>
  <si>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</si>
  <si>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</si>
  <si>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</si>
  <si>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</si>
  <si>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</si>
  <si>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</si>
  <si>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</si>
  <si>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</si>
  <si>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</si>
  <si>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</si>
  <si>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</si>
  <si>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</si>
  <si>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</si>
  <si>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</si>
  <si>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</si>
  <si>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</si>
  <si>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</si>
  <si>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</si>
  <si>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</si>
  <si>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</si>
  <si>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</si>
  <si>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</si>
  <si>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</si>
  <si>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</si>
  <si>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</si>
  <si>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</si>
  <si>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</si>
  <si>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</si>
  <si>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</si>
  <si>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</si>
  <si>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</si>
  <si>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</si>
  <si>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</si>
  <si>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</si>
  <si>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</si>
  <si>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</si>
  <si>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</si>
  <si>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</si>
  <si>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</si>
  <si>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</si>
  <si>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</si>
  <si>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</si>
  <si>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</si>
  <si>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</si>
  <si>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</si>
  <si>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</si>
  <si>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</si>
  <si>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</si>
  <si>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</si>
  <si>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</si>
  <si>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</si>
  <si>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</si>
  <si>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</si>
  <si>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</si>
  <si>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</si>
  <si>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</si>
  <si>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‚Äì you fall asleep ‚Äì you have to replay the video ‚Äì you fall asleep ‚Äì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</si>
  <si>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</si>
  <si>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</si>
  <si>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</si>
  <si>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</si>
  <si>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</si>
  <si>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</si>
  <si>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</si>
  <si>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</si>
  <si>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</si>
  <si>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</si>
  <si>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</si>
  <si>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</si>
  <si>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</si>
  <si>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</si>
  <si>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</si>
  <si>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</si>
  <si>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</si>
  <si>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</si>
  <si>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</si>
  <si>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</si>
  <si>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</si>
  <si>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</si>
  <si>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</si>
  <si>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</si>
  <si>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</si>
  <si>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</si>
  <si>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</si>
  <si>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</si>
  <si>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</si>
  <si>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</si>
  <si>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</si>
  <si>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</si>
  <si>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</si>
  <si>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</si>
  <si>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</si>
  <si>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</si>
  <si>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</si>
  <si>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</si>
  <si>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</si>
  <si>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</si>
  <si>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</si>
  <si>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</si>
  <si>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</si>
  <si>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</si>
  <si>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</si>
  <si>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</si>
  <si>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</si>
  <si>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</si>
  <si>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</si>
  <si>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</si>
  <si>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</si>
  <si>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</si>
  <si>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</si>
  <si>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</si>
  <si>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</si>
  <si>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</si>
  <si>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</si>
  <si>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</si>
  <si>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</si>
  <si>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</si>
  <si>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</si>
  <si>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</si>
  <si>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</si>
  <si>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</si>
  <si>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</si>
  <si>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</si>
  <si>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</si>
  <si>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</si>
  <si>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</si>
  <si>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</si>
  <si>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</si>
  <si>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</si>
  <si>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</si>
  <si>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</si>
  <si>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</si>
  <si>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</si>
  <si>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</si>
  <si>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</si>
  <si>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</si>
  <si>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</si>
  <si>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</si>
  <si>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</si>
  <si>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</si>
  <si>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</si>
  <si>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</si>
  <si>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</si>
  <si>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</si>
  <si>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</si>
  <si>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</si>
  <si>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</si>
  <si>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</si>
  <si>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</si>
  <si>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</si>
  <si>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</si>
  <si>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</si>
  <si>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</si>
  <si>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</si>
  <si>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</si>
  <si>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</si>
  <si>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</si>
  <si>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</si>
  <si>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</si>
  <si>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</si>
  <si>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</si>
  <si>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</si>
  <si>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</si>
  <si>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</si>
  <si>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</si>
  <si>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</si>
  <si>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</si>
  <si>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</si>
  <si>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</si>
  <si>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</si>
  <si>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</si>
  <si>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</si>
  <si>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</si>
  <si>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</si>
  <si>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</si>
  <si>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</si>
  <si>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</si>
  <si>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</si>
  <si>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tomorrow‚Äôs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</si>
  <si>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</si>
  <si>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</si>
  <si>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</si>
  <si>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</si>
  <si>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</si>
  <si>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</si>
  <si>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</si>
  <si>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</si>
  <si>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</si>
  <si>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</si>
  <si>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</si>
  <si>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</si>
  <si>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</si>
  <si>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</si>
  <si>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</si>
  <si>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</si>
  <si>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</si>
  <si>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</si>
  <si>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</si>
  <si>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</si>
  <si>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</si>
  <si>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</si>
  <si>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</si>
  <si>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</si>
  <si>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</si>
  <si>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</si>
  <si>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</si>
  <si>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</si>
  <si>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context‚Ä¶‚Ä¶‚Ä¶</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</si>
  <si>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</si>
  <si>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</si>
  <si>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</si>
  <si>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</si>
  <si>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</si>
  <si>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</si>
  <si>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</si>
  <si>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</si>
  <si>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</si>
  <si>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</si>
  <si>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</si>
  <si>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</si>
  <si>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</si>
  <si>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</si>
  <si>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</si>
  <si>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</si>
  <si>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</si>
  <si>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</si>
  <si>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</si>
  <si>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</si>
  <si>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</si>
  <si>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</si>
  <si>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</si>
  <si>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</si>
  <si>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</si>
  <si>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</si>
  <si>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</si>
  <si>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</si>
  <si>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</si>
  <si>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</si>
  <si>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</si>
  <si>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</si>
  <si>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</si>
  <si>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</si>
  <si>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</si>
  <si>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</si>
  <si>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</si>
  <si>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</si>
  <si>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</si>
  <si>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Â≠∏ÔºÅÁÑ°Ê≠¢Áõ°</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</si>
  <si>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</si>
  <si>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</si>
  <si>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</si>
  <si>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</si>
  <si>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</si>
  <si>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</si>
  <si>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</si>
  <si>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</si>
  <si>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</si>
  <si>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</si>
  <si>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</si>
  <si>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</si>
  <si>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</si>
  <si>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</si>
  <si>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</si>
  <si>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</si>
  <si>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</si>
  <si>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</si>
  <si>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</si>
  <si>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</si>
  <si>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</si>
  <si>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</si>
  <si>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</si>
  <si>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</si>
  <si>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</si>
  <si>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</si>
  <si>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</si>
  <si>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</si>
  <si>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</si>
  <si>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</si>
  <si>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</si>
  <si>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</si>
  <si>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</si>
  <si>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</si>
  <si>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</si>
  <si>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</si>
  <si>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</si>
  <si>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</si>
  <si>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</si>
  <si>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</si>
  <si>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</si>
  <si>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</si>
  <si>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</si>
  <si>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</si>
  <si>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</si>
  <si>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</si>
  <si>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</si>
  <si>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</si>
  <si>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</si>
  <si>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</si>
  <si>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</si>
  <si>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</si>
  <si>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</si>
  <si>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</si>
  <si>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</si>
  <si>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</si>
  <si>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</si>
  <si>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</si>
  <si>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</si>
  <si>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</si>
  <si>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</si>
  <si>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</si>
  <si>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</si>
  <si>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</si>
  <si>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</si>
  <si>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</si>
  <si>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</si>
  <si>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</si>
  <si>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</si>
  <si>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</si>
  <si>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</si>
  <si>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</si>
  <si>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</si>
  <si>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</si>
  <si>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</si>
  <si>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</si>
  <si>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</si>
  <si>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</si>
  <si>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</si>
  <si>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</si>
  <si>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</si>
  <si>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</si>
  <si>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</si>
  <si>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</si>
  <si>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</si>
  <si>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</si>
  <si>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</si>
  <si>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</si>
  <si>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</si>
  <si>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</si>
  <si>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</si>
  <si>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</si>
  <si>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</si>
  <si>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</si>
  <si>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</si>
  <si>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</si>
  <si>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</si>
  <si>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</si>
  <si>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</si>
  <si>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</si>
  <si>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</si>
  <si>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</si>
  <si>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</si>
  <si>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</si>
  <si>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</si>
  <si>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</si>
  <si>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</si>
  <si>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</si>
  <si>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</si>
  <si>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</si>
  <si>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</si>
  <si>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</si>
  <si>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</si>
  <si>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</si>
  <si>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</si>
  <si>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</si>
  <si>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</si>
  <si>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</si>
  <si>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</si>
  <si>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</si>
  <si>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</si>
  <si>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</si>
  <si>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</si>
  <si>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</si>
  <si>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</si>
  <si>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</si>
  <si>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</si>
  <si>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</si>
  <si>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</si>
  <si>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</si>
  <si>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</si>
  <si>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</si>
  <si>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</si>
  <si>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</si>
  <si>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</si>
  <si>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Seguran√ßa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</si>
  <si>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</si>
  <si>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</si>
  <si>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</si>
  <si>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</si>
  <si>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</si>
  <si>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</si>
  <si>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</si>
  <si>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</si>
  <si>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</si>
  <si>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</si>
  <si>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</si>
  <si>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</si>
  <si>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</si>
  <si>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</si>
  <si>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</si>
  <si>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</si>
  <si>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</si>
  <si>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</si>
  <si>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</si>
  <si>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</si>
  <si>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</si>
  <si>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</si>
  <si>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</si>
  <si>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</si>
  <si>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</si>
  <si>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</si>
  <si>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</si>
  <si>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</si>
  <si>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</si>
  <si>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</si>
  <si>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</si>
  <si>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</si>
  <si>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</si>
  <si>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</si>
  <si>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</si>
  <si>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</si>
  <si>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</si>
  <si>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</si>
  <si>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</si>
  <si>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</si>
  <si>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</si>
  <si>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</si>
  <si>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</si>
  <si>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</si>
  <si>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</si>
  <si>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</si>
  <si>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</si>
  <si>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</si>
  <si>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</si>
  <si>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</si>
  <si>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</si>
  <si>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</si>
  <si>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</si>
  <si>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</si>
  <si>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</si>
  <si>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persistentÔºåsometimesÔºåi have difficult understanding the topicÔºåjust keep goingÔºåa few days laterÔºåthings difficult to understand before would become trivial</t>
  </si>
  <si>
    <t>i think the advanced topic should have longer lecturesÔºåthough Ôºåsome concept can be explained in a few minutesÔºåbut fully digest it require longer timeÔºåso add more examples would definitely helpÔºÅ</t>
  </si>
  <si>
    <t>advanced math</t>
  </si>
  <si>
    <t>i find recently the forum are more quilt than beforeÔºåquestions are usually answered by a handful of peopleÔºåi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</si>
  <si>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</si>
  <si>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</si>
  <si>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</si>
  <si>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</si>
  <si>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</si>
  <si>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</si>
  <si>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</si>
  <si>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</si>
  <si>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</si>
  <si>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</si>
  <si>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</si>
  <si>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</si>
  <si>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</si>
  <si>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</si>
  <si>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</si>
  <si>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</si>
  <si>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</si>
  <si>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</si>
  <si>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</si>
  <si>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</si>
  <si>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</si>
  <si>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</si>
  <si>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</si>
  <si>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</si>
  <si>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</si>
  <si>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</si>
  <si>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</si>
  <si>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</si>
  <si>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</si>
  <si>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</si>
  <si>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</si>
  <si>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</si>
  <si>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</si>
  <si>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</si>
  <si>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</si>
  <si>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</si>
  <si>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</si>
  <si>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</si>
  <si>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</si>
  <si>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</si>
  <si>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</si>
  <si>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</si>
  <si>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</si>
  <si>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</si>
  <si>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</si>
  <si>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</si>
  <si>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</si>
  <si>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</si>
  <si>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</si>
  <si>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</si>
  <si>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</si>
  <si>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</si>
  <si>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</si>
  <si>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</si>
  <si>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</si>
  <si>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</si>
  <si>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</si>
  <si>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</si>
  <si>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</si>
  <si>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</si>
  <si>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</si>
  <si>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</si>
  <si>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</si>
  <si>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</si>
  <si>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</si>
  <si>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</si>
  <si>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</si>
  <si>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</si>
  <si>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</si>
  <si>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</si>
  <si>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</si>
  <si>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</si>
  <si>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</si>
  <si>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</si>
  <si>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</si>
  <si>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</si>
  <si>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</si>
  <si>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</si>
  <si>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</si>
  <si>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</si>
  <si>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</si>
  <si>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</si>
  <si>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</si>
  <si>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</si>
  <si>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</si>
  <si>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</si>
  <si>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</si>
  <si>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</si>
  <si>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</si>
  <si>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</si>
  <si>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</si>
  <si>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</si>
  <si>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</si>
  <si>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</si>
  <si>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</si>
  <si>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</si>
  <si>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</si>
  <si>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</si>
  <si>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</si>
  <si>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</si>
  <si>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</si>
  <si>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</si>
  <si>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</si>
  <si>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</si>
  <si>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</si>
  <si>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</si>
  <si>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</si>
  <si>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</si>
  <si>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</si>
  <si>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</si>
  <si>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</si>
  <si>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</si>
  <si>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</si>
  <si>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</si>
  <si>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</si>
  <si>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</si>
  <si>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</si>
  <si>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</si>
  <si>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</si>
  <si>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</si>
  <si>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</si>
  <si>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</si>
  <si>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</si>
  <si>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</si>
  <si>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</si>
  <si>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</si>
  <si>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</si>
  <si>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</si>
  <si>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</si>
  <si>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</si>
  <si>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</si>
  <si>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</si>
  <si>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</si>
  <si>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</si>
  <si>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</si>
  <si>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</si>
  <si>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</si>
  <si>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</si>
  <si>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</si>
  <si>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</si>
  <si>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</si>
  <si>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</si>
  <si>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</si>
  <si>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</si>
  <si>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</si>
  <si>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</si>
  <si>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</si>
  <si>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</si>
  <si>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</si>
  <si>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</si>
  <si>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</si>
  <si>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</si>
  <si>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</si>
  <si>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</si>
  <si>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</si>
  <si>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</si>
  <si>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üíô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</si>
  <si>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</si>
  <si>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</si>
  <si>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</si>
  <si>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</si>
  <si>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</si>
  <si>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</si>
  <si>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</si>
  <si>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</si>
  <si>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</si>
  <si>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</si>
  <si>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</si>
  <si>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</si>
  <si>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</si>
  <si>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</si>
  <si>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</si>
  <si>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</si>
  <si>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</si>
  <si>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</si>
  <si>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</si>
  <si>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</si>
  <si>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</si>
  <si>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</si>
  <si>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</si>
  <si>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</si>
  <si>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</si>
  <si>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</si>
  <si>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</si>
  <si>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</si>
  <si>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</si>
  <si>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</si>
  <si>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</si>
  <si>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</si>
  <si>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</si>
  <si>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</si>
  <si>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</si>
  <si>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</si>
  <si>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</si>
  <si>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</si>
  <si>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</si>
  <si>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</si>
  <si>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</si>
  <si>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</si>
  <si>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</si>
  <si>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</si>
  <si>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</si>
  <si>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</si>
  <si>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</si>
  <si>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</si>
  <si>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</si>
  <si>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</si>
  <si>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</si>
  <si>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</si>
  <si>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</si>
  <si>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</si>
  <si>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</si>
  <si>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</si>
  <si>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</si>
  <si>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</si>
  <si>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</si>
  <si>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</si>
  <si>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</si>
  <si>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</si>
  <si>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</si>
  <si>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</si>
  <si>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</si>
  <si>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</si>
  <si>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</si>
  <si>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</si>
  <si>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</si>
  <si>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</si>
  <si>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</si>
  <si>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</si>
  <si>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</si>
  <si>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</si>
  <si>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</si>
  <si>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</si>
  <si>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</si>
  <si>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</si>
  <si>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</si>
  <si>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</si>
  <si>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</si>
  <si>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</si>
  <si>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</si>
  <si>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</si>
  <si>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</si>
  <si>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</si>
  <si>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</si>
  <si>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</si>
  <si>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</si>
  <si>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</si>
  <si>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</si>
  <si>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</si>
  <si>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</si>
  <si>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</si>
  <si>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</si>
  <si>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</si>
  <si>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</si>
  <si>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</si>
  <si>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</si>
  <si>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</si>
  <si>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</si>
  <si>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</si>
  <si>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</si>
  <si>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</si>
  <si>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</si>
  <si>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</si>
  <si>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</si>
  <si>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</si>
  <si>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</si>
  <si>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</si>
  <si>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</si>
  <si>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</si>
  <si>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</si>
  <si>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</si>
  <si>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</si>
  <si>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</si>
  <si>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</si>
  <si>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</si>
  <si>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</si>
  <si>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</si>
  <si>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</si>
  <si>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</si>
  <si>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</si>
  <si>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</si>
  <si>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</si>
  <si>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</si>
  <si>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</si>
  <si>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</si>
  <si>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</si>
  <si>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</si>
  <si>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</si>
  <si>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</si>
  <si>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</si>
  <si>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</si>
  <si>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</si>
  <si>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</si>
  <si>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</si>
  <si>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</si>
  <si>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</si>
  <si>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</si>
  <si>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</si>
  <si>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</si>
  <si>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</si>
  <si>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</si>
  <si>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</si>
  <si>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</si>
  <si>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</si>
  <si>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</si>
  <si>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</si>
  <si>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</si>
  <si>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</si>
  <si>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</si>
  <si>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</si>
  <si>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</si>
  <si>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</si>
  <si>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</si>
  <si>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</si>
  <si>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</si>
  <si>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</si>
  <si>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</si>
  <si>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</si>
  <si>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</si>
  <si>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</si>
  <si>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</si>
  <si>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</si>
  <si>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</si>
  <si>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</si>
  <si>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</si>
  <si>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</si>
  <si>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</si>
  <si>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</si>
  <si>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</si>
  <si>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</si>
  <si>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</si>
  <si>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</si>
  <si>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</si>
  <si>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</si>
  <si>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</si>
  <si>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</si>
  <si>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</si>
  <si>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</si>
  <si>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</si>
  <si>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</si>
  <si>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</si>
  <si>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</si>
  <si>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</si>
  <si>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</si>
  <si>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</si>
  <si>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</si>
  <si>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</si>
  <si>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</si>
  <si>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</si>
  <si>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</si>
  <si>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</si>
  <si>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</si>
  <si>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</si>
  <si>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</si>
  <si>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</si>
  <si>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</si>
  <si>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</si>
  <si>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</si>
  <si>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</si>
  <si>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</si>
  <si>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</si>
  <si>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</si>
  <si>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</si>
  <si>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</si>
  <si>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</si>
  <si>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</si>
  <si>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</si>
  <si>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</si>
  <si>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</si>
  <si>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</si>
  <si>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</si>
  <si>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</si>
  <si>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</si>
  <si>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</si>
  <si>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</si>
  <si>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</si>
  <si>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</si>
  <si>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</si>
  <si>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</si>
  <si>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</si>
  <si>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</si>
  <si>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</si>
  <si>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</si>
  <si>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</si>
  <si>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</si>
  <si>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</si>
  <si>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</si>
  <si>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</si>
  <si>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</si>
  <si>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</si>
  <si>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</si>
  <si>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</si>
  <si>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</si>
  <si>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</si>
  <si>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</si>
  <si>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</si>
  <si>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</si>
  <si>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</si>
  <si>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</si>
  <si>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</si>
  <si>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</si>
  <si>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</si>
  <si>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</si>
  <si>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</si>
  <si>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</si>
  <si>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</si>
  <si>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</si>
  <si>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</si>
  <si>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</si>
  <si>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</si>
  <si>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</si>
  <si>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</si>
  <si>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</si>
  <si>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</si>
  <si>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</si>
  <si>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</si>
  <si>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</si>
  <si>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</si>
  <si>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</si>
  <si>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</si>
  <si>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</si>
  <si>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</si>
  <si>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</si>
  <si>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</si>
  <si>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</si>
  <si>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</si>
  <si>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</si>
  <si>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</si>
  <si>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</si>
  <si>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</si>
  <si>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</si>
  <si>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</si>
  <si>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</si>
  <si>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</si>
  <si>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</si>
  <si>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</si>
  <si>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</si>
  <si>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</si>
  <si>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</si>
  <si>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</si>
  <si>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</si>
  <si>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</si>
  <si>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</si>
  <si>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</si>
  <si>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</si>
  <si>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</si>
  <si>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</si>
  <si>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</si>
  <si>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</si>
  <si>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</si>
  <si>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</si>
  <si>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</si>
  <si>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</si>
  <si>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</si>
  <si>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</si>
  <si>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</si>
  <si>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</si>
  <si>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</si>
  <si>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</si>
  <si>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</si>
  <si>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</si>
  <si>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</si>
  <si>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</si>
  <si>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</si>
  <si>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</si>
  <si>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</si>
  <si>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</si>
  <si>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</si>
  <si>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</si>
  <si>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</si>
  <si>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</si>
  <si>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</si>
  <si>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</si>
  <si>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</si>
  <si>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</si>
  <si>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</si>
  <si>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</si>
  <si>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</si>
  <si>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</si>
  <si>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</si>
  <si>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</si>
  <si>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</si>
  <si>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</si>
  <si>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</si>
  <si>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</si>
  <si>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</si>
  <si>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</si>
  <si>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</si>
  <si>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</si>
  <si>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</si>
  <si>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</si>
  <si>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</si>
  <si>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</si>
  <si>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</si>
  <si>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</si>
  <si>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</si>
  <si>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</si>
  <si>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</si>
  <si>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</si>
  <si>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</si>
  <si>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</si>
  <si>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</si>
  <si>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</si>
  <si>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</si>
  <si>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</si>
  <si>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</si>
  <si>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</si>
  <si>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</si>
  <si>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</si>
  <si>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</si>
  <si>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</si>
  <si>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</si>
  <si>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</si>
  <si>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</si>
  <si>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</si>
  <si>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</si>
  <si>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</si>
  <si>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</si>
  <si>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</si>
  <si>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</si>
  <si>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</si>
  <si>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</si>
  <si>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</si>
  <si>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</si>
  <si>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</si>
  <si>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</si>
  <si>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</si>
  <si>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</si>
  <si>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</si>
  <si>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</si>
  <si>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</si>
  <si>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</si>
  <si>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</si>
  <si>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</si>
  <si>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</si>
  <si>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</si>
  <si>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</si>
  <si>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</si>
  <si>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</si>
  <si>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</si>
  <si>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</si>
  <si>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</si>
  <si>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</si>
  <si>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</si>
  <si>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</si>
  <si>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</si>
  <si>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</si>
  <si>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</si>
  <si>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</si>
  <si>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</si>
  <si>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</si>
  <si>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</si>
  <si>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</si>
  <si>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</si>
  <si>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</si>
  <si>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</si>
  <si>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</si>
  <si>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</si>
  <si>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</si>
  <si>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</si>
  <si>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</si>
  <si>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</si>
  <si>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</si>
  <si>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</si>
  <si>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</si>
  <si>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</si>
  <si>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</si>
  <si>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</si>
  <si>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</si>
  <si>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</si>
  <si>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</si>
  <si>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</si>
  <si>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</si>
  <si>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</si>
  <si>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</si>
  <si>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</si>
  <si>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</si>
  <si>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</si>
  <si>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</si>
  <si>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</si>
  <si>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</si>
  <si>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</si>
  <si>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</si>
  <si>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</si>
  <si>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</si>
  <si>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</si>
  <si>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</si>
  <si>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</si>
  <si>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</si>
  <si>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</si>
  <si>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</si>
  <si>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</si>
  <si>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</si>
  <si>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</si>
  <si>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</si>
  <si>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</si>
  <si>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</si>
  <si>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</si>
  <si>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</si>
  <si>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</si>
  <si>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</si>
  <si>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</si>
  <si>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</si>
  <si>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</si>
  <si>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</si>
  <si>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</si>
  <si>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</si>
  <si>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</si>
  <si>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</si>
  <si>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</si>
  <si>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</si>
  <si>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</si>
  <si>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</si>
  <si>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</si>
  <si>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</si>
  <si>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</si>
  <si>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</si>
  <si>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</si>
  <si>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</si>
  <si>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</si>
  <si>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</si>
  <si>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</si>
  <si>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</si>
  <si>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</si>
  <si>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</si>
  <si>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</si>
  <si>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</si>
  <si>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</si>
  <si>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</si>
  <si>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</si>
  <si>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</si>
  <si>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</si>
  <si>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</si>
  <si>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</si>
  <si>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</si>
  <si>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</si>
  <si>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</si>
  <si>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</si>
  <si>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</si>
  <si>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</si>
  <si>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</si>
  <si>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</si>
  <si>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</si>
  <si>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</si>
  <si>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</si>
  <si>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</si>
  <si>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</si>
  <si>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</si>
  <si>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</si>
  <si>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</si>
  <si>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</si>
  <si>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</si>
  <si>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</si>
  <si>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</si>
  <si>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</si>
  <si>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</si>
  <si>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</si>
  <si>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</si>
  <si>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</si>
  <si>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</si>
  <si>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</si>
  <si>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</si>
  <si>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</si>
  <si>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</si>
  <si>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</si>
  <si>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</si>
  <si>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</si>
  <si>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</si>
  <si>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</si>
  <si>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</si>
  <si>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</si>
  <si>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</si>
  <si>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</si>
  <si>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</si>
  <si>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</si>
  <si>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</si>
  <si>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</si>
  <si>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</si>
  <si>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</si>
  <si>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</si>
  <si>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</si>
  <si>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</si>
  <si>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</si>
  <si>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</si>
  <si>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</si>
  <si>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</si>
  <si>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</si>
  <si>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</si>
  <si>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</si>
  <si>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</si>
  <si>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</si>
  <si>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</si>
  <si>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</si>
  <si>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</si>
  <si>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</si>
  <si>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</si>
  <si>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</si>
  <si>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</si>
  <si>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</si>
  <si>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</si>
  <si>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</si>
  <si>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</si>
  <si>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</si>
  <si>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</si>
  <si>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</si>
  <si>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</si>
  <si>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</si>
  <si>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</si>
  <si>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</si>
  <si>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</si>
  <si>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</si>
  <si>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</si>
  <si>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</si>
  <si>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</si>
  <si>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</si>
  <si>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</si>
  <si>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</si>
  <si>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</si>
  <si>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</si>
  <si>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</si>
  <si>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</si>
  <si>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</si>
  <si>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</si>
  <si>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</si>
  <si>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</si>
  <si>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</si>
  <si>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</si>
  <si>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</si>
  <si>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</si>
  <si>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</si>
  <si>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</si>
  <si>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</si>
  <si>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</si>
  <si>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</si>
  <si>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</si>
  <si>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</si>
  <si>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</si>
  <si>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</si>
  <si>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</si>
  <si>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</si>
  <si>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</si>
  <si>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</si>
  <si>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</si>
  <si>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</si>
  <si>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</si>
  <si>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</si>
  <si>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</si>
  <si>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</si>
  <si>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</si>
  <si>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</si>
  <si>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</si>
  <si>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</si>
  <si>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</si>
  <si>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</si>
  <si>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</si>
  <si>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</si>
  <si>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</si>
  <si>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</si>
  <si>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</si>
  <si>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</si>
  <si>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</si>
  <si>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</si>
  <si>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</si>
  <si>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</si>
  <si>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</si>
  <si>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</si>
  <si>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</si>
  <si>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</si>
  <si>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</si>
  <si>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</si>
  <si>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</si>
  <si>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</si>
  <si>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</si>
  <si>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</si>
  <si>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</si>
  <si>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</si>
  <si>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</si>
  <si>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</si>
  <si>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</si>
  <si>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</si>
  <si>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</si>
  <si>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</si>
  <si>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</si>
  <si>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</si>
  <si>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</si>
  <si>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</si>
  <si>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</si>
  <si>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</si>
  <si>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</si>
  <si>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</si>
  <si>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</si>
  <si>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</si>
  <si>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</si>
  <si>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</si>
  <si>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</si>
  <si>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</si>
  <si>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</si>
  <si>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</si>
  <si>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</si>
  <si>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</si>
  <si>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</si>
  <si>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</si>
  <si>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</si>
  <si>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</si>
  <si>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</si>
  <si>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</si>
  <si>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</si>
  <si>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</si>
  <si>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</si>
  <si>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</si>
  <si>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</si>
  <si>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</si>
  <si>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</si>
  <si>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</si>
  <si>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</si>
  <si>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</si>
  <si>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</si>
  <si>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</si>
  <si>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</si>
  <si>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</si>
  <si>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</si>
  <si>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</si>
  <si>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</si>
  <si>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</si>
  <si>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</si>
  <si>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</si>
  <si>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</si>
  <si>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</si>
  <si>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</si>
  <si>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</si>
  <si>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</si>
  <si>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</si>
  <si>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</si>
  <si>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</si>
  <si>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</si>
  <si>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</si>
  <si>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‚Ä¢Don't hesitate to ask.
‚Ä¢Please look carefully at the lesson repeatedly. </t>
  </si>
  <si>
    <t>‚Ä¢debugging and parameters -tuning lesson
‚Ä¢Japanese support :-)</t>
  </si>
  <si>
    <t>‚Ä¢I'm enrolled in Artificial intelligence nanodegree.
‚Ä¢machine learning engineering
‚Ä¢git
‚Ä¢editor, IDE(vim, pycharm)
‚Ä¢debugging
‚Ä¢performance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</si>
  <si>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</si>
  <si>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</si>
  <si>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</si>
  <si>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</si>
  <si>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</si>
  <si>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</si>
  <si>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</si>
  <si>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</si>
  <si>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</si>
  <si>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</si>
  <si>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</si>
  <si>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</si>
  <si>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</si>
  <si>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</si>
  <si>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</si>
  <si>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</si>
  <si>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</si>
  <si>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</si>
  <si>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</si>
  <si>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</si>
  <si>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</si>
  <si>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</si>
  <si>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</si>
  <si>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</si>
  <si>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</si>
  <si>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</si>
  <si>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</si>
  <si>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</si>
  <si>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</si>
  <si>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</si>
  <si>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</si>
  <si>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</si>
  <si>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</si>
  <si>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</si>
  <si>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</si>
  <si>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</si>
  <si>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</si>
  <si>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</si>
  <si>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</si>
  <si>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</si>
  <si>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</si>
  <si>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</si>
  <si>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</si>
  <si>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</si>
  <si>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</si>
  <si>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</si>
  <si>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</si>
  <si>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</si>
  <si>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</si>
  <si>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</si>
  <si>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</si>
  <si>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</si>
  <si>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</si>
  <si>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</si>
  <si>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</si>
  <si>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</si>
  <si>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</si>
  <si>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</si>
  <si>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</si>
  <si>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</si>
  <si>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</si>
  <si>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</si>
  <si>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</si>
  <si>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</si>
  <si>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</si>
  <si>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</si>
  <si>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</si>
  <si>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</si>
  <si>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</si>
  <si>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</si>
  <si>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</si>
  <si>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</si>
  <si>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</si>
  <si>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</si>
  <si>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</si>
  <si>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</si>
  <si>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</si>
  <si>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</si>
  <si>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</si>
  <si>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</si>
  <si>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</si>
  <si>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</si>
  <si>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</si>
  <si>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</si>
  <si>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</si>
  <si>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</si>
  <si>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</si>
  <si>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</si>
  <si>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</si>
  <si>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</si>
  <si>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</si>
  <si>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</si>
  <si>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</si>
  <si>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</si>
  <si>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</si>
  <si>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</si>
  <si>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</si>
  <si>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</si>
  <si>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</si>
  <si>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</si>
  <si>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</si>
  <si>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</si>
  <si>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</si>
  <si>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</si>
  <si>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</si>
  <si>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</si>
  <si>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</si>
  <si>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</si>
  <si>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</si>
  <si>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</si>
  <si>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</si>
  <si>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</si>
  <si>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</si>
  <si>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</si>
  <si>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</si>
  <si>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</si>
  <si>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</si>
  <si>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</si>
  <si>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</si>
  <si>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</si>
  <si>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</si>
  <si>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„ÄÅdjango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</si>
  <si>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</si>
  <si>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</si>
  <si>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</si>
  <si>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</si>
  <si>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</si>
  <si>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</si>
  <si>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</si>
  <si>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</si>
  <si>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</si>
  <si>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</si>
  <si>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</si>
  <si>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</si>
  <si>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</si>
  <si>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</si>
  <si>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</si>
  <si>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</si>
  <si>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Coll√®ge Andr√©-Grasset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</si>
  <si>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</si>
  <si>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</si>
  <si>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</si>
  <si>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</si>
  <si>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</si>
  <si>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</si>
  <si>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</si>
  <si>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</si>
  <si>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</si>
  <si>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</si>
  <si>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</si>
  <si>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</si>
  <si>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</si>
  <si>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</si>
  <si>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</si>
  <si>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</si>
  <si>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</si>
  <si>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</si>
  <si>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</si>
  <si>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</si>
  <si>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</si>
  <si>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</si>
  <si>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</si>
  <si>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</si>
  <si>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</si>
  <si>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</si>
  <si>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</si>
  <si>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</si>
  <si>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</si>
  <si>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</si>
  <si>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</si>
  <si>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</si>
  <si>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</si>
  <si>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</si>
  <si>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</si>
  <si>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</si>
  <si>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</si>
  <si>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</si>
  <si>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</si>
  <si>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</si>
  <si>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</si>
  <si>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</si>
  <si>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</si>
  <si>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</si>
  <si>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</si>
  <si>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</si>
  <si>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</si>
  <si>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</si>
  <si>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</si>
  <si>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</si>
  <si>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</si>
  <si>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</si>
  <si>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</si>
  <si>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</si>
  <si>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</si>
  <si>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</si>
  <si>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</si>
  <si>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</si>
  <si>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</si>
  <si>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</si>
  <si>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</si>
  <si>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</si>
  <si>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</si>
  <si>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</si>
  <si>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</si>
  <si>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</si>
  <si>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</si>
  <si>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</si>
  <si>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</si>
  <si>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</si>
  <si>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</si>
  <si>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</si>
  <si>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</si>
  <si>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</si>
  <si>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</si>
  <si>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</si>
  <si>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</si>
  <si>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</si>
  <si>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</si>
  <si>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</si>
  <si>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</si>
  <si>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</si>
  <si>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</si>
  <si>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</si>
  <si>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</si>
  <si>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</si>
  <si>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</si>
  <si>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</si>
  <si>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</si>
  <si>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</si>
  <si>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</si>
  <si>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</si>
  <si>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</si>
  <si>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</si>
  <si>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</si>
  <si>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</si>
  <si>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</si>
  <si>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</si>
  <si>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</si>
  <si>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</si>
  <si>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</si>
  <si>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</si>
  <si>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</si>
  <si>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</si>
  <si>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</si>
  <si>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</si>
  <si>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</si>
  <si>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</si>
  <si>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</si>
  <si>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</si>
  <si>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</si>
  <si>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</si>
  <si>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</si>
  <si>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</si>
  <si>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</si>
  <si>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</si>
  <si>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</si>
  <si>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</si>
  <si>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</si>
  <si>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</si>
  <si>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</si>
  <si>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</si>
  <si>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</si>
  <si>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</si>
  <si>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</si>
  <si>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</si>
  <si>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</si>
  <si>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</si>
  <si>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</si>
  <si>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</si>
  <si>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</si>
  <si>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</si>
  <si>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</si>
  <si>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</si>
  <si>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</si>
  <si>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</si>
  <si>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</si>
  <si>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</si>
  <si>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</si>
  <si>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</si>
  <si>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</si>
  <si>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</si>
  <si>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</si>
  <si>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</si>
  <si>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</si>
  <si>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</si>
  <si>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</si>
  <si>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</si>
  <si>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</si>
  <si>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</si>
  <si>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</si>
  <si>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</si>
  <si>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</si>
  <si>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</si>
  <si>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</si>
  <si>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</si>
  <si>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</si>
  <si>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</si>
  <si>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</si>
  <si>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</si>
  <si>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</si>
  <si>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</si>
  <si>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</si>
  <si>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</si>
  <si>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</si>
  <si>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</si>
  <si>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</si>
  <si>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</si>
  <si>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</si>
  <si>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</si>
  <si>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</si>
  <si>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</si>
  <si>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</si>
  <si>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</si>
  <si>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</si>
  <si>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</si>
  <si>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</si>
  <si>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</si>
  <si>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</si>
  <si>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</si>
  <si>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</si>
  <si>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</si>
  <si>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</si>
  <si>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</si>
  <si>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</si>
  <si>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</si>
  <si>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</si>
  <si>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</si>
  <si>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</si>
  <si>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</si>
  <si>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</si>
  <si>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</si>
  <si>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</si>
  <si>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</si>
  <si>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</si>
  <si>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</si>
  <si>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</si>
  <si>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</si>
  <si>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</si>
  <si>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</si>
  <si>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</si>
  <si>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</si>
  <si>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</si>
  <si>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</si>
  <si>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</si>
  <si>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</si>
  <si>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</si>
  <si>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</si>
  <si>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</si>
  <si>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</si>
  <si>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</si>
  <si>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</si>
  <si>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</si>
  <si>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</si>
  <si>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</si>
  <si>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</si>
  <si>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</si>
  <si>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</si>
  <si>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</si>
  <si>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</si>
  <si>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</si>
  <si>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</si>
  <si>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</si>
  <si>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</si>
  <si>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</si>
  <si>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</si>
  <si>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</si>
  <si>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</si>
  <si>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</si>
  <si>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</si>
  <si>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</si>
  <si>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</si>
  <si>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</si>
  <si>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</si>
  <si>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</si>
  <si>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</si>
  <si>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</si>
  <si>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</si>
  <si>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</si>
  <si>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</si>
  <si>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</si>
  <si>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</si>
  <si>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</si>
  <si>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</si>
  <si>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</si>
  <si>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</si>
  <si>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</si>
  <si>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</si>
  <si>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</si>
  <si>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</si>
  <si>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</si>
  <si>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</si>
  <si>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</si>
  <si>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</si>
  <si>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</si>
  <si>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</si>
  <si>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</si>
  <si>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</si>
  <si>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</si>
  <si>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</si>
  <si>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</si>
  <si>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</si>
  <si>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</si>
  <si>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</si>
  <si>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</si>
  <si>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</si>
  <si>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</si>
  <si>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</si>
  <si>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</si>
  <si>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</si>
  <si>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</si>
  <si>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</si>
  <si>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</si>
  <si>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</si>
  <si>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</si>
  <si>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</si>
  <si>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</si>
  <si>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</si>
  <si>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</si>
  <si>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</si>
  <si>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</si>
  <si>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</si>
  <si>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</si>
  <si>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</si>
  <si>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</si>
  <si>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‰∫ë‰∏ÅÁΩëÁªúÊäÄÊúØÈÇÆÁÆ±ÂÖ¨Âè∏</t>
  </si>
  <si>
    <t>stay hungryÔºåstay foolish</t>
  </si>
  <si>
    <t>learn more on engineering</t>
  </si>
  <si>
    <t xml:space="preserve">AI </t>
  </si>
  <si>
    <t>The course are too expensiveÔºåand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</si>
  <si>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</si>
  <si>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</si>
  <si>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</si>
  <si>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</si>
  <si>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</si>
  <si>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</si>
  <si>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</si>
  <si>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</si>
  <si>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</si>
  <si>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</si>
  <si>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</si>
  <si>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</si>
  <si>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</si>
  <si>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</si>
  <si>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</si>
  <si>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</si>
  <si>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</si>
  <si>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</si>
  <si>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</si>
  <si>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</si>
  <si>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</si>
  <si>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</si>
  <si>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</si>
  <si>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</si>
  <si>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</si>
  <si>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</si>
  <si>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</si>
  <si>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</si>
  <si>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</si>
  <si>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</si>
  <si>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</si>
  <si>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</si>
  <si>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</si>
  <si>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</si>
  <si>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</si>
  <si>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</si>
  <si>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</si>
  <si>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</si>
  <si>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</si>
  <si>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</si>
  <si>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</si>
  <si>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</si>
  <si>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</si>
  <si>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</si>
  <si>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</si>
  <si>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</si>
  <si>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</si>
  <si>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</si>
  <si>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</si>
  <si>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</si>
  <si>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</si>
  <si>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</si>
  <si>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</si>
  <si>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</si>
  <si>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</si>
  <si>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</si>
  <si>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</si>
  <si>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</si>
  <si>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</si>
  <si>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</si>
  <si>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</si>
  <si>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</si>
  <si>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</si>
  <si>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</si>
  <si>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</si>
  <si>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</si>
  <si>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</si>
  <si>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</si>
  <si>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</si>
  <si>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</si>
  <si>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</si>
  <si>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</si>
  <si>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</si>
  <si>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</si>
  <si>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</si>
  <si>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</si>
  <si>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</si>
  <si>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</si>
  <si>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</si>
  <si>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</si>
  <si>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</si>
  <si>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</si>
  <si>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</si>
  <si>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</si>
  <si>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</si>
  <si>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</si>
  <si>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</si>
  <si>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</si>
  <si>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</si>
  <si>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</si>
  <si>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</si>
  <si>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</si>
  <si>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</si>
  <si>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</si>
  <si>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</si>
  <si>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</si>
  <si>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</si>
  <si>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</si>
  <si>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</si>
  <si>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</si>
  <si>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</si>
  <si>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</si>
  <si>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</si>
  <si>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</si>
  <si>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</si>
  <si>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</si>
  <si>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</si>
  <si>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</si>
  <si>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</si>
  <si>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</si>
  <si>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</si>
  <si>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</si>
  <si>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</si>
  <si>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</si>
  <si>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</si>
  <si>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</si>
  <si>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</si>
  <si>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</si>
  <si>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</si>
  <si>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Data is the new bacon"</t>
  </si>
  <si>
    <t>Math - all the cool kids are doing it</t>
  </si>
  <si>
    <t>Machine learning for life</t>
  </si>
  <si>
    <t>A quality life demands quality questions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</si>
  <si>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</si>
  <si>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Study_Hrs_Wk</t>
  </si>
  <si>
    <t>Modification 1:</t>
  </si>
  <si>
    <t>Removed dates.</t>
  </si>
  <si>
    <t>Removed open ended answers.</t>
  </si>
  <si>
    <t>Removed anything that didn't made sense.</t>
  </si>
  <si>
    <t>Made 10+ hours into 10 hours.</t>
  </si>
  <si>
    <t>Took average of 2-4 hours (3).</t>
  </si>
  <si>
    <t>Age_Yrs</t>
  </si>
  <si>
    <t>Age_Yr</t>
  </si>
  <si>
    <t>Modification 2:</t>
  </si>
  <si>
    <t>Changed column birthdate into age in years.</t>
  </si>
  <si>
    <t>Removed clomun A and B.</t>
  </si>
  <si>
    <t>Changed column C into Index.</t>
  </si>
  <si>
    <t>Removed outliers.</t>
  </si>
  <si>
    <t>Primary_Occupation</t>
  </si>
  <si>
    <t>Job_Level</t>
  </si>
  <si>
    <t>Modification 4:</t>
  </si>
  <si>
    <t>Modification 5:</t>
  </si>
  <si>
    <t>Average_Sleep_Hrs</t>
  </si>
  <si>
    <t>Average_Commute_Mins</t>
  </si>
  <si>
    <t>Average_Hrs_Sitting</t>
  </si>
  <si>
    <t>Average_Books_Read_Yrs</t>
  </si>
  <si>
    <t>Changed titles to shorter ones.</t>
  </si>
  <si>
    <t>shoes (brand is TBD‚ probably Adidas or Puma)</t>
  </si>
  <si>
    <t>Most_Appealing_Item_store</t>
  </si>
  <si>
    <t>Removed spaces in titles.</t>
  </si>
  <si>
    <t>Employment</t>
  </si>
  <si>
    <t>Most_Appealing_Slogan</t>
  </si>
  <si>
    <t>Removed weird symbols.</t>
  </si>
  <si>
    <t>Wants_To_Buy_Udacity_Swag</t>
  </si>
  <si>
    <t>Country_Of_Residence</t>
  </si>
  <si>
    <t>Industry_Of_Occupation</t>
  </si>
  <si>
    <t>Removed the column: other 1.</t>
  </si>
  <si>
    <t>Yrs_Of_Experience</t>
  </si>
  <si>
    <t>Place_Of_Current_Employment</t>
  </si>
  <si>
    <t>Highest_Lvl_Of_Education</t>
  </si>
  <si>
    <t>Nanodegree</t>
  </si>
  <si>
    <t>Machine Learning Engineer/Artificial Intelligence</t>
  </si>
  <si>
    <t>Data Analyst/Machine Learning Engineer</t>
  </si>
  <si>
    <t>Artificial Intelligence/Front End</t>
  </si>
  <si>
    <t>Intro to Programming/Deep Learning Foundations</t>
  </si>
  <si>
    <t>Data Analyst/Machine Learning Engineer/Deep Learning Foundations</t>
  </si>
  <si>
    <t>Deep Learning Foundations/ios</t>
  </si>
  <si>
    <t>Help_Source</t>
  </si>
  <si>
    <t>Apply_Learned_Knowledge_Hrs</t>
  </si>
  <si>
    <t>Average_Hrs_Completion_Project</t>
  </si>
  <si>
    <t>Advice_To_Current_Students</t>
  </si>
  <si>
    <t>Likeliness_Recommendation</t>
  </si>
  <si>
    <t>What_To_Do_Improve_Quality</t>
  </si>
  <si>
    <t>Additional_Subjects</t>
  </si>
  <si>
    <t>Anything_Else</t>
  </si>
  <si>
    <t>Willing_To_Share_More_Information</t>
  </si>
  <si>
    <t>Find_Out_About_Udacity</t>
  </si>
  <si>
    <t>Merged "Find out about udacity" and "other 10" into one collumn</t>
  </si>
  <si>
    <t>Merged the "most appealing slogan" and "other 2" into one column.</t>
  </si>
  <si>
    <t>Removed the column "other 2".</t>
  </si>
  <si>
    <t>Merged "primary occupation" and "other 3" into one column.</t>
  </si>
  <si>
    <t>Removed the column "other 3".</t>
  </si>
  <si>
    <t>Merged "job level" and "other 4" into one column.</t>
  </si>
  <si>
    <t>Removed the column "other 4".</t>
  </si>
  <si>
    <t>Modfication 3:</t>
  </si>
  <si>
    <t>Merged "the most appealing item in the swag shop" and "other 1" into one column.</t>
  </si>
  <si>
    <t>Modification 6:</t>
  </si>
  <si>
    <t>Modification 7:</t>
  </si>
  <si>
    <t>Merged "industry of occupation" and "other 5" into one column.</t>
  </si>
  <si>
    <t>Removed the column "other 5".</t>
  </si>
  <si>
    <t>Modification 8:</t>
  </si>
  <si>
    <t>Merged "source of help" and "other 7" into one column.</t>
  </si>
  <si>
    <t>Removed the column "other 7".</t>
  </si>
  <si>
    <t>Modification 9:</t>
  </si>
  <si>
    <t>Merged "study hours" and "other 8" into one column.</t>
  </si>
  <si>
    <t>Modification 10:</t>
  </si>
  <si>
    <t>Modification 11:</t>
  </si>
  <si>
    <t>Merged "apply learned knowledge in hours" and "other 9" into one column.</t>
  </si>
  <si>
    <t>Removed the column "other 9".</t>
  </si>
  <si>
    <t>Modification 12:</t>
  </si>
  <si>
    <t>Removed the column "other 10".</t>
  </si>
  <si>
    <t>Intro to Programming/Deep Learning Foundations/Front-end, fullstack</t>
  </si>
  <si>
    <t>Data Analyst/Robotics</t>
  </si>
  <si>
    <t>Machine Learning Engineer/Deep Learning Foundations</t>
  </si>
  <si>
    <t>Data Analyst/Artificial Intelligence</t>
  </si>
  <si>
    <t>Deep Learning Foundations/iOS Developer ND</t>
  </si>
  <si>
    <t>Data Analyst/Full Stack Developer</t>
  </si>
  <si>
    <t>Intro to Programming/Machine Learning Engineer</t>
  </si>
  <si>
    <t>Deep Learning Foundations/Self-Driving Car Engineer</t>
  </si>
  <si>
    <t>Data Analyst/Deep Learning Foundations</t>
  </si>
  <si>
    <t>Artificial Intelligence/Deep Learning Foundations</t>
  </si>
  <si>
    <t>Artificial Intelligence/Deep Learning Foundations/Self-Driving Car Engineer/Robotics</t>
  </si>
  <si>
    <t>Machine Learning Engineer/Artificial Intelligence/Deep Learning Foundations</t>
  </si>
  <si>
    <t>Machine Learning Engineer/Digital Marketing</t>
  </si>
  <si>
    <t>Artificial Intelligence/Deep Learning Foundations/Robotics</t>
  </si>
  <si>
    <t>Deep Learning Foundations/Front end web developer</t>
  </si>
  <si>
    <t>Data Analyst/Artificial Intelligence/Deep Learning Foundations</t>
  </si>
  <si>
    <t>Deep Learning Foundations/iOS Developer</t>
  </si>
  <si>
    <t>Data Analyst/Self-Driving Car Engineer</t>
  </si>
  <si>
    <t>Intro to Programming/Data Analyst</t>
  </si>
  <si>
    <t>Intro to Programming/Data Analyst/Deep Learning Foundations</t>
  </si>
  <si>
    <t>Deep Learning Foundations/Intro do Data Science</t>
  </si>
  <si>
    <t>Deep Learning Foundations/iOS Developer/Full Stack Web Developer</t>
  </si>
  <si>
    <t>Android Development/Data Analyst</t>
  </si>
  <si>
    <t>Intro to Programming/Business Analyst</t>
  </si>
  <si>
    <t>Deep Learning Foundations/Android Basics</t>
  </si>
  <si>
    <t>Intro to Programming/Data Analyst/Machine Learning Engineer/Deep Learning Foundations</t>
  </si>
  <si>
    <t>Machine Learning Engineer/Self-Driving Car Engineer</t>
  </si>
  <si>
    <t>Deep Learning Foundations/FSND, FSND, Ruby</t>
  </si>
  <si>
    <t>Machine Learning Engineer/Front-End Web Developer</t>
  </si>
  <si>
    <t xml:space="preserve">Deep Learning Foundations/ios development </t>
  </si>
  <si>
    <t>Intro to Programming/Machine Learning Engineer/Deep Learning Foundations</t>
  </si>
  <si>
    <t>Deep Learning Foundations/Front-End Web Developer</t>
  </si>
  <si>
    <t>Deep Learning Foundations/Android Developer</t>
  </si>
  <si>
    <t>Android Basics /Intro to Programming</t>
  </si>
  <si>
    <t>Artificial Intelligence/Deep Learning Foundations/Android Developer</t>
  </si>
  <si>
    <t>Machine Learning Engineer/Android Developer</t>
  </si>
  <si>
    <t>Artificial Intelligence/Full Stack Web Developer</t>
  </si>
  <si>
    <t>Artificial Intelligence/Deep Learning Foundations/Digital Marking</t>
  </si>
  <si>
    <t>Intro to Programming/Data Analyst/Machine Learning Engineer</t>
  </si>
  <si>
    <t>Data Analyst/Machine Learning Engineer/Artificial Intelligence/Deep Learning Foundations/Self-Driving Car Engineer</t>
  </si>
  <si>
    <t>Machine Learning Engineer/Artificial Intelligence/Deep Learning Foundations/Self-Driving Car Engineer</t>
  </si>
  <si>
    <t>Machine Learning Engineer/Full stack</t>
  </si>
  <si>
    <t xml:space="preserve">Business Analyst/Digital marketing </t>
  </si>
  <si>
    <t>Deep Learning Foundations/Robotics/Full Stack</t>
  </si>
  <si>
    <t>Intro to Programming/Data Analyst/Machine Learning Engineer/Artificial Intelligence/Artificial Intelligence/Deep Learning Foundations/Robotics</t>
  </si>
  <si>
    <t>Machine Learning Engineer/Deep Learning Foundations/Self-Driving Car Engineer</t>
  </si>
  <si>
    <t>Intro to Programming/Data Analyst/Robotics</t>
  </si>
  <si>
    <t>Deep Learning Foundations/Machine Learning Engineer</t>
  </si>
  <si>
    <t>Data Analyst/Web Development</t>
  </si>
  <si>
    <t>Deep Learning Foundations/iOS /Front End Web Developer</t>
  </si>
  <si>
    <t>Machine Learning Engineer/Intro to Programming</t>
  </si>
  <si>
    <t>Artificial Intelligence/Android Developer</t>
  </si>
  <si>
    <t>Data Analyst/Machine Learning Engineer/Tech Entrepreneur</t>
  </si>
  <si>
    <t>Machine Learning Engineer/Robotics</t>
  </si>
  <si>
    <t>Machine Learning Engineer/Artificial Intelligence/Self-Driving Car Engineer</t>
  </si>
  <si>
    <t>Intro to Programming/Deep Learning Foundations/Front End Developer</t>
  </si>
  <si>
    <t>Artificial Intelligence/Self-Driving Car Engineer</t>
  </si>
  <si>
    <t>Number_Of_Nanodegree</t>
  </si>
  <si>
    <t>Deep Learning Foundations/Android Developer ND</t>
  </si>
  <si>
    <t>Machine Learning Engineer/Artificial Intelligence/React</t>
  </si>
  <si>
    <t>Intro to Programming/Artificial Intelligence/Android/iOS/ Full Stack</t>
  </si>
  <si>
    <t>Intro to Programming/Deep Learning Foundations/ABND/ FEND/ FSND</t>
  </si>
  <si>
    <t>Intro_to_Programming</t>
  </si>
  <si>
    <t>Business_Analyst</t>
  </si>
  <si>
    <t>Data_Analyst</t>
  </si>
  <si>
    <t>Machine_Learning_Engineer</t>
  </si>
  <si>
    <t>Artificial_Intelligence</t>
  </si>
  <si>
    <t>Deep_Learning_Foundations</t>
  </si>
  <si>
    <t>Self-Driving_Car_Engineer</t>
  </si>
  <si>
    <t>Other_Nanodegrees</t>
  </si>
  <si>
    <t>Start_New_Career</t>
  </si>
  <si>
    <t>Grow_Skills</t>
  </si>
  <si>
    <t>Move_from_academia_to_industry</t>
  </si>
  <si>
    <t>Prepare_for_advanced_degree</t>
  </si>
  <si>
    <t xml:space="preserve">General_interest </t>
  </si>
  <si>
    <t>Modification 13:</t>
  </si>
  <si>
    <t>Age</t>
  </si>
  <si>
    <t>Study_Hours per week</t>
  </si>
  <si>
    <t>Ask for help. </t>
  </si>
  <si>
    <t>Some of the content was ported from another course.  It helps to have courses developed individually with the instructors in full control.  Guests were great, but randomly adding instructors and unfamiliar content formats was a negative.</t>
  </si>
  <si>
    <t> Artificial Intelligence Engineer</t>
  </si>
  <si>
    <t>Udacity </t>
  </si>
  <si>
    <t>Don't waste too much time taking notes and focus on understanding what is happening. You will be able to access the material of the course even afterwards </t>
  </si>
  <si>
    <t>Updated courses on web development. </t>
  </si>
  <si>
    <t>Facebook </t>
  </si>
  <si>
    <t>Maybe more grand-scale projects bringing together skills from multiple courses </t>
  </si>
  <si>
    <t>Better career services </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</si>
  <si>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</si>
  <si>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</si>
  <si>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</si>
  <si>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Add more projects. Add more challenging contents. </t>
  </si>
  <si>
    <t>I really wanted deep learning  earlier but it was released soon</t>
  </si>
  <si>
    <t>Do not send promotional emails of already completed Nanodegree to graduates. </t>
  </si>
  <si>
    <t>Try to send periodical reminders (gentle :) ) to students who have not visited the classroom in X days/weeks. Provided some motivation indicating what kind of knowledge (applications, the importance of the topic) can be gained by learning the next topic in their curriculum. </t>
  </si>
  <si>
    <t>Keep notes! </t>
  </si>
  <si>
    <t>I can't think of anything </t>
  </si>
  <si>
    <t>Consulting (Design studio) </t>
  </si>
  <si>
    <t>Machine Learning for Computer Security, Computational Creativity, Robotics. </t>
  </si>
  <si>
    <t>Classes are definitely not boring.</t>
  </si>
  <si>
    <t>One on one feedback on assignments if the most useful part of the program</t>
  </si>
  <si>
    <t>Blockchain, Cryptography, Advanced Data Visualization </t>
  </si>
  <si>
    <t>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</si>
  <si>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 </t>
  </si>
  <si>
    <t>Ticket are badly handled. At the end of my nanodegree, I submitted a ticket on May 13 (7:45 PM PDT), to cancel my Self-Driving Car Nanodegree.</t>
  </si>
  <si>
    <t>Here was my message:</t>
  </si>
  <si>
    <t>-------</t>
  </si>
  <si>
    <t>Hi,</t>
  </si>
  <si>
    <t>I was planning to do the Self-Driving Car Nanodegree and AI Nanodegree in the same time but some changes in my professional life reduced my availability.</t>
  </si>
  <si>
    <t>I paid to join the Self-Driving Car Nanodegree that starts on May 25, 2017 the April 08, 2017 and I would like to get a full refund.</t>
  </si>
  <si>
    <t>I prefer to focus on the Artificial Intelligence Nanodegree and will probably do the Artificial Intelligence Nanodegree later once the first one will be finished.</t>
  </si>
  <si>
    <t>-----</t>
  </si>
  <si>
    <t>At the end, I was withdraw from BOTH nanodegree.</t>
  </si>
  <si>
    <t>I rated the support as Bad, hoping to have more details and an apologize for the mistake but I got nothing....</t>
  </si>
  <si>
    <t>I was hoping to get a job through Udacity...outside India...maybe US or Canada. But that didn't happen. </t>
  </si>
  <si>
    <t>Before we meet again I will become stronger and better </t>
  </si>
  <si>
    <t>Squadrun </t>
  </si>
  <si>
    <t>Nanodegree is one of the best ways you can learn anything. Just don't stop after watching a video, go ahead explore more, dive more and feel what you are studying! </t>
  </si>
  <si>
    <t>Advanced Algorithms and Data Structures </t>
  </si>
  <si>
    <t>Nope, you guys are just perfect! </t>
  </si>
  <si>
    <t>Allocate time for consistent study. It is very easy to drop out of routine. </t>
  </si>
  <si>
    <t>Professor </t>
  </si>
  <si>
    <t>technical interview questions, key concepts to master in CS or any sub-field, coverage of new trends and tech (i.e.  Kotlin for android app dev)</t>
  </si>
  <si>
    <t>Just keep at it.  Don't give up or feel like you aren't smart enough - especially on the deep learning projects.</t>
  </si>
  <si>
    <t>Don't get too bogged down by coding . Coding design patterns are quite standard across DLND. Focus more on why a neural network is design in sample exercuses and lessons </t>
  </si>
  <si>
    <t>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t>
  </si>
  <si>
    <t>My best part of learning was with Andrew Trask. I wish we can see more of him in future DLND course </t>
  </si>
  <si>
    <t>Provide more opportunities to get exposure to employers  .</t>
  </si>
  <si>
    <t>allocate 1-2 hours daily toward finishing your nanodegree </t>
  </si>
  <si>
    <t>IBM Germany </t>
  </si>
  <si>
    <t>At some point time will become very limited. If you want to climb that platue it might be a good thing to know beforehand why exactly you want this nanodegree and if that's worth the struggle. </t>
  </si>
  <si>
    <t>For the capstone project I was not quite sure what is expected from me. I kinda struggled between writing a project paper or a scientific paper like in university. </t>
  </si>
  <si>
    <t>Applying technology to different industries </t>
  </si>
  <si>
    <t>You are doing great! </t>
  </si>
  <si>
    <t>I love Udacity. </t>
  </si>
  <si>
    <t>Mentor in the program should spend more time on students. They should be more professional. For me, I asked questions several times, but my mentor never replied. </t>
  </si>
  <si>
    <t>I am glad to learn from Udacity. </t>
  </si>
  <si>
    <t>Xamarin </t>
  </si>
  <si>
    <t>Do check out forums if you're stucked. Be active there and you'll get to know many awesome people. :) </t>
  </si>
  <si>
    <t>The way UDACITY is doing is currently perfect as for me. </t>
  </si>
  <si>
    <t>Some core subjects such as Theory of Automata, Microprocessor and Microcontrollers. </t>
  </si>
  <si>
    <t>Nope. :) </t>
  </si>
  <si>
    <t>Be consistent in your hours. </t>
  </si>
  <si>
    <t>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</si>
  <si>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t>
  </si>
  <si>
    <t>If a project is marked as optional (P0), perhaps the graduation button shouldn't be dependent on that project actually being completed?</t>
  </si>
  <si>
    <t>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t>
  </si>
  <si>
    <t>I hate to be critical, but you have wonderful products, and a fantastic and growing brand name, and I'm very proud to be part of this community. Getting better benefits us all.</t>
  </si>
  <si>
    <t>Augmented Reality a la Magic Leap. I think this is going to be bigger than VR.</t>
  </si>
  <si>
    <t>Also, blockchain.</t>
  </si>
  <si>
    <t>And on a stretch, would y'all consider a foray into genetics?</t>
  </si>
  <si>
    <t>Take similar courses at other learning sites.  Coursera and Udemy offer better versions.</t>
  </si>
  <si>
    <t>BI </t>
  </si>
  <si>
    <t>Immersion is key</t>
  </si>
  <si>
    <t>Take project reviews seriously</t>
  </si>
  <si>
    <t>Strive to finish in less time than you imagined possible</t>
  </si>
  <si>
    <t>Referral bonuses üòÇüòÇ</t>
  </si>
  <si>
    <t>Job references</t>
  </si>
  <si>
    <t>Have a strong Canadian presence</t>
  </si>
  <si>
    <t>Stay relevant!</t>
  </si>
  <si>
    <t>Even if it means updating course content once a year.</t>
  </si>
  <si>
    <t>Modular videos could help with that</t>
  </si>
  <si>
    <t>Don't loose time.</t>
  </si>
  <si>
    <t>Keep it up with the timing and new lessons as much as possible.</t>
  </si>
  <si>
    <t>Again, more focus on the production part in your courses.</t>
  </si>
  <si>
    <t>And... what about a (very good) discount on the AI nanodegree for the ones that have already completed the deep learning foundations nanodegree? ;)</t>
  </si>
  <si>
    <t>Ford Motor Company </t>
  </si>
  <si>
    <t>Keep it slow, learn the basics, go beyond the prerequisites for the project submissions </t>
  </si>
  <si>
    <t>Clarify the knowledge level required to do the course </t>
  </si>
  <si>
    <t>You have the best online learnung concept that I have expirienced. Maybe you should add some free courses on functional programming in Haskell, Elixir or F# or courses about some less popular but useful subjects like regular expressions, vim, cli programming </t>
  </si>
  <si>
    <t>Ebay </t>
  </si>
  <si>
    <t>Be ready to invest your personal time </t>
  </si>
  <si>
    <t>Provide more real world projects </t>
  </si>
  <si>
    <t>Stay focused and engaged in your work. The more you learn from the course through paying attention and asking questions, the more hirable you are in the end. </t>
  </si>
  <si>
    <t>This continues to be a great program that has inspired me to take a chance and change my career. </t>
  </si>
  <si>
    <t>More mathematical approaches to some courses </t>
  </si>
  <si>
    <t>Nothing much. I am looking forward to have another nanodegree at Udacity. </t>
  </si>
  <si>
    <t>Take your time, don't be afraid to walk away and come back. Usually, that's when things actually clicked or I saw the relevance of it elsewhere in my daily life and that makes the learning much more sticky and enjoyable. </t>
  </si>
  <si>
    <t>Fixed pricing and more guided labs. </t>
  </si>
  <si>
    <t>Cognizant </t>
  </si>
  <si>
    <t>Certificate of completion does not unique certificate number, not easy to link on social media, such as LinkedIn. </t>
  </si>
  <si>
    <t>Stick with it, you'll get there.  Mentors are great and the feedback from project reviewers is a powerful learning source.</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</si>
  <si>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</si>
  <si>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</si>
  <si>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</si>
  <si>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Do more code exercises </t>
  </si>
  <si>
    <t>Keep asking questions. </t>
  </si>
  <si>
    <t>More materials. </t>
  </si>
  <si>
    <t>Automation Engineering, DevOps, Infrastructure (Microservices) </t>
  </si>
  <si>
    <t>by doing one of the project in a month you will gain information and experience more than you can get in a normal year. </t>
  </si>
  <si>
    <t>may be socializing students with each other more. </t>
  </si>
  <si>
    <t>Get organized, and learn your own way that suits.</t>
  </si>
  <si>
    <t>Like for me I studied the content first and projects later so that I could revise all once again.</t>
  </si>
  <si>
    <t>Forums are more than enough for help.</t>
  </si>
  <si>
    <t>Once again get organized.</t>
  </si>
  <si>
    <t>Live industry projects for Nanodegree graduates for setting up them also making sure majority of Graduates takes part in that.</t>
  </si>
  <si>
    <t>As to gain real experience also to help in getting Internships/ jobs.</t>
  </si>
  <si>
    <t>Virtual Reality, Machine learning, Artificial Intelligence and Robotics.</t>
  </si>
  <si>
    <t>It's a long to go I looking forward to make Udacity my primary learning acaedmia for years to come.</t>
  </si>
  <si>
    <t>Make things cheaper. </t>
  </si>
  <si>
    <t>I think you've got it pretty well covered. </t>
  </si>
  <si>
    <t>Nope! </t>
  </si>
  <si>
    <t>I think you guys are doing great. </t>
  </si>
  <si>
    <t>More use of videos and metaphors or analogies to explain difficult topics, then show the correlation to code side by side.</t>
  </si>
  <si>
    <t>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</si>
  <si>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I am very happy with what udacity offers. </t>
  </si>
  <si>
    <t>I love udacity! Keep it up guys! </t>
  </si>
  <si>
    <t>Stay persistent in your learning </t>
  </si>
  <si>
    <t>Invest more into answering student questions </t>
  </si>
  <si>
    <t>Tableau </t>
  </si>
  <si>
    <t>Thank you for the 50% refund </t>
  </si>
  <si>
    <t>I interested in the followings:</t>
  </si>
  <si>
    <t>- Blockchain</t>
  </si>
  <si>
    <t>- GIS</t>
  </si>
  <si>
    <t>- Information security</t>
  </si>
  <si>
    <t>how to work in a mixed and disordered workspace</t>
  </si>
  <si>
    <t>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</si>
  <si>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</si>
  <si>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 </t>
  </si>
  <si>
    <t>Study some every day, even if it's for a short time.  This keeps the material fresh in your mind and helps reinforce learned concepts.  </t>
  </si>
  <si>
    <t>Honestly, it was great! I guess it'd be cool if there were some focus on doing your own startup or being a freelancer.  </t>
  </si>
  <si>
    <t>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</si>
  <si>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The Deep learning foundations nano degree was not ready when it was offered. I believe that's why it was less expensive than it would be usually. </t>
  </si>
  <si>
    <t>I think udacity is great </t>
  </si>
  <si>
    <t>More AI.   I was a little disappointed in the 'AI' specific content in the AIND.  Deep Learning is a key part of AI, but AI covers much more.</t>
  </si>
  <si>
    <t>Tttech </t>
  </si>
  <si>
    <t>Don't stop learning </t>
  </si>
  <si>
    <t>I love Udacity </t>
  </si>
  <si>
    <t>Be passionated and curious </t>
  </si>
  <si>
    <t>The Forums are extremely helpful. Always check the forums when you are stuck on the assignments. </t>
  </si>
  <si>
    <t>I would recommend that they put all of their code on github and to take pride in marketing themselves and their work. Building an online presence is perhaps the mostly important aspect of working in tech. </t>
  </si>
  <si>
    <t>I would like it if the mentor ship experience was more personal. </t>
  </si>
  <si>
    <t>I‚Äôd buy any swag you have but would really love a backpack, laptop sleeve, or a jacket. </t>
  </si>
  <si>
    <t>stay focused, work your projects, it's wort it </t>
  </si>
  <si>
    <t>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</si>
  <si>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 </t>
  </si>
  <si>
    <t>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</si>
  <si>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Focus in the goal,read a lot, practice make perfection. Ask anything </t>
  </si>
  <si>
    <t>Tensorflow Object detection API.</t>
  </si>
  <si>
    <t>Cloud computation Architecture (for deployingmachine learning as SAAS).</t>
  </si>
  <si>
    <t>Advanced deep learning, kernel programming , </t>
  </si>
  <si>
    <t>Banchile </t>
  </si>
  <si>
    <t>deep learning framework  deep  dive </t>
  </si>
  <si>
    <t>Prepare and ask for help </t>
  </si>
  <si>
    <t>Not change the content so much during the degree. </t>
  </si>
  <si>
    <t>You rock! </t>
  </si>
  <si>
    <t>C++ </t>
  </si>
  <si>
    <t>Finance </t>
  </si>
  <si>
    <t>Fintellix Solutions Pvt Ltd </t>
  </si>
  <si>
    <t>Do take into consideration the suggestion given by mentors during project Evaluation </t>
  </si>
  <si>
    <t>Make the videos a bit longer and keep the continuation </t>
  </si>
  <si>
    <t>Artificial intelligence NanoDegree, React, Tenorflow </t>
  </si>
  <si>
    <t>I love you guys! You guys are doing great! </t>
  </si>
  <si>
    <t>Machine/deep learning in production - inference and how to implement it beyond research at small firms, for example, where they would lack the large infrastructure of Amazon or Google </t>
  </si>
  <si>
    <t>be relaxed and concentrated when studying </t>
  </si>
  <si>
    <t>Never give up! The slower you study, the faster you learn </t>
  </si>
  <si>
    <t>Being in the Bay Area, I wished that I could have had an opportunity to connect personally with the mentors and other industry experts during the program. </t>
  </si>
  <si>
    <t>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</si>
  <si>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</si>
  <si>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I like Udacity a lot. I just wonder if ML ND would be renewed to the way how  the self-driven ND works.</t>
  </si>
  <si>
    <t>And would appreciate if the students outside of the US could get as much support as students in the US</t>
  </si>
  <si>
    <t>1. Provide a virtual machine with everything pre-installed to mentors so they can help out students in an easier way.</t>
  </si>
  <si>
    <t>2. Hire me :-)</t>
  </si>
  <si>
    <t>More qualified mentors and advisors. </t>
  </si>
  <si>
    <t>Associate </t>
  </si>
  <si>
    <t>Nanodegree is instrumental to career .I have learned a lot   with nanodegree which helped me to secure my first job. I would suggest everyone to master the skills required for tech jobs by enrolling in nanodegree.</t>
  </si>
  <si>
    <t>Thanks for giving me a great start in my career . </t>
  </si>
  <si>
    <t>Make available past nano degree lessons either in download or DVD format, or as a book </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</si>
  <si>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</si>
  <si>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Bioinformatics </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</si>
  <si>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</si>
  <si>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</si>
  <si>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Keep doing what you do. I am not positive it will help my career switching at my age but I am learning tons and enjoying the process. It feels good to train my brain and keep it healthy :) </t>
  </si>
  <si>
    <t>Data speaks </t>
  </si>
  <si>
    <t>Work with schools more often toward providing accredited programs. (Like your Georgia Tech x Udacity OMCS). -I hope to enroll once I finish my BS!! </t>
  </si>
  <si>
    <t>Make sure it is the only thing you are doing so you can give it the proper time commitment it deserves. </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</si>
  <si>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</si>
  <si>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I've recommended Udacity to dozens of people (provided the person is ready to learn and willing to do the work - online is not for everyone) because when you remember who you are, you're the best for learning useful skills.  </t>
  </si>
  <si>
    <t>Live Help is a great thing. Try to implement it for all NDs. </t>
  </si>
  <si>
    <t>Go through suggested readings </t>
  </si>
  <si>
    <t>Optimization basics </t>
  </si>
  <si>
    <t>None </t>
  </si>
  <si>
    <t>Try to learn everyday a bit rather than 1 day a lot. On this one day you won't feel like doing that all day. Small goals like 10 minutes of Udacity will get you to start. Then you often get over the starting barrier and can stick with doing more Udacity for an hour or so.</t>
  </si>
  <si>
    <t>Start with small goals (eg 5 or 10 minutes) and stretch these goals as you feel more comfortable with them. Otherwise you will easily fall prey to procrastination.</t>
  </si>
  <si>
    <t>If I could I would send every student the big think interview of Tim Ferriss on this topic (also on YouTube). Definitely worth a watch!</t>
  </si>
  <si>
    <t>1. You do an awesome job.</t>
  </si>
  <si>
    <t>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</si>
  <si>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t>
  </si>
  <si>
    <t>How can we create learning habits?</t>
  </si>
  <si>
    <t>What is a good attitude, perhaps to life in general?</t>
  </si>
  <si>
    <t>How do we create lasting motivation for pursuing something?</t>
  </si>
  <si>
    <t>How do we make good decisions what to do/pursue in life? How did other people make this choice?</t>
  </si>
  <si>
    <t>How do people find purpose in life?</t>
  </si>
  <si>
    <t>How does a knowledge worker pursue mastery in his profession?</t>
  </si>
  <si>
    <t>I am certain that knowing the skills like machine learning is only 10% of what makes a great employee. The psychology is very important. You reach a great audience. It would be awesome to see you educate the world in more than just analytical skills/professional skills.</t>
  </si>
  <si>
    <t>Sometimes the individual content sections feel disconnected from each other.  A bit more "flow" might help.</t>
  </si>
  <si>
    <t>I really struggle to think of anything you have done such a great job and I have enjoyed the experience very much.  </t>
  </si>
  <si>
    <t>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</si>
  <si>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</si>
  <si>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Just keep on trying. </t>
  </si>
  <si>
    <t>Get creativity groups together </t>
  </si>
  <si>
    <t>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</si>
  <si>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t>
  </si>
  <si>
    <t>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</si>
  <si>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More prerequisite and language/tool specific courses. Specifically, it would be AMAZING if Udacity offered tiered sets of 3 courses (beginner, intermediate, advanced) for the following subjects:</t>
  </si>
  <si>
    <t>- Python</t>
  </si>
  <si>
    <t>- TensorFlow</t>
  </si>
  <si>
    <t>- C/C++</t>
  </si>
  <si>
    <t>You should consider buying a company like Treehouse to help produce these types of courses. They do a fantastic job. In my opinion, their courses are much better than the other MOOC platforms like Udemy, CodeAcademy, etc. </t>
  </si>
  <si>
    <t>Depends on nanodegree. </t>
  </si>
  <si>
    <t>Docker, K8s  data warehouse, data pipeline</t>
  </si>
  <si>
    <t>Less guided material, instead of having a Jupyter notebook with half of the info filled in, show everyone how to build that notebook from scratch.  Also let some prework time for everyone to catch up in case lf requiring additional courses.</t>
  </si>
  <si>
    <t>Entry level </t>
  </si>
  <si>
    <t>When things get tough, just stick with it and you'll come out much wiser. </t>
  </si>
  <si>
    <t>Chengbao </t>
  </si>
  <si>
    <t>Create a study schedule and stick to it, when you get stuck speak up and get help, most importantly don't stop </t>
  </si>
  <si>
    <t>Don't remember </t>
  </si>
  <si>
    <t>Not make people pay for a product that isn't fully fleshed out. It was annoying to have material reorganize itself every week or so while the team figured out the flow. </t>
  </si>
  <si>
    <t> Android Basics</t>
  </si>
  <si>
    <t>more ask and practice </t>
  </si>
  <si>
    <t>Planet9 energy </t>
  </si>
  <si>
    <t>Real time support for assignments issues </t>
  </si>
  <si>
    <t>More ai </t>
  </si>
  <si>
    <t>Currently working through SDC ND and am not considering other academic targets </t>
  </si>
  <si>
    <t>Amsterdam </t>
  </si>
  <si>
    <t>Financial </t>
  </si>
  <si>
    <t>UST global </t>
  </si>
  <si>
    <t>None yet </t>
  </si>
  <si>
    <t>Apple </t>
  </si>
  <si>
    <t>Steady progress to avoid too much work later on </t>
  </si>
  <si>
    <t>More theory </t>
  </si>
  <si>
    <t>Self driving </t>
  </si>
  <si>
    <t>Since its learn at your own pace its easy to forget about the Nanodegree. A ND requires a commitment before signing up. </t>
  </si>
  <si>
    <t>Best in business. </t>
  </si>
  <si>
    <t>Be consistent in studying.  2 hours per day.</t>
  </si>
  <si>
    <t>At least for the Machine Learning Nanodegree, the capstone project is a good deal more open-ended and less structured than are the preceding in-lesson projects.</t>
  </si>
  <si>
    <t>Work with your mentor to define a relevant capstone topic that is manageable to complete in a month or two.</t>
  </si>
  <si>
    <t>Improve the sense of working with other students through the program.</t>
  </si>
  <si>
    <t>The isolation is, for me, a significant motivation-killer, but also contributes to a loss of perspective about the importance, significance, and takeaways from the lessons</t>
  </si>
  <si>
    <t>Learn the basics before you go on to the nanodegrees. Too many people in the machine learning/AI programs don't have a working knowledge of linear algebra, calculus, basic programming, etc. </t>
  </si>
  <si>
    <t>Honestly nothing. Maybe more hands-on lectures when possible. Loved Sebastian Thrun and Katie Malone's lectures. They were the best to follow. Did not like the Georgia Tech guys all that much. </t>
  </si>
  <si>
    <t>Right now, data visualizations, but that changes often - just keep up to date with the new stuff. Robotics is such a cool subfield too. </t>
  </si>
  <si>
    <t>Just be consistent </t>
  </si>
  <si>
    <t>Start with the projects as early as possible </t>
  </si>
  <si>
    <t>Does this survey info not exist with each student registered? </t>
  </si>
  <si>
    <t>Be discpline. be curious </t>
  </si>
  <si>
    <t>Aim for 2-4 hours of study or project development each day. Small sprints like this prevent fatigue and negative progress. </t>
  </si>
  <si>
    <t>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</si>
  <si>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great job!  keep trying!</t>
  </si>
  <si>
    <t>ios development </t>
  </si>
  <si>
    <t>consistently working on the class everyday </t>
  </si>
  <si>
    <t>neural science </t>
  </si>
  <si>
    <t>I work and also study and I have to commute to work, some audio materials, similiar to podcasts, would be a great way to keep learning when you have to drive or you are on the subway, etc. </t>
  </si>
  <si>
    <t>All projects have information on how much time you would need to complete it. So, plan and allocate time efficiently and have a fixed graduation date to motivate yourself.  </t>
  </si>
  <si>
    <t>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</si>
  <si>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Read the official documentation </t>
  </si>
  <si>
    <t>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</si>
  <si>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More exercises </t>
  </si>
  <si>
    <t>Udacity code reviewers were sometimes inconsistent. I think there should be more consistency between reviewers. </t>
  </si>
  <si>
    <t>in depth courses for self-driving car technologies like ROS, real-time OS or different sensors and how to use them. </t>
  </si>
  <si>
    <t>Learning from Udacity means you  got tomorrow‚Äôs skills today.</t>
  </si>
  <si>
    <t>Training in a real company and doing real challenge face these companies. </t>
  </si>
  <si>
    <t>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t>
  </si>
  <si>
    <t>Thanks a lot!  </t>
  </si>
  <si>
    <t>Stick to it, ask questions, search the internet</t>
  </si>
  <si>
    <t>the New Skills you learn are well worth the</t>
  </si>
  <si>
    <t>effort</t>
  </si>
  <si>
    <t>1/Applied math. An advanced mathematical degree with application to computer science. Math</t>
  </si>
  <si>
    <t>2/ big data Nanodegree</t>
  </si>
  <si>
    <t>1/Build a page "convince your boss"</t>
  </si>
  <si>
    <t>2/ make a Nanodegree for kids.  </t>
  </si>
  <si>
    <t>So far I'm enjoying Udacity but for AIND I prefer that the second term does not specialize in a single field but offer a combination of all topics </t>
  </si>
  <si>
    <t>Work hard. Don't lose momentum. </t>
  </si>
  <si>
    <t>I think there are little things here and there, but there's no one main thing that is required. </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</si>
  <si>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</si>
  <si>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</si>
  <si>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Senior Software Engineer </t>
  </si>
  <si>
    <t>Beyond setting and sticking to a regular schedule, the biggest need is to stick to it and reach out for help when you get confused. Discuss on the forums/Slack, search the internet, but don't give up.</t>
  </si>
  <si>
    <t>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</si>
  <si>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Just do it </t>
  </si>
  <si>
    <t>Give more scholarship opportunities </t>
  </si>
  <si>
    <t>Have more self paced nanodegrees instead of term based </t>
  </si>
  <si>
    <t>redbull </t>
  </si>
  <si>
    <t>focus on a medium amount of nanodegrees and never stop to update/improve them. make these ND the best products availible. Do not produce masses of mediocre  Courses. People like great products!</t>
  </si>
  <si>
    <t>Android Basics </t>
  </si>
  <si>
    <t>More international companies partners not only USA, and make it a real schooll (it would be grate to have a user@udacity.edu  this way we can get easer access to some student benefits)</t>
  </si>
  <si>
    <t>Don't skimp on the mathematical understanding. It's is often not strictly necessary to use many of the tools and solve the problems, but it'll pay off in debugging, understanding, and presenting your work.</t>
  </si>
  <si>
    <t>As with all education, you get out what you put in.</t>
  </si>
  <si>
    <t>Colect, comment and share news relate to the topics that I'm interested in. </t>
  </si>
  <si>
    <t>Deep learning free course </t>
  </si>
  <si>
    <t>Love you guys </t>
  </si>
  <si>
    <t>work every day </t>
  </si>
  <si>
    <t>Block your calendar and stick to your study times.  In general, I think it requires about 400 hours, meaning 8 hours per week for a year.  Meaning you need to make sure you get in 8+ hours per week (to account for holidays and weekends).</t>
  </si>
  <si>
    <t>Organize yourself before getting started. Make sure you have a onenote / evernote notebook organized, a directory on your computer and connections between your IDE and github.  In fact, using github is the single best organizational tool.</t>
  </si>
  <si>
    <t>Focus on the studying, practice everyday and stackoverflow will always be your bestfriend. </t>
  </si>
  <si>
    <t>Some topics about signal processing would be interesting </t>
  </si>
  <si>
    <t>1. We used TensorFlow for our projects, but we did not have a thorough introduction to TF, so my understanding of it is very shallow.</t>
  </si>
  <si>
    <t>2. The course ended abruptly without any summarization, or tips for continuation.</t>
  </si>
  <si>
    <t>Telia </t>
  </si>
  <si>
    <t>Pacing and leave lots of time to finish a project. Never feel rushed and panic </t>
  </si>
  <si>
    <t>The app is broken </t>
  </si>
  <si>
    <t>Languages </t>
  </si>
  <si>
    <t>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t>
  </si>
  <si>
    <t>After the course started, the subject materail was pretty well spread out. It was easy part of the course the challenging parts are the projects where qualifying all the rubrics always posed a desperate challenge to me.</t>
  </si>
  <si>
    <t>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t>
  </si>
  <si>
    <t>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</si>
  <si>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Since I am from India, I can suggest they tie up with our schools so that we have an exposure to such brilliant things at the time when kids seems lost in uncertainty </t>
  </si>
  <si>
    <t>In course Suggestions about related open platform project in which student can contribute </t>
  </si>
  <si>
    <t>Make it  appear more closer and friendly to students.</t>
  </si>
  <si>
    <t>Be clear about the realistic requirements to get a job - it is very difficult even to get an entry level job with just one ND. </t>
  </si>
  <si>
    <t>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</si>
  <si>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Udacity should allow project review on weekend, because most online students go to work somewhere, and some of them do their projects on weekend. If you give the feedback on weekdays only will affect the resubmit time.  </t>
  </si>
  <si>
    <t>You guys can remind us of the milestones we have reached and help us gain confidence when we are stuck at a problem. Motivation is everything. Keep reminding us of what we're trying to do as a society! </t>
  </si>
  <si>
    <t>Udacity is one of the best decisions I have made so far. Thank you, guys. </t>
  </si>
  <si>
    <t>Overall, I enjoyed the nanodegree experience. Here are some pros:</t>
  </si>
  <si>
    <t>1. The project reviewers were fast, positive, and encouraging.</t>
  </si>
  <si>
    <t>2. I learned unexpected things. For example, I had no previous experience with D3 and found it to be quite fun.</t>
  </si>
  <si>
    <t>3. The projects forced me to get coding and helped me build confidence.</t>
  </si>
  <si>
    <t>I have to mention a few cons too.</t>
  </si>
  <si>
    <t>1. The projects rarely meet specifications on the first attempt. Even after closely following the rubrics, I usually had to change some small things to have my project meet specifications. It often felt nit-picky.</t>
  </si>
  <si>
    <t>2. The quality of the courses varies. Some were a delight to go through while others were more of a slog. I suppose this could apply to any educational experience though.</t>
  </si>
  <si>
    <t>3. I was suprised that 'big data' was not much of a topic in any courses.</t>
  </si>
  <si>
    <t>It would have been fun to have a study group. I wish there was a system for planning study groups. </t>
  </si>
  <si>
    <t>Monthly meet up in prominent cities with industry leaders. </t>
  </si>
  <si>
    <t>First I would like to learn deep learning, machine learning and artificial intelligence ND. Then I will think of this question :) </t>
  </si>
  <si>
    <t>Data engineer, big scale website infrastructure </t>
  </si>
  <si>
    <t>Help us to have the experience of a business level project </t>
  </si>
  <si>
    <t>I completed my Data Analyst Nanodegree in 6 months (less than a year) and since I graduated I have found it very difficult to apply for the 50% tuition return. Information is not clearly available at the end of the Nanodegree. </t>
  </si>
  <si>
    <t>If nanodegrees could be a bit more customizable,then I think that will be helpful  for students. </t>
  </si>
  <si>
    <t>Sure, Ruby on Rails, Better us of AWS, Node.js,  Unreal Engine,  scale apps to production - how to setup CI and monitoring. </t>
  </si>
  <si>
    <t>Robotics, AI,  C++</t>
  </si>
  <si>
    <t>Everjobs </t>
  </si>
  <si>
    <t>You are offered with all the ingredients to succeed, but its entirely up to you digest and apply them  </t>
  </si>
  <si>
    <t>I am an AIND-er  and I would appreciate more challenging home-works. </t>
  </si>
  <si>
    <t>Take hand written notes of the lectures to improve retention.</t>
  </si>
  <si>
    <t>Go through the technical documentation of the tools you are using to learn more about them.</t>
  </si>
  <si>
    <t>Pre-allocate time to spend studying and working on projects. Stick to you schedule.</t>
  </si>
  <si>
    <t>Think of ways you will apply what you learn in your work or personal projects to help keep motivation up.</t>
  </si>
  <si>
    <t>Better management of the slack groups.</t>
  </si>
  <si>
    <t>Better ways to announce new lessons and content.</t>
  </si>
  <si>
    <t>Overall, improve organization.</t>
  </si>
  <si>
    <t>Provide scholarships to students and people who cannot afford the nanodegrees. Also i think price for nanodegrees are way too high for a aspiring candidate in developing countries to take.Udacity should reduce the pricing and work more towards their lectures. </t>
  </si>
  <si>
    <t>Dusseldorf </t>
  </si>
  <si>
    <t>I had participated in the first AI class before Udacity was founded? And just followed the steps of Mr. Thrun </t>
  </si>
  <si>
    <t>Enrich the content of some nanodegree parts, to facilitate understanding </t>
  </si>
  <si>
    <t>Self employed </t>
  </si>
  <si>
    <t>Don't give up and keep working. </t>
  </si>
  <si>
    <t>Quantum Computing </t>
  </si>
  <si>
    <t>Be very proactive about your schedule. Make sure you plan out what you want to do for the week and make sure you stick to those plans with the same commitment as you would a doctor's appointment. </t>
  </si>
  <si>
    <t>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</si>
  <si>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Consistency is the key to success.</t>
  </si>
  <si>
    <t>If one is stuck on a problem or doesn't understand a concept, it helps to break it down and then tackle it one step at a time.</t>
  </si>
  <si>
    <t>Make the classes cheaper. $1100 is a little steep for some classes. Add meet-ups and reference text as required/suggested reading to improve fundamentals. </t>
  </si>
  <si>
    <t>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</si>
  <si>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Deep learning, NLP </t>
  </si>
  <si>
    <t>Stay focused and never give up.</t>
  </si>
  <si>
    <t>Not giving up is the key </t>
  </si>
  <si>
    <t>Integrate more job opportunities </t>
  </si>
  <si>
    <t>Apache spark,</t>
  </si>
  <si>
    <t>Distributed computing</t>
  </si>
  <si>
    <t>Self </t>
  </si>
  <si>
    <t>Work on topics/projects you are comfortable with first... once you are halfway through the program you are likely to fight through the remainder </t>
  </si>
  <si>
    <t>Email </t>
  </si>
  <si>
    <t>Improve lecture qualities and deliver on job guarantee promise... grad plus support is horrible </t>
  </si>
  <si>
    <t>- don't try to be perfect</t>
  </si>
  <si>
    <t>- never give-up (persistence)</t>
  </si>
  <si>
    <t>- Try more hands-on on related concepts of Nanodegree from other sources</t>
  </si>
  <si>
    <t>* More institutionalized way to keep students learning and engaged after completion of Nanodegree. Resources for more problems to solve to have hands-on experience with learnt concepts.</t>
  </si>
  <si>
    <t>* More Advanced Nanodegrees. Online Phd?</t>
  </si>
  <si>
    <t>Big Big Thanks! you have changed my life for good.</t>
  </si>
  <si>
    <t>I was always eager to learn after graduation but could not find focused options until Udacity was started and have been an active student from its first class.</t>
  </si>
  <si>
    <t>This year I left my job to focus on Udacity AI and SDCND Nanodegrees and would possibly try to find a job in AI later this year through knowledge gained at Udacity.</t>
  </si>
  <si>
    <t>Udacity also gave me chance to be online mentor which has given me great financial support, confidence and more opportunities to learn.</t>
  </si>
  <si>
    <t>I wish one day I could personally thanks Sebastian Thrun. He is my hero and his following statement is attached to me "less than 1% of things are invented."</t>
  </si>
  <si>
    <t>The MLND should have full program mentorship rather than just through the  first project </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</si>
  <si>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</si>
  <si>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Share contents from office hours that are relevant for all the classroom  </t>
  </si>
  <si>
    <t>Don't hesitate to ask questions and to look for help in the forums or slack channels. Udacity is really there to help you in successfully completing your Nanodegree. </t>
  </si>
  <si>
    <t>A weekly email reminding about the material covered the previous week and the material to be covered the following week. </t>
  </si>
  <si>
    <t>Whenever you feel lonely and desperate, Udacity mentors and coaches are ready to help.</t>
  </si>
  <si>
    <t>Never give up and always stay motivated. It worths all your hard work.</t>
  </si>
  <si>
    <t>Thank you Udacity!</t>
  </si>
  <si>
    <t>My life comletely changed after completing the Data Analyst Nanodegree.</t>
  </si>
  <si>
    <t>Before, I was a jobless engineering graduate but now I am a project reviewer at Udacity working from anywhere I want and earning more than many experienced engineers in my country.</t>
  </si>
  <si>
    <t>Tenacity is the most important skill. Do not hesitate to ask questions on the forum or slack. Students and mentors are very helpful. </t>
  </si>
  <si>
    <t>Everything is perfect. Just continue to teach cutting advanced techniques like Deep Learning. </t>
  </si>
  <si>
    <t>Bayesian statistics, how to write a Medium article, c++, how to implement a research paper. </t>
  </si>
  <si>
    <t>Block chain technology</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</si>
  <si>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</si>
  <si>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I wonder about what happened to the San Jose State University credit courses?  I thought the potential to offer undergraduate credit was a nice compliment to the OMSCS.  I think that might attract more students to Udacity.</t>
  </si>
  <si>
    <t>"keep learning,  there is so much fascinating stuff out there"</t>
  </si>
  <si>
    <t>There are a lot of resources in parallel to the course content, and often you will find clearer explications in other videos.  If you don't get it with the udacity video check for similar videos.</t>
  </si>
  <si>
    <t>1) Cooperate actively with companies, so that HR starts to appreciate the effort spent with advanced eLearning and starts supporting it.</t>
  </si>
  <si>
    <t>2) Udacity nanodegree seems to be nearly unknown in HR departments in Germany. So I do not have the impression that head hunters or HR departements take the ND seriously.</t>
  </si>
  <si>
    <t>3) Germany-specific: start accepting "Bildungsgutscheine" from "Arbeitsagentur" - Goverment is supporting taking courses, but only if the course provider accepts this kind of voucher. It would be good marketing for you as well.</t>
  </si>
  <si>
    <t>Try to study every day, not just on weekends - one hour, a couple hours a day at least, to keep everything fresh in your mind.</t>
  </si>
  <si>
    <t>Allocate as much time as possible to your studies, but feel free to take a break or a holiday once in a while.</t>
  </si>
  <si>
    <t>Keep a blog or a diary of your progress, your thoughts and any issues that arise throughout the course - it will help keep you focused and motivated.</t>
  </si>
  <si>
    <t>Immerse yourself in the subject you're studying: read books, follow professionals on Twitter, listen to podcasts.</t>
  </si>
  <si>
    <t>Write important things by hand in a notebook to understand and remember them more easily.</t>
  </si>
  <si>
    <t>Try to solve problems yourself before Googling it, and if you have to do it make sure you understand the answer you found.</t>
  </si>
  <si>
    <t>Believe in yourself! With more or less time, effort and help, you will make it :)</t>
  </si>
  <si>
    <t>I'd like to have more interaction with other students and professors. I still have the feeling that I am alone in front of my computer, watching some video, doing some project and interacting a bit with other students when I encounter a problem</t>
  </si>
  <si>
    <t>I'd love to be able to more complex problem with a team of student (+ some coach maybe ?) on an open source project. That would be super cool :)</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</si>
  <si>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t>
  </si>
  <si>
    <t>I found it very helpful to also look into additional resources, especially those suggested by the course developers or by your mentor. I often went through lecture material quite quickly, and then supplemented it while working on the assignments/projects.</t>
  </si>
  <si>
    <t>The nanodegree program that I am enrolled in is extremely enjoyable, although what might be interesting is the opportunity to collaborate with other students in the program as well, as in through collaborative projects.</t>
  </si>
  <si>
    <t>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t>
  </si>
  <si>
    <t>need more direct help on very difficult projects.  more detailed instruction applicable to projects.  Need projects with less/no error!!!</t>
  </si>
  <si>
    <t>Poncho </t>
  </si>
  <si>
    <t>Contractor </t>
  </si>
  <si>
    <t>AT&amp;T </t>
  </si>
  <si>
    <t>Do not quit </t>
  </si>
  <si>
    <t>Maybe some games or contests </t>
  </si>
  <si>
    <t>System architecture design </t>
  </si>
  <si>
    <t>Enjoy the opportunity to learn from the best ! Be resilient, point the compass to your faith and move forward ! </t>
  </si>
  <si>
    <t>Don't know right now. Will get back to you. </t>
  </si>
  <si>
    <t>Customer Service was Lacking or not informed.  Slack Channels were awesome.  LinkedIn does not update with me showing as Alumni which would be good for Udacity since I work at BMw.</t>
  </si>
  <si>
    <t>Learn every day instead of weekends. And go an extra mile. </t>
  </si>
  <si>
    <t>Help other students as soon as you finish each project; it  will be beneficial for all the community.</t>
  </si>
  <si>
    <t>A complete  and practical state-of-the-art Data Scientist with deep learning nanodegree (with Keras) would fit perfectly in the current market. That's what I'm pursuing.</t>
  </si>
  <si>
    <t>Digital marketing </t>
  </si>
  <si>
    <t>Stick to the schedule outlined and use the forums and slack channels to your advantage. Work a little every day and learn, learn, learn </t>
  </si>
  <si>
    <t>Thoroughly enjoyed both of my courses! </t>
  </si>
  <si>
    <t>Have internship programs (paid or unpaid) so students can also get some real work experience that they can put on their resume in addition to the udacity projects. This  especially will be super helpful for people looking to change their careers.</t>
  </si>
  <si>
    <t>Give a university credits for nanodegre program </t>
  </si>
  <si>
    <t>blockchain tech - etherium </t>
  </si>
  <si>
    <t>Take notes with OneNote or Evernote. Enjoy projects. </t>
  </si>
  <si>
    <t>Entrepreneurship class that teaches how to manage customers (MailChimp, HubSpot, etc), how to bill customers (Paypal, Stripe, etc), how to manage employees, how to decide a pricing table, etc. </t>
  </si>
  <si>
    <t>100% job placement independent of  student effort. Applying to jobs, interferes with learning and filling in skills gaps. I spend more time reading listings than learning now.</t>
  </si>
  <si>
    <t>Study regularly. Don't fall behind </t>
  </si>
  <si>
    <t>Becomr better at connecting students to employers outside of US. I live in canada and would like to see more job opportunities </t>
  </si>
  <si>
    <t>knowledge is the door. programming is the key. </t>
  </si>
  <si>
    <t>McGraw-hill education </t>
  </si>
  <si>
    <t>Spend a lot more time and exercises on the basics before going into the advanced topics </t>
  </si>
  <si>
    <t>Bootstrap, software test automation, block chain foundation </t>
  </si>
  <si>
    <t>Slow and steady wins!  Pace yourself, check the forums and set goals.</t>
  </si>
  <si>
    <t>Its pretty much the measure I use to compare others.  You guys are doing great by me.</t>
  </si>
  <si>
    <t>Thanks!  Just like to say thanks</t>
  </si>
  <si>
    <t>Appbase.io </t>
  </si>
  <si>
    <t>Android Developer </t>
  </si>
  <si>
    <t>It's great as it is. </t>
  </si>
  <si>
    <t>Please reduce course fees, especially for countries like  India </t>
  </si>
  <si>
    <t>everis, an NTT DATA Company </t>
  </si>
  <si>
    <t>Administrative support </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</si>
  <si>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t>
  </si>
  <si>
    <t>In general, the level of the projects is rather low. The only project I would want on my linkedin was my capstone.</t>
  </si>
  <si>
    <t>Know why you are there.  Do it because you want to be able to do specific things when done.</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</si>
  <si>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</si>
  <si>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 </t>
  </si>
  <si>
    <t>Don't give up </t>
  </si>
  <si>
    <t>Better video instructions </t>
  </si>
  <si>
    <t>Senior economist </t>
  </si>
  <si>
    <t>Be assiduos, look for extra videos on YouTube whenever you feel like you are missing out on something </t>
  </si>
  <si>
    <t>Recruit better mentors </t>
  </si>
  <si>
    <t>Would like to remain up to date on new developments related to my Nanodegree.  For instance, if any new tools are adopted by the industry then I'd like to know about them.</t>
  </si>
  <si>
    <t>Improve classroom website and app UI. Had a few glitches.</t>
  </si>
  <si>
    <t>All the was really cool.</t>
  </si>
  <si>
    <t>Improve the review quality for the projects. Some reviewers give me constructive advice, but some don't even check the submitted project in detail.</t>
  </si>
  <si>
    <t>In addition, there are many readings in courses but there is no way to check how I understand them.</t>
  </si>
  <si>
    <t>Finally, Udacity is little-known in Japan, especially among engineers. It's not useful to appeal my skills to recruiters in Japan.   </t>
  </si>
  <si>
    <t>business design for engineer</t>
  </si>
  <si>
    <t>natural language processing</t>
  </si>
  <si>
    <t>service architecture </t>
  </si>
  <si>
    <t>Udacity possibly gives chances for whom  to learn at University for very expensive cost or change their expertise on the way of their career. However, I think at least now it's not sufficient for next chances.   </t>
  </si>
  <si>
    <t>Watching videos fullscreen still is a bit painful. When switching pages, even if the next one contains video, the timer will still count down from 5 and will take a while to load the next video.</t>
  </si>
  <si>
    <t>I feel that improving the fluidity of this process would mean less disruptions.</t>
  </si>
  <si>
    <t>Just keep doing what you do now. Algorithms and solutions visualisations are the best. It makes even the hardest things understandable!</t>
  </si>
  <si>
    <t>Maybe I would improve "conversations" between tutors.</t>
  </si>
  <si>
    <t>Your are changing the world, really! I'm glad that being thousands kilometres away, with a little chance for being a student of the best tech universities in the world, I can still learn world-class knowledge.</t>
  </si>
  <si>
    <t>And I can still focus on work I like, live in city I love. And learn new skills without leaving home.</t>
  </si>
  <si>
    <t>Improve the "mentor" program. I have asked questions of the mentor but I never get a response on time. </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</si>
  <si>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</si>
  <si>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Treat the online lectures seriously - take good notes, they will be useful later. </t>
  </si>
  <si>
    <t>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</si>
  <si>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Course material should be going to a higher depth, rather than just scratching the surface.</t>
  </si>
  <si>
    <t>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t>
  </si>
  <si>
    <t>Role playing in course material does not help, it is too distracting (Most of AIND Term 1 course material between Thad and the other girl).</t>
  </si>
  <si>
    <t>While providing answers after quizzes, proper explanation should be provided, rather than just the answer.</t>
  </si>
  <si>
    <t>Work hard, it plays off.</t>
  </si>
  <si>
    <t>If you can work from work, don't go home and get distracted.</t>
  </si>
  <si>
    <t>Don't give up, ask for help in the slack channel </t>
  </si>
  <si>
    <t>Polish the material a little more, I know It was the first iteration of the material I used </t>
  </si>
  <si>
    <t>Learn docker </t>
  </si>
  <si>
    <t>If you are serious about online education, open source the classroom webapp so anyone could release online courses </t>
  </si>
  <si>
    <t>Content seems crude at times (e.g. haphazard, superficial, low quality). This could be improved.</t>
  </si>
  <si>
    <t>I'm not sure what the vision is for mentorship but I don't get very much value from it.</t>
  </si>
  <si>
    <t>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</si>
  <si>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t>
  </si>
  <si>
    <t>Health-related courses (e.g. biomedical engineering, medical devices, bioinformatics).</t>
  </si>
  <si>
    <t>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</si>
  <si>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t>
  </si>
  <si>
    <t>There could be a greater focus on practice. The practice problems can be a bit superficial (e.g. too much hand-holding). I realise the balance is a tough one.</t>
  </si>
  <si>
    <t>It covers a lot of subjects. I'm waiting for the deep learning course ... which last time I checked was in development. </t>
  </si>
  <si>
    <t>I received emaila from udacity about potential employers. It is frustrating to link on the employers openingredients positions to only find out they require PhD level or senior level expertise. If I have taken recently a udacity course I don't need to see those openings. </t>
  </si>
  <si>
    <t>Paramedic </t>
  </si>
  <si>
    <t>Medic Ambulance </t>
  </si>
  <si>
    <t>The Netflix movie 'Lo and Behold'. </t>
  </si>
  <si>
    <t>Do not quit, continue step by step. In case you can not understand the material, firstly search on the web, then ask someone. </t>
  </si>
  <si>
    <t>Links from somewhere </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</si>
  <si>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</si>
  <si>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Start projects early. Often you will have some snag, anything from software installation to a bug in your program. Take copious notes from videos. </t>
  </si>
  <si>
    <t>Don't charge per month.  I would have preferred to take time off when I didn't use your services.  Charge only when setvices (premium classes or forums or submissions are ready)</t>
  </si>
  <si>
    <t>Greatly enjoyed 1st 4 months.   The final project was a real challenge.</t>
  </si>
  <si>
    <t>Udacity is very focused around software, this is really cool as you can do alot with it. However what is really amazing about software is what you can apply it to. For instance having a module on the human nervous system could then be applied to making better prosthetics.</t>
  </si>
  <si>
    <t>I suppose what I'm getting at is the cool non software related engineering that uses software as a tool to achieve something else. </t>
  </si>
  <si>
    <t>First is the persistence; Second is making your hands dirty by coding to help you understand the concepts; Last but not the asking for help from Forum or mentor for anything which is hard to understand. </t>
  </si>
  <si>
    <t>Secom trust systems </t>
  </si>
  <si>
    <t>Organizing small studying teams and activate them will be so much exiting and help us make friends.  In addition, projects which are done by collaboration of each small team will be something new. </t>
  </si>
  <si>
    <t>Team developing course will be great. Not only will it make us get convincing team developing skills, there will be more active start up challenges among alumni and Blitz. </t>
  </si>
  <si>
    <t>more tools and techniques related to big data and </t>
  </si>
  <si>
    <t>Not sure.  I liked it as is</t>
  </si>
  <si>
    <t>It's a little expensive </t>
  </si>
  <si>
    <t>Be passionate to coding and acquiring new skills.Spend as much time as you can to learning. Theoretical  knowledge and programming skills are both important to be a good engineer. </t>
  </si>
  <si>
    <t>I hope Udacity do better about career helping in  mainland China</t>
  </si>
  <si>
    <t>Work consistently, but don't be hard on yourself when you don't make deadlines. More help is available now than when I did my Nanodegree, if you are truly stuck, seek help. Don't be afraid of taking time to learning/researching what may be perceived as basic concepts. </t>
  </si>
  <si>
    <t>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</si>
  <si>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New Angular framework</t>
  </si>
  <si>
    <t>Another deep learning course</t>
  </si>
  <si>
    <t>The Udacity store is a great idea, I was a little bummed for not getting anything from the Deep learning foundations nanodegree. The community building + advertising value makes a lot of sense.</t>
  </si>
  <si>
    <t>Deep learning without PHD. </t>
  </si>
  <si>
    <t>The courses/nanodegree programs are systematically designed for students to learn both theoretically and practically. </t>
  </si>
  <si>
    <t>Enjoy learning and do not worry about getting a job after the Nanodegree. It will come to you in future. </t>
  </si>
  <si>
    <t>Need more advanced Nanodegree. </t>
  </si>
  <si>
    <t>Advanced course for computer vision and deep learning - more mathematics oriented. </t>
  </si>
  <si>
    <t>I hope Udacity prospers. </t>
  </si>
  <si>
    <t>I would like to find new subjects from Udacity. </t>
  </si>
  <si>
    <t>Get a quiet place to study </t>
  </si>
  <si>
    <t>Have some presencial meeting in Brazil as well </t>
  </si>
  <si>
    <t>Product management </t>
  </si>
  <si>
    <t>‚Ä¢Don't hesitate to ask.</t>
  </si>
  <si>
    <t>‚Ä¢Please look carefully at the lesson repeatedly. </t>
  </si>
  <si>
    <t>‚Ä¢debugging and parameters -tuning lesson</t>
  </si>
  <si>
    <t>‚Ä¢Japanese support :-)</t>
  </si>
  <si>
    <t>‚Ä¢I'm enrolled in Artificial intelligence nanodegree.</t>
  </si>
  <si>
    <t>‚Ä¢machine learning engineering</t>
  </si>
  <si>
    <t>‚Ä¢git</t>
  </si>
  <si>
    <t>‚Ä¢editor, IDE(vim, pycharm)</t>
  </si>
  <si>
    <t>‚Ä¢debugging</t>
  </si>
  <si>
    <t>‚Ä¢performance tuning</t>
  </si>
  <si>
    <t>Many Japanese are interesting in deepLearning and machine learning. If you supported Japanese, many of them are interesting in you. </t>
  </si>
  <si>
    <t>The learning experience of individual course is very bad, the project can't be evaluated, no certificate, no discussion in the forum.</t>
  </si>
  <si>
    <t>Provide different levels of material in nanodegree.</t>
  </si>
  <si>
    <t>Provide learning material made by the university. Sometimes the material Udacity makes isn't as good as those taught in university, so It's better just use their material.</t>
  </si>
  <si>
    <t>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</si>
  <si>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More personalized experience and exposure to other people to help, more regular feedback, and more structure when you can.  </t>
  </si>
  <si>
    <t>More in depth SQL, a little more with R (python's great, don't get me wrong), and focus on data analytics for that nanodegree rather than making it a weird part data analyst degree, part intro to data science degree. </t>
  </si>
  <si>
    <t>You guys are awesome. Keep your curriculum as much aligned with what can get people jobs in that field as possible. From what I can tell you guys are getting better, but make sure each nano degree can get you to the next step in your education OR your career. </t>
  </si>
  <si>
    <t>Like all online courses, it requires will, determination and perseverance to complete ND.</t>
  </si>
  <si>
    <t>It is important to regularly login even if for 30min. Weekly check in with mentor can keep you stay focused on your weekly goals.</t>
  </si>
  <si>
    <t>And lastly, if you have time participate in slack channels and discussion forums. </t>
  </si>
  <si>
    <t>At present moment Udacity is doing a wonderful job with great courses, its mentor program, and active (also mentored) slack channels and discussion forums. Udacity also has a lot of free courses too, some of them quite good.</t>
  </si>
  <si>
    <t>My suggestion would be to have an advanced section in the courses like (AIND, MLND and SDCND) where the detailed maths is also covered for those few who may be interested. This way Udacity will not just give Engineers but also Scientists who will understand the stuff deeper.</t>
  </si>
  <si>
    <t>Alternatively, Udacity can start an advanced degree which covers more depth. </t>
  </si>
  <si>
    <t>I had a wonderful experience at Udacity ND, its support system for students is very good. And though it may not sound so it is a great compliment because I am a regular on other MOOC platforms too. </t>
  </si>
  <si>
    <t>1) watch the content _before_ subscribing to Nanodegree program :)</t>
  </si>
  <si>
    <t>2) Start the projects early. They usually take more time than some may anticipate</t>
  </si>
  <si>
    <t>1) All Nanodegrees should have a fixed tuition cost (like AI ND), instead of the monthly fees (like ML ND)</t>
  </si>
  <si>
    <t>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t>
  </si>
  <si>
    <t>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t>
  </si>
  <si>
    <t>4) The Planning Project in the AI ND is truly terrible. Planning is such an important topic for AI, but the project is so archaic and full of copy-and-paste from AIMA pseudocode. Needs to be thoroughly redesigned (and/or maybe making the optional Pacman  project mandatory).</t>
  </si>
  <si>
    <t>5) I appreciate the option of doing check ins with my mentor, but please *make this optional*. It's extremely annoying to have those pop-ups, plus the fact I can't close them (only minimize).</t>
  </si>
  <si>
    <t>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</si>
  <si>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Don't be discouraged when you get stuck for a while. Check the forum, google, and stackoverflow. Even if you can't find the exact solution you're looking for, you can definitely find some inspirations that might just guide you to discover your own solution. </t>
  </si>
  <si>
    <t>1. be aware that Udacity courses might focus on intuition and practical projects and could be a little light on theoretical details. Go through supplement materials if you feel like not getting thing 100%, as they usually provide excellent reference material.</t>
  </si>
  <si>
    <t>2. participate in the community, ask questions, see others questions &amp; answers, see how others approach questions and their knowledge and tricks.</t>
  </si>
  <si>
    <t>3. use slack/forum as information hub to stay on track of  current development of related field, as people discussing and posting related info.</t>
  </si>
  <si>
    <t>4. Don't stuck on one problem for too long, while independent work is very important, it's also critical to know when to ask for help, often times, it's just a small problems that you happen to ignored.</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</si>
  <si>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</si>
  <si>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Give more intuitive explanations. I like to learn the big picture first and then dive deep. Also some how convince students about growth mindset and its importance.</t>
  </si>
  <si>
    <t>Better mentorship </t>
  </si>
  <si>
    <t>Need a better instructor for onsite classes </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</si>
  <si>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</si>
  <si>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</si>
  <si>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chinese support</t>
  </si>
  <si>
    <t>do your best in project. </t>
  </si>
  <si>
    <t>give more various project. </t>
  </si>
  <si>
    <t>i want more free course. </t>
  </si>
  <si>
    <t>Each of the programming is a challenge for an student. Not only it enhances the theory but practical knowledge of the field. When collection of such assignments are completed, the student becomes a Master in that field.  </t>
  </si>
  <si>
    <t>Now, this is important. The assignments which I completed in MLND are already available in GitHub profiles of various students. I suggest that there should be enough variety of programming assignments so that each students is uniquely identified. </t>
  </si>
  <si>
    <t>Feedback from submissions </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</si>
  <si>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</si>
  <si>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Thank you </t>
  </si>
  <si>
    <t>Stay regular and focussed. </t>
  </si>
  <si>
    <t>Interested in this field </t>
  </si>
  <si>
    <t>Be curious and be informed. Keep learning. Make notes. Its important to understand the concept in and out. Understand nitty-gritties. Dont be afraid to ask mentors for help. Its not about finishing the course fast. Its how much you learn </t>
  </si>
  <si>
    <t>Some coding hacks perhaps. </t>
  </si>
  <si>
    <t>Great web environment and instructor </t>
  </si>
  <si>
    <t>I want research intensive courses </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</si>
  <si>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</si>
  <si>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</si>
  <si>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More exposure to current industrial development. </t>
  </si>
  <si>
    <t>A course to teach student ways to implement papers, especially if codes or pseudo codes are not available. </t>
  </si>
  <si>
    <t>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</si>
  <si>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t>
  </si>
  <si>
    <t>2. Be ready to go and learn beyond the coursework. There is no class that will teach you everything about something. Udacity is good but not enough.</t>
  </si>
  <si>
    <t>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t>
  </si>
  <si>
    <t>4. Learn the basics of Linux ( Ubuntu) and start using it in your daily life. You will have to use linux during some part of the course or during your career. Linux is powerful, useful, beautiful, and free. :)</t>
  </si>
  <si>
    <t>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t>
  </si>
  <si>
    <t>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t>
  </si>
  <si>
    <t>7. Stick to the deadline in the class. Yes, they are soft deadlines and you get a month extension at the end and all that. Completing projects will give you a sense of achievement which will propel you. Ask your family and friends to check on you and keep you on track.</t>
  </si>
  <si>
    <t>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t>
  </si>
  <si>
    <t>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t>
  </si>
  <si>
    <t>10. Read the Project lesson first. Yes, you won't understand it and it is out of order to do so. But it is useful when you learn a concept in the lesson, you will know where to use it. Or you will know which part of the lesson you can afford to skip or watch in 2x speed.</t>
  </si>
  <si>
    <t>1. More quizzes and explanation to the answers to the quizzes will be helpful.</t>
  </si>
  <si>
    <t>2. I was able to download udacity lessons on the smartphone app but wasn't able to view them when i had no network connectivity. App needed me to login or something?</t>
  </si>
  <si>
    <t>3. Can i please play the videos without stop like a playlist when my phone is locked?</t>
  </si>
  <si>
    <t>4. I am not sure this is possible, but a place in major cities to physically sit and work. Like an official Udacity Library or a Udacity Garage.</t>
  </si>
  <si>
    <t>This dream Udacity Garage will be open 24 hours, only Udacity students can enter, there will be good wifi.</t>
  </si>
  <si>
    <t>If i am a poor student or doesn't have a good living situation where i can concentrate or if i am just interested in meeting like minded people and build something new, this will be a good place.</t>
  </si>
  <si>
    <t>You can probably work with the local universities to provide access or allocate some part of the library would be fine in places where you can't rent out garages.</t>
  </si>
  <si>
    <t>Simply, this is just a hangout place. you can have cameras installed to prevent unwanted activities.</t>
  </si>
  <si>
    <t>Looks good to me as of now. There is more content than i have time to study. But some courses can be more advanced like c++ or some other programming courses. May be they are already there and i don't know.</t>
  </si>
  <si>
    <t>Is there a technical writing class?</t>
  </si>
  <si>
    <t>Some weekly/monthly challenges/projects designed based on real-world applications (may be inspired from some of the projects that Udacity Blitz built).</t>
  </si>
  <si>
    <t>Similar to Kaggle challenges or something for the already graduated students. No guidance or solutions required for these but it will be useful to keep our skills up to date.</t>
  </si>
  <si>
    <t>The time per week is longer than the course claim, over 10 hours per week for me actually.</t>
  </si>
  <si>
    <t>for my case, I need to do lots of extra study out of Udacity to support me to continue the study on Udacity.</t>
  </si>
  <si>
    <t>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</si>
  <si>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</si>
  <si>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My tip is, always to keep on learning! Do not make to long breaks between projects. </t>
  </si>
  <si>
    <t>Uff, currently I don't have any idea, what this could be ...</t>
  </si>
  <si>
    <t>It's really amazing how you at UDACITY are fascinating people who want to learn and dive deeper into new technologies!</t>
  </si>
  <si>
    <t>just do it </t>
  </si>
  <si>
    <t>a) set a schedule and expect it to change</t>
  </si>
  <si>
    <t>b) help solve others' problems to understand the material better</t>
  </si>
  <si>
    <t>c) create a list of priority tasks in your life. Only do the nanodegree if it can be in or part of the top 3 </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</si>
  <si>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</si>
  <si>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</si>
  <si>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</si>
  <si>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</si>
  <si>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Right now I'm struggling with tensorflow, so a real hands-on tf course would be great. But other than that there are a whole lot of courses available I would like to take but can't find the time right now. </t>
  </si>
  <si>
    <t>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</si>
  <si>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Be very clear on the requirements for nano degree programs, I wish I had taken the programming nano degree beforehand. </t>
  </si>
  <si>
    <t>Overall it's really good. </t>
  </si>
  <si>
    <t>We make shit taglines. Code is what we know. </t>
  </si>
  <si>
    <t>Don't believe the time estimates. You may enrol in two Nanodegrees at the same time like I did, you will complete the first one and run out of time to complete the second. </t>
  </si>
  <si>
    <t>Give better time estimates. Tailor to professionals working full time. </t>
  </si>
  <si>
    <t>Pyspark </t>
  </si>
  <si>
    <t>The content creators should standardise the structure of the code. Instead of trying to unravel design, this will allow students to concentrate on learning api's and theory. </t>
  </si>
  <si>
    <t>Study a little bit everyday instead of doing it all together</t>
  </si>
  <si>
    <t>And do your assignments and projects seriously </t>
  </si>
  <si>
    <t>Some of the courses are wuite costly </t>
  </si>
  <si>
    <t>Graphics designing </t>
  </si>
  <si>
    <t>Focus on learning and projects and put away everything else if you can. Had to work , take care of kids and family and study. Very difficult. </t>
  </si>
  <si>
    <t>So far, it has been a great experience. </t>
  </si>
  <si>
    <t>I love Udacity. Most of the lessons in my nanodegree were very good </t>
  </si>
  <si>
    <t>put more details in the videos. some videos are really useless and not informative. the video which include only "you can see the solution here" without any explanation.</t>
  </si>
  <si>
    <t>explanation are important not the result.</t>
  </si>
  <si>
    <t>also starting with a quiz which you don't know the answer, will only drop your motivation if its regularly happen.</t>
  </si>
  <si>
    <t>Some lectures seemed that they are directly being read from some screen in their front. </t>
  </si>
  <si>
    <t>Use deliberate practice and have patience. </t>
  </si>
  <si>
    <t>The same person should review a project if it is handed in more than once. I experienced different expectations that made the process more frustrating than it need be. </t>
  </si>
  <si>
    <t>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</si>
  <si>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i really like udacity's courses and delivery. </t>
  </si>
  <si>
    <t>Try to make progress on your lessons every day, even if it is little time what you have. Don't let too many days pass without doing that. Use the forum and watch each and every video. Use as many resources from Udacity as possible </t>
  </si>
  <si>
    <t>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</si>
  <si>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provide industrial interaction while study </t>
  </si>
  <si>
    <t>It is easier and more fun than you would expect.  You should try it.  </t>
  </si>
  <si>
    <t>I am unsure </t>
  </si>
  <si>
    <t>Security </t>
  </si>
  <si>
    <t>Paladin Security </t>
  </si>
  <si>
    <t>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</si>
  <si>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 </t>
  </si>
  <si>
    <t>I would like to be able to use Udacity to improve my advanced math skills. A better explanation of Linear Algebra, and/or calculus would be amazing. </t>
  </si>
  <si>
    <t>Nope. </t>
  </si>
  <si>
    <t>Keep working at it even if you get frustrated or stuck. </t>
  </si>
  <si>
    <t>What I love about Udacity is that everyone who is completing a Nanodegree program is truly curious about learning, as nobody is forced to take these programs. The community will truly inspire you to push your limits.</t>
  </si>
  <si>
    <t>My advice is to sign up for a Nanodegree program, use the forums, network with classmates, and, if possible, connect with your classmates in person. I am certain that your skills will improve at a great value.</t>
  </si>
  <si>
    <t>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</si>
  <si>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read some books parallel </t>
  </si>
  <si>
    <t>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</si>
  <si>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Sujeerya Animation and Entertainments private limited </t>
  </si>
  <si>
    <t>Not Sure </t>
  </si>
  <si>
    <t>Stay on schedule </t>
  </si>
  <si>
    <t>Get jobs for international students </t>
  </si>
  <si>
    <t>Game development </t>
  </si>
  <si>
    <t>AI </t>
  </si>
  <si>
    <t>Not sharing </t>
  </si>
  <si>
    <t>Aim + Ask + Act + Await =&gt; Achieve</t>
  </si>
  <si>
    <t>(Louis Pasteur)</t>
  </si>
  <si>
    <t>Functional programming</t>
  </si>
  <si>
    <t>Verification by formal proof</t>
  </si>
  <si>
    <t>Invest your time and try to get out of a project as much as you can. </t>
  </si>
  <si>
    <t>It would be nice to see one big project at the end of each nanodegree which must be finished by a team since a team player is what a recruiter is looking for. </t>
  </si>
  <si>
    <t>Advance </t>
  </si>
  <si>
    <t>On Netflix video " Lo and Behold, Reveries of the Connected Worl " </t>
  </si>
  <si>
    <t>Hire mentors that have already completed or is just about to complete the program. Within a week I had already surpassed my mentor level. Granted It only took me a week to complete part 1 of AIND.</t>
  </si>
  <si>
    <t>1.Electrical training - Ohms law, Kirschoffs law. Parallel/series Circuits.</t>
  </si>
  <si>
    <t>2. Networking like Cisco - CCNP</t>
  </si>
  <si>
    <t>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</si>
  <si>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t>
  </si>
  <si>
    <t>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</si>
  <si>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You have to like what you are studying. And study more than the classes. Search for paper and other sources to get a different point of view of the subjects. Just making the project is not Enough to learn. </t>
  </si>
  <si>
    <t>Im in the last. Project of mlnd. I wish to have a mentor like in  the beginning to ask some questions about the capstone. </t>
  </si>
  <si>
    <t>You are great. </t>
  </si>
  <si>
    <t>Thanks - you are going to change the way kids learn tomorrow. </t>
  </si>
  <si>
    <t>Be perseverant and resourceful </t>
  </si>
  <si>
    <t>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t>
  </si>
  <si>
    <t>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</si>
  <si>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Keep up with the amazing work you are doing. </t>
  </si>
  <si>
    <t>More examples in general</t>
  </si>
  <si>
    <t>More coding examples with ensembles</t>
  </si>
  <si>
    <t>The 1 on 1 mentor is great. make use of it.</t>
  </si>
  <si>
    <t>Forum is really awesome, be active.</t>
  </si>
  <si>
    <t>Reach out to fellow students</t>
  </si>
  <si>
    <t>and finally, keep going! you will redeem the awards of all the effort you put into it.</t>
  </si>
  <si>
    <t>Work through every exercise and the projects will be straightforward.</t>
  </si>
  <si>
    <t>You get out what you put in. There are a lot of valuable optional resources linked - take advantage of them.</t>
  </si>
  <si>
    <t>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</si>
  <si>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t>
  </si>
  <si>
    <t>I think a better way to utilize his talents would be to do a high-level "get excited about the new topic" video at the start of each section, then move into the more detailed lessons afterward. Placing his half-hype, half-tutorial videos in the middle of each section was a miss.</t>
  </si>
  <si>
    <t>I just picked up a cheap bundle on stackskills. It's ok, but I'm already learning that Udacity's strength is in its active support. While Udacity is a little out of my comfortable price range, these are the points that may convince me to come back eventually:</t>
  </si>
  <si>
    <t>1. Active instructor involvement and response to feedback on Slack</t>
  </si>
  <si>
    <t>2. Actively fostered slack and forum communities</t>
  </si>
  <si>
    <t>3. Human review of coding projects. The feedback I received was sometimes copy-pasted but also sometimes very valuable.</t>
  </si>
  <si>
    <t>Lean into these, they're the value you provide over other courses.</t>
  </si>
  <si>
    <t>Removed all the unlogical answers in Average_Sleep_Hrs.</t>
  </si>
  <si>
    <t>Removed all the unlogical answers in Average_Hrs_Sitting.</t>
  </si>
  <si>
    <t>Grand Total</t>
  </si>
  <si>
    <t>Bin</t>
  </si>
  <si>
    <t>Frequency</t>
  </si>
  <si>
    <t>&gt;</t>
  </si>
  <si>
    <t>Mean</t>
  </si>
  <si>
    <t>Median</t>
  </si>
  <si>
    <t>Mode</t>
  </si>
  <si>
    <t>St Dev</t>
  </si>
  <si>
    <t>Row Labels</t>
  </si>
  <si>
    <t>Average of Study_Hrs_Wk</t>
  </si>
  <si>
    <t>Average study hours a week</t>
  </si>
  <si>
    <t>in hours</t>
  </si>
  <si>
    <t>in minutes</t>
  </si>
  <si>
    <t>total</t>
  </si>
  <si>
    <t>Aerage hours studying</t>
  </si>
  <si>
    <t>Average hours sleeping</t>
  </si>
  <si>
    <t>Average minutes commuting</t>
  </si>
  <si>
    <t>Average hours applying knowledge</t>
  </si>
  <si>
    <t>Total Americans</t>
  </si>
  <si>
    <t>Total Canadians</t>
  </si>
  <si>
    <t>American &amp; employed</t>
  </si>
  <si>
    <t>Canadian &amp; Employed</t>
  </si>
  <si>
    <t>Chinese &amp; employed</t>
  </si>
  <si>
    <t>Total Argentinians</t>
  </si>
  <si>
    <t>Argentinian &amp; employed</t>
  </si>
  <si>
    <t>Total Indians</t>
  </si>
  <si>
    <t>Indian &amp; employed</t>
  </si>
  <si>
    <t>Total Japanese</t>
  </si>
  <si>
    <t>Japanese &amp; employed</t>
  </si>
  <si>
    <t xml:space="preserve">Japan </t>
  </si>
  <si>
    <t>Total Mexicans</t>
  </si>
  <si>
    <t>Mexican &amp; employed</t>
  </si>
  <si>
    <t>Total UK</t>
  </si>
  <si>
    <t>Total Spanish</t>
  </si>
  <si>
    <t>Spanish &amp; employed</t>
  </si>
  <si>
    <t>UK &amp; employed</t>
  </si>
  <si>
    <t xml:space="preserve">UK   </t>
  </si>
  <si>
    <t>Total Chinese</t>
  </si>
  <si>
    <t>Total Russians</t>
  </si>
  <si>
    <t>Russian &amp; employed</t>
  </si>
  <si>
    <t>Total French</t>
  </si>
  <si>
    <t>French &amp; employed</t>
  </si>
  <si>
    <t>Total Singapore</t>
  </si>
  <si>
    <t>Singapore &amp; employed</t>
  </si>
  <si>
    <t xml:space="preserve">Singapore   </t>
  </si>
  <si>
    <t>Average of Employment</t>
  </si>
  <si>
    <t>Standard deviation</t>
  </si>
  <si>
    <t>Count of Nanodegree</t>
  </si>
  <si>
    <t>Country</t>
  </si>
  <si>
    <t>Count of nanodegree</t>
  </si>
  <si>
    <t>Average</t>
  </si>
  <si>
    <t>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</si>
</sst>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5">
    <xf numFmtId="0" fontId="0" fillId="0" borderId="0" xfId="0"/>
    <xf numFmtId="16" fontId="0" fillId="0" borderId="0" xfId="0" applyNumberFormat="1"/>
    <xf numFmtId="0" fontId="0" fillId="0" borderId="0" xfId="0" applyAlignment="1">
      <alignment wrapText="1"/>
    </xf>
    <xf numFmtId="20" fontId="0" fillId="0" borderId="0" xfId="0" applyNumberFormat="1"/>
    <xf numFmtId="0" fontId="13" fillId="33" borderId="0" xfId="0" applyFont="1" applyFill="1" applyAlignment="1">
      <alignment vertical="top" wrapText="1"/>
    </xf>
    <xf numFmtId="0" fontId="13" fillId="33" borderId="0" xfId="0" applyNumberFormat="1" applyFont="1" applyFill="1" applyAlignment="1">
      <alignment vertical="top" wrapText="1"/>
    </xf>
    <xf numFmtId="0" fontId="0" fillId="0" borderId="0" xfId="0" applyNumberFormat="1"/>
    <xf numFmtId="1" fontId="0" fillId="0" borderId="0" xfId="0" applyNumberFormat="1"/>
    <xf numFmtId="0" fontId="0" fillId="0" borderId="0" xfId="0" applyAlignment="1">
      <alignment horizontal="center"/>
    </xf>
    <xf numFmtId="0" fontId="16" fillId="0" borderId="0" xfId="0" applyFont="1"/>
    <xf numFmtId="0" fontId="13" fillId="33" borderId="0" xfId="0" applyFont="1" applyFill="1"/>
    <xf numFmtId="0" fontId="14" fillId="0" borderId="0" xfId="0" applyFont="1"/>
    <xf numFmtId="0" fontId="0" fillId="0" borderId="0" xfId="0" applyAlignment="1"/>
    <xf numFmtId="0" fontId="13" fillId="0" borderId="0" xfId="0" applyFont="1" applyFill="1" applyAlignment="1">
      <alignment vertical="top" wrapText="1"/>
    </xf>
    <xf numFmtId="0" fontId="16" fillId="0" borderId="0" xfId="0" applyFont="1" applyFill="1" applyAlignment="1">
      <alignment vertical="top" wrapText="1"/>
    </xf>
    <xf numFmtId="0" fontId="13" fillId="33" borderId="0" xfId="0" applyFont="1" applyFill="1" applyAlignment="1">
      <alignment horizontal="left" vertical="top" wrapText="1"/>
    </xf>
    <xf numFmtId="0" fontId="0" fillId="0" borderId="0" xfId="0" applyAlignment="1">
      <alignment horizontal="left"/>
    </xf>
    <xf numFmtId="0" fontId="0" fillId="0" borderId="0" xfId="0" applyFill="1"/>
    <xf numFmtId="0" fontId="13" fillId="0" borderId="0" xfId="0" applyFont="1" applyFill="1"/>
    <xf numFmtId="0" fontId="16" fillId="0" borderId="0" xfId="0" applyFont="1" applyFill="1"/>
    <xf numFmtId="0" fontId="14" fillId="0" borderId="0" xfId="0" applyFont="1" applyFill="1"/>
    <xf numFmtId="0" fontId="0" fillId="0" borderId="0" xfId="0"/>
    <xf numFmtId="0" fontId="0" fillId="0" borderId="0" xfId="0" pivotButton="1"/>
    <xf numFmtId="0" fontId="0" fillId="0" borderId="0" xfId="0"/>
    <xf numFmtId="0" fontId="13" fillId="33" borderId="0" xfId="0" applyFont="1" applyFill="1" applyAlignment="1"/>
    <xf numFmtId="0" fontId="0" fillId="0" borderId="0" xfId="0" applyBorder="1" applyAlignment="1">
      <alignment horizontal="left"/>
    </xf>
    <xf numFmtId="0" fontId="0" fillId="0" borderId="10" xfId="0" applyBorder="1" applyAlignment="1">
      <alignment horizontal="left"/>
    </xf>
    <xf numFmtId="0" fontId="0" fillId="0" borderId="10" xfId="0" applyBorder="1"/>
    <xf numFmtId="0" fontId="13" fillId="0" borderId="0" xfId="0" applyFont="1" applyFill="1" applyAlignment="1"/>
    <xf numFmtId="0" fontId="0" fillId="0" borderId="10" xfId="0" applyFill="1" applyBorder="1"/>
    <xf numFmtId="0" fontId="13" fillId="0" borderId="0" xfId="0" applyFont="1" applyFill="1" applyBorder="1" applyAlignment="1"/>
    <xf numFmtId="0" fontId="13" fillId="0" borderId="0" xfId="0" applyFont="1" applyFill="1" applyBorder="1"/>
    <xf numFmtId="0" fontId="0" fillId="0" borderId="0" xfId="0" applyFill="1" applyBorder="1" applyAlignment="1">
      <alignment horizontal="left"/>
    </xf>
    <xf numFmtId="0" fontId="0" fillId="0" borderId="0" xfId="0" applyFill="1" applyBorder="1"/>
    <xf numFmtId="0" fontId="13" fillId="33" borderId="10" xfId="0" applyFont="1" applyFill="1" applyBorder="1"/>
    <xf numFmtId="2" fontId="0" fillId="0" borderId="0" xfId="0" applyNumberFormat="1"/>
    <xf numFmtId="2" fontId="0" fillId="0" borderId="10" xfId="0" applyNumberFormat="1" applyBorder="1"/>
    <xf numFmtId="164" fontId="0" fillId="0" borderId="0" xfId="0" applyNumberFormat="1"/>
    <xf numFmtId="164" fontId="0" fillId="0" borderId="10" xfId="0" applyNumberFormat="1" applyBorder="1"/>
    <xf numFmtId="0" fontId="13" fillId="33" borderId="0" xfId="0" applyFont="1" applyFill="1" applyAlignment="1">
      <alignment horizontal="left"/>
    </xf>
    <xf numFmtId="9" fontId="0" fillId="0" borderId="0" xfId="42" applyFont="1"/>
    <xf numFmtId="9" fontId="0" fillId="0" borderId="10" xfId="42" applyFont="1" applyBorder="1"/>
    <xf numFmtId="0" fontId="0" fillId="0" borderId="10" xfId="0" applyNumberFormat="1" applyBorder="1"/>
    <xf numFmtId="0" fontId="0" fillId="0" borderId="10" xfId="0" applyFill="1" applyBorder="1" applyAlignment="1">
      <alignment horizontal="left"/>
    </xf>
    <xf numFmtId="0" fontId="0" fillId="0" borderId="0" xfId="0"/>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numFmt numFmtId="2" formatCode="0.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a:t>
            </a:r>
            <a:r>
              <a:rPr lang="en-US" baseline="0"/>
              <a:t> read per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'Insight 1'!$D$10</c:f>
              <c:strCache>
                <c:ptCount val="1"/>
                <c:pt idx="0">
                  <c:v>Frequency</c:v>
                </c:pt>
              </c:strCache>
            </c:strRef>
          </c:tx>
          <c:spPr>
            <a:solidFill>
              <a:schemeClr val="accent1">
                <a:alpha val="85000"/>
              </a:schemeClr>
            </a:solidFill>
            <a:ln w="9525" cap="flat" cmpd="sng" algn="ctr">
              <a:solidFill>
                <a:schemeClr val="lt1">
                  <a:alpha val="50000"/>
                </a:schemeClr>
              </a:solidFill>
              <a:round/>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 1'!$C$11:$C$15</c:f>
              <c:strCache>
                <c:ptCount val="5"/>
                <c:pt idx="0">
                  <c:v>10</c:v>
                </c:pt>
                <c:pt idx="1">
                  <c:v>20</c:v>
                </c:pt>
                <c:pt idx="2">
                  <c:v>50</c:v>
                </c:pt>
                <c:pt idx="3">
                  <c:v>100</c:v>
                </c:pt>
                <c:pt idx="4">
                  <c:v>&gt;</c:v>
                </c:pt>
              </c:strCache>
            </c:strRef>
          </c:cat>
          <c:val>
            <c:numRef>
              <c:f>'Insight 1'!$D$11:$D$15</c:f>
              <c:numCache>
                <c:formatCode>General</c:formatCode>
                <c:ptCount val="5"/>
                <c:pt idx="0">
                  <c:v>489</c:v>
                </c:pt>
                <c:pt idx="1">
                  <c:v>156</c:v>
                </c:pt>
                <c:pt idx="2">
                  <c:v>89</c:v>
                </c:pt>
                <c:pt idx="3">
                  <c:v>11</c:v>
                </c:pt>
                <c:pt idx="4">
                  <c:v>4</c:v>
                </c:pt>
              </c:numCache>
            </c:numRef>
          </c:val>
          <c:extLst>
            <c:ext xmlns:c16="http://schemas.microsoft.com/office/drawing/2014/chart" uri="{C3380CC4-5D6E-409C-BE32-E72D297353CC}">
              <c16:uniqueId val="{00000000-32AF-1342-8246-0012372EBBF6}"/>
            </c:ext>
          </c:extLst>
        </c:ser>
        <c:dLbls>
          <c:dLblPos val="inEnd"/>
          <c:showLegendKey val="0"/>
          <c:showVal val="1"/>
          <c:showCatName val="0"/>
          <c:showSerName val="0"/>
          <c:showPercent val="0"/>
          <c:showBubbleSize val="0"/>
        </c:dLbls>
        <c:gapWidth val="0"/>
        <c:axId val="1107144367"/>
        <c:axId val="1154550623"/>
      </c:barChart>
      <c:catAx>
        <c:axId val="11071443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Books</a:t>
                </a:r>
                <a:r>
                  <a:rPr lang="en-US" baseline="0"/>
                  <a:t> read per year</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4550623"/>
        <c:crosses val="autoZero"/>
        <c:auto val="1"/>
        <c:lblAlgn val="ctr"/>
        <c:lblOffset val="100"/>
        <c:noMultiLvlLbl val="0"/>
      </c:catAx>
      <c:valAx>
        <c:axId val="115455062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a:t>
                </a:r>
                <a:r>
                  <a:rPr lang="en-US" baseline="0"/>
                  <a:t> of students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714436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study hours per</a:t>
            </a:r>
            <a:r>
              <a:rPr lang="en-US" baseline="0"/>
              <a:t> </a:t>
            </a:r>
            <a:r>
              <a:rPr lang="en-US"/>
              <a:t>week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'Insight 2'!$E$10</c:f>
              <c:strCache>
                <c:ptCount val="1"/>
                <c:pt idx="0">
                  <c:v>Average study hours a week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 2'!$D$11:$D$16</c:f>
              <c:strCache>
                <c:ptCount val="6"/>
                <c:pt idx="0">
                  <c:v>Associates</c:v>
                </c:pt>
                <c:pt idx="1">
                  <c:v>Bachelors</c:v>
                </c:pt>
                <c:pt idx="2">
                  <c:v>High school or below</c:v>
                </c:pt>
                <c:pt idx="3">
                  <c:v>Masters</c:v>
                </c:pt>
                <c:pt idx="4">
                  <c:v>Nanodegree Program</c:v>
                </c:pt>
                <c:pt idx="5">
                  <c:v>PhD</c:v>
                </c:pt>
              </c:strCache>
            </c:strRef>
          </c:cat>
          <c:val>
            <c:numRef>
              <c:f>'Insight 2'!$E$11:$E$16</c:f>
              <c:numCache>
                <c:formatCode>0.0</c:formatCode>
                <c:ptCount val="6"/>
                <c:pt idx="0">
                  <c:v>5.583333333333333</c:v>
                </c:pt>
                <c:pt idx="1">
                  <c:v>7.6855123674911665</c:v>
                </c:pt>
                <c:pt idx="2">
                  <c:v>5.75</c:v>
                </c:pt>
                <c:pt idx="3">
                  <c:v>6.5</c:v>
                </c:pt>
                <c:pt idx="4">
                  <c:v>8.4222222222222225</c:v>
                </c:pt>
                <c:pt idx="5">
                  <c:v>6.2465753424657535</c:v>
                </c:pt>
              </c:numCache>
            </c:numRef>
          </c:val>
          <c:extLst>
            <c:ext xmlns:c16="http://schemas.microsoft.com/office/drawing/2014/chart" uri="{C3380CC4-5D6E-409C-BE32-E72D297353CC}">
              <c16:uniqueId val="{00000000-B1A8-274A-BBDC-1A4182386D60}"/>
            </c:ext>
          </c:extLst>
        </c:ser>
        <c:dLbls>
          <c:dLblPos val="inEnd"/>
          <c:showLegendKey val="0"/>
          <c:showVal val="1"/>
          <c:showCatName val="0"/>
          <c:showSerName val="0"/>
          <c:showPercent val="0"/>
          <c:showBubbleSize val="0"/>
        </c:dLbls>
        <c:gapWidth val="65"/>
        <c:axId val="1213399375"/>
        <c:axId val="1157501887"/>
      </c:barChart>
      <c:catAx>
        <c:axId val="1213399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Education</a:t>
                </a:r>
                <a:r>
                  <a:rPr lang="en-US" baseline="0"/>
                  <a:t> level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7501887"/>
        <c:crosses val="autoZero"/>
        <c:auto val="1"/>
        <c:lblAlgn val="ctr"/>
        <c:lblOffset val="100"/>
        <c:noMultiLvlLbl val="0"/>
      </c:catAx>
      <c:valAx>
        <c:axId val="11575018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Study</a:t>
                </a:r>
                <a:r>
                  <a:rPr lang="en-US" baseline="0"/>
                  <a:t> hours per week</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339937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Employment</a:t>
            </a:r>
            <a:r>
              <a:rPr lang="en-US" baseline="0"/>
              <a:t> rate among students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 3'!$J$1:$J$2</c:f>
              <c:strCache>
                <c:ptCount val="2"/>
                <c:pt idx="0">
                  <c:v>US</c:v>
                </c:pt>
                <c:pt idx="1">
                  <c:v>UK</c:v>
                </c:pt>
              </c:strCache>
            </c:strRef>
          </c:cat>
          <c:val>
            <c:numRef>
              <c:f>'Insight 3'!$K$1:$K$2</c:f>
              <c:numCache>
                <c:formatCode>0%</c:formatCode>
                <c:ptCount val="2"/>
                <c:pt idx="0">
                  <c:v>0.86567164179104472</c:v>
                </c:pt>
                <c:pt idx="1">
                  <c:v>0.74137931034482762</c:v>
                </c:pt>
              </c:numCache>
            </c:numRef>
          </c:val>
          <c:extLst>
            <c:ext xmlns:c16="http://schemas.microsoft.com/office/drawing/2014/chart" uri="{C3380CC4-5D6E-409C-BE32-E72D297353CC}">
              <c16:uniqueId val="{00000000-C2AE-CD4D-8266-1F0BEAD64FFE}"/>
            </c:ext>
          </c:extLst>
        </c:ser>
        <c:dLbls>
          <c:dLblPos val="ctr"/>
          <c:showLegendKey val="0"/>
          <c:showVal val="1"/>
          <c:showCatName val="0"/>
          <c:showSerName val="0"/>
          <c:showPercent val="0"/>
          <c:showBubbleSize val="0"/>
        </c:dLbls>
        <c:gapWidth val="150"/>
        <c:overlap val="100"/>
        <c:axId val="1106833343"/>
        <c:axId val="1215035519"/>
      </c:barChart>
      <c:catAx>
        <c:axId val="110683334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5035519"/>
        <c:crosses val="autoZero"/>
        <c:auto val="1"/>
        <c:lblAlgn val="ctr"/>
        <c:lblOffset val="100"/>
        <c:noMultiLvlLbl val="0"/>
      </c:catAx>
      <c:valAx>
        <c:axId val="12150355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t>
                </a:r>
                <a:r>
                  <a:rPr lang="en-US" baseline="0"/>
                  <a:t> of employed students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683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Participation in the Data Analyst nanodegree per country</a:t>
            </a:r>
            <a:endParaRPr lang="en-U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 4'!$D$2:$D$13</c:f>
              <c:strCache>
                <c:ptCount val="12"/>
                <c:pt idx="0">
                  <c:v>Canada</c:v>
                </c:pt>
                <c:pt idx="1">
                  <c:v>UK</c:v>
                </c:pt>
                <c:pt idx="2">
                  <c:v>US</c:v>
                </c:pt>
                <c:pt idx="3">
                  <c:v>Russia</c:v>
                </c:pt>
                <c:pt idx="4">
                  <c:v>China</c:v>
                </c:pt>
                <c:pt idx="5">
                  <c:v>France</c:v>
                </c:pt>
                <c:pt idx="6">
                  <c:v>Argentina</c:v>
                </c:pt>
                <c:pt idx="7">
                  <c:v>Mexico</c:v>
                </c:pt>
                <c:pt idx="8">
                  <c:v>Singapore</c:v>
                </c:pt>
                <c:pt idx="9">
                  <c:v>Spain</c:v>
                </c:pt>
                <c:pt idx="10">
                  <c:v>India</c:v>
                </c:pt>
                <c:pt idx="11">
                  <c:v>Japan</c:v>
                </c:pt>
              </c:strCache>
            </c:strRef>
          </c:cat>
          <c:val>
            <c:numRef>
              <c:f>'Insight 4'!$E$2:$E$13</c:f>
              <c:numCache>
                <c:formatCode>General</c:formatCode>
                <c:ptCount val="12"/>
                <c:pt idx="0">
                  <c:v>12</c:v>
                </c:pt>
                <c:pt idx="1">
                  <c:v>12</c:v>
                </c:pt>
                <c:pt idx="2">
                  <c:v>12</c:v>
                </c:pt>
                <c:pt idx="3">
                  <c:v>11</c:v>
                </c:pt>
                <c:pt idx="4">
                  <c:v>10</c:v>
                </c:pt>
                <c:pt idx="5">
                  <c:v>10</c:v>
                </c:pt>
                <c:pt idx="6">
                  <c:v>8</c:v>
                </c:pt>
                <c:pt idx="7">
                  <c:v>8</c:v>
                </c:pt>
                <c:pt idx="8">
                  <c:v>7</c:v>
                </c:pt>
                <c:pt idx="9">
                  <c:v>7</c:v>
                </c:pt>
                <c:pt idx="10">
                  <c:v>5</c:v>
                </c:pt>
                <c:pt idx="11">
                  <c:v>5</c:v>
                </c:pt>
              </c:numCache>
            </c:numRef>
          </c:val>
          <c:extLst>
            <c:ext xmlns:c16="http://schemas.microsoft.com/office/drawing/2014/chart" uri="{C3380CC4-5D6E-409C-BE32-E72D297353CC}">
              <c16:uniqueId val="{00000000-3179-294F-8D1B-AD7A64CE6524}"/>
            </c:ext>
          </c:extLst>
        </c:ser>
        <c:dLbls>
          <c:dLblPos val="inEnd"/>
          <c:showLegendKey val="0"/>
          <c:showVal val="1"/>
          <c:showCatName val="0"/>
          <c:showSerName val="0"/>
          <c:showPercent val="0"/>
          <c:showBubbleSize val="0"/>
        </c:dLbls>
        <c:gapWidth val="65"/>
        <c:axId val="1470530671"/>
        <c:axId val="1470515919"/>
      </c:barChart>
      <c:catAx>
        <c:axId val="1470530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0515919"/>
        <c:crosses val="autoZero"/>
        <c:auto val="1"/>
        <c:lblAlgn val="ctr"/>
        <c:lblOffset val="100"/>
        <c:noMultiLvlLbl val="0"/>
      </c:catAx>
      <c:valAx>
        <c:axId val="147051591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Amount</a:t>
                </a:r>
                <a:r>
                  <a:rPr lang="en-US" baseline="0"/>
                  <a:t> of nanodegrees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7053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82550</xdr:colOff>
      <xdr:row>0</xdr:row>
      <xdr:rowOff>25400</xdr:rowOff>
    </xdr:from>
    <xdr:to>
      <xdr:col>13</xdr:col>
      <xdr:colOff>622300</xdr:colOff>
      <xdr:row>21</xdr:row>
      <xdr:rowOff>38100</xdr:rowOff>
    </xdr:to>
    <xdr:graphicFrame macro="">
      <xdr:nvGraphicFramePr>
        <xdr:cNvPr id="3" name="Chart 2">
          <a:extLst>
            <a:ext uri="{FF2B5EF4-FFF2-40B4-BE49-F238E27FC236}">
              <a16:creationId xmlns:a16="http://schemas.microsoft.com/office/drawing/2014/main" id="{4328370C-CFB0-7A48-B973-11ED4B96B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209550</xdr:colOff>
      <xdr:row>1</xdr:row>
      <xdr:rowOff>12700</xdr:rowOff>
    </xdr:from>
    <xdr:to>
      <xdr:col>13</xdr:col>
      <xdr:colOff>787400</xdr:colOff>
      <xdr:row>20</xdr:row>
      <xdr:rowOff>190500</xdr:rowOff>
    </xdr:to>
    <xdr:graphicFrame macro="">
      <xdr:nvGraphicFramePr>
        <xdr:cNvPr id="2" name="Chart 1">
          <a:extLst>
            <a:ext uri="{FF2B5EF4-FFF2-40B4-BE49-F238E27FC236}">
              <a16:creationId xmlns:a16="http://schemas.microsoft.com/office/drawing/2014/main" id="{F19FF715-21A2-514D-AAB2-CACD759BD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361950</xdr:colOff>
      <xdr:row>3</xdr:row>
      <xdr:rowOff>63500</xdr:rowOff>
    </xdr:from>
    <xdr:to>
      <xdr:col>13</xdr:col>
      <xdr:colOff>806450</xdr:colOff>
      <xdr:row>16</xdr:row>
      <xdr:rowOff>165100</xdr:rowOff>
    </xdr:to>
    <xdr:graphicFrame macro="">
      <xdr:nvGraphicFramePr>
        <xdr:cNvPr id="2" name="Chart 1">
          <a:extLst>
            <a:ext uri="{FF2B5EF4-FFF2-40B4-BE49-F238E27FC236}">
              <a16:creationId xmlns:a16="http://schemas.microsoft.com/office/drawing/2014/main" id="{07097F4C-C0ED-DA4D-B241-6BBB67881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527050</xdr:colOff>
      <xdr:row>1</xdr:row>
      <xdr:rowOff>114300</xdr:rowOff>
    </xdr:from>
    <xdr:to>
      <xdr:col>14</xdr:col>
      <xdr:colOff>812800</xdr:colOff>
      <xdr:row>27</xdr:row>
      <xdr:rowOff>76200</xdr:rowOff>
    </xdr:to>
    <xdr:graphicFrame macro="">
      <xdr:nvGraphicFramePr>
        <xdr:cNvPr id="3" name="Chart 2">
          <a:extLst>
            <a:ext uri="{FF2B5EF4-FFF2-40B4-BE49-F238E27FC236}">
              <a16:creationId xmlns:a16="http://schemas.microsoft.com/office/drawing/2014/main" id="{0D9DE02C-55D7-F04B-BCCF-D0B723F33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Zwart" refreshedDate="43273.729073726849" createdVersion="6" refreshedVersion="6" minRefreshableVersion="3" recordCount="763" xr:uid="{DFF0FFED-0D1F-FE4E-B5B4-6EF2A625F07C}">
  <cacheSource type="worksheet">
    <worksheetSource ref="A1:B1048576" sheet="Insight 2"/>
  </cacheSource>
  <cacheFields count="2">
    <cacheField name="Highest_Lvl_Of_Education" numFmtId="0">
      <sharedItems containsBlank="1" count="7">
        <s v="Bachelors"/>
        <s v="PhD"/>
        <s v="Masters"/>
        <s v="High school or below"/>
        <s v="Nanodegree Program"/>
        <s v="Associates"/>
        <m/>
      </sharedItems>
    </cacheField>
    <cacheField name="Study_Hrs_Wk" numFmtId="0">
      <sharedItems containsString="0" containsBlank="1" containsNumber="1" containsInteger="1" minValue="0" maxValue="80" count="27">
        <n v="3"/>
        <n v="20"/>
        <n v="5"/>
        <n v="2"/>
        <n v="6"/>
        <n v="11"/>
        <n v="0"/>
        <n v="30"/>
        <n v="4"/>
        <n v="8"/>
        <n v="12"/>
        <n v="10"/>
        <n v="15"/>
        <n v="25"/>
        <n v="80"/>
        <n v="40"/>
        <n v="7"/>
        <n v="16"/>
        <n v="1"/>
        <n v="18"/>
        <n v="21"/>
        <n v="14"/>
        <n v="23"/>
        <n v="35"/>
        <n v="32"/>
        <n v="13"/>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Zwart" refreshedDate="43273.852851736112" createdVersion="6" refreshedVersion="6" minRefreshableVersion="3" recordCount="763" xr:uid="{A3CA2998-A8A1-6A45-B2FE-89933F0CD717}">
  <cacheSource type="worksheet">
    <worksheetSource ref="A1:B1048576" sheet="Insight 3"/>
  </cacheSource>
  <cacheFields count="2">
    <cacheField name="Country_Of_Residence" numFmtId="0">
      <sharedItems containsBlank="1" count="13">
        <s v="China"/>
        <s v="Argentina"/>
        <s v="Canada"/>
        <s v="India"/>
        <s v="Japan"/>
        <s v="UK"/>
        <s v="Mexico"/>
        <s v="Spain"/>
        <s v="US"/>
        <s v="Russia"/>
        <s v="France"/>
        <s v="Singapore"/>
        <m/>
      </sharedItems>
    </cacheField>
    <cacheField name="Employment"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Zwart" refreshedDate="43274.440599305555" createdVersion="6" refreshedVersion="6" minRefreshableVersion="3" recordCount="754" xr:uid="{D52AFF32-B2DA-1F4F-A692-4CADFCF37722}">
  <cacheSource type="worksheet">
    <worksheetSource ref="F1:H1048576" sheet="Inight 4 (data)"/>
  </cacheSource>
  <cacheFields count="3">
    <cacheField name="Country_Of_Residence" numFmtId="0">
      <sharedItems containsBlank="1" count="13">
        <s v="Canada"/>
        <s v="UK"/>
        <s v="China"/>
        <s v="Mexico"/>
        <s v="US"/>
        <s v="France"/>
        <s v="Spain"/>
        <s v="India"/>
        <s v="Singapore"/>
        <s v="Russia"/>
        <s v="Argentina"/>
        <s v="Japan"/>
        <m/>
      </sharedItems>
    </cacheField>
    <cacheField name="Highest_Lvl_Of_Education" numFmtId="0">
      <sharedItems containsBlank="1" count="7">
        <s v="Masters"/>
        <s v="Bachelors"/>
        <s v="PhD"/>
        <s v="Nanodegree Program"/>
        <s v="High school or below"/>
        <s v="Associates"/>
        <m/>
      </sharedItems>
    </cacheField>
    <cacheField name="Nanodegre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x v="0"/>
    <x v="0"/>
  </r>
  <r>
    <x v="1"/>
    <x v="0"/>
  </r>
  <r>
    <x v="2"/>
    <x v="1"/>
  </r>
  <r>
    <x v="1"/>
    <x v="2"/>
  </r>
  <r>
    <x v="0"/>
    <x v="3"/>
  </r>
  <r>
    <x v="2"/>
    <x v="0"/>
  </r>
  <r>
    <x v="2"/>
    <x v="4"/>
  </r>
  <r>
    <x v="2"/>
    <x v="5"/>
  </r>
  <r>
    <x v="0"/>
    <x v="4"/>
  </r>
  <r>
    <x v="1"/>
    <x v="2"/>
  </r>
  <r>
    <x v="0"/>
    <x v="4"/>
  </r>
  <r>
    <x v="2"/>
    <x v="6"/>
  </r>
  <r>
    <x v="0"/>
    <x v="7"/>
  </r>
  <r>
    <x v="0"/>
    <x v="8"/>
  </r>
  <r>
    <x v="3"/>
    <x v="3"/>
  </r>
  <r>
    <x v="2"/>
    <x v="4"/>
  </r>
  <r>
    <x v="3"/>
    <x v="4"/>
  </r>
  <r>
    <x v="3"/>
    <x v="9"/>
  </r>
  <r>
    <x v="0"/>
    <x v="10"/>
  </r>
  <r>
    <x v="1"/>
    <x v="4"/>
  </r>
  <r>
    <x v="0"/>
    <x v="4"/>
  </r>
  <r>
    <x v="2"/>
    <x v="3"/>
  </r>
  <r>
    <x v="2"/>
    <x v="3"/>
  </r>
  <r>
    <x v="1"/>
    <x v="8"/>
  </r>
  <r>
    <x v="2"/>
    <x v="0"/>
  </r>
  <r>
    <x v="2"/>
    <x v="10"/>
  </r>
  <r>
    <x v="0"/>
    <x v="6"/>
  </r>
  <r>
    <x v="2"/>
    <x v="4"/>
  </r>
  <r>
    <x v="2"/>
    <x v="8"/>
  </r>
  <r>
    <x v="0"/>
    <x v="8"/>
  </r>
  <r>
    <x v="2"/>
    <x v="4"/>
  </r>
  <r>
    <x v="2"/>
    <x v="6"/>
  </r>
  <r>
    <x v="2"/>
    <x v="8"/>
  </r>
  <r>
    <x v="3"/>
    <x v="4"/>
  </r>
  <r>
    <x v="2"/>
    <x v="0"/>
  </r>
  <r>
    <x v="2"/>
    <x v="2"/>
  </r>
  <r>
    <x v="0"/>
    <x v="8"/>
  </r>
  <r>
    <x v="2"/>
    <x v="4"/>
  </r>
  <r>
    <x v="2"/>
    <x v="4"/>
  </r>
  <r>
    <x v="3"/>
    <x v="2"/>
  </r>
  <r>
    <x v="0"/>
    <x v="4"/>
  </r>
  <r>
    <x v="0"/>
    <x v="2"/>
  </r>
  <r>
    <x v="2"/>
    <x v="8"/>
  </r>
  <r>
    <x v="0"/>
    <x v="2"/>
  </r>
  <r>
    <x v="0"/>
    <x v="4"/>
  </r>
  <r>
    <x v="0"/>
    <x v="11"/>
  </r>
  <r>
    <x v="2"/>
    <x v="4"/>
  </r>
  <r>
    <x v="1"/>
    <x v="10"/>
  </r>
  <r>
    <x v="2"/>
    <x v="8"/>
  </r>
  <r>
    <x v="2"/>
    <x v="4"/>
  </r>
  <r>
    <x v="2"/>
    <x v="8"/>
  </r>
  <r>
    <x v="2"/>
    <x v="8"/>
  </r>
  <r>
    <x v="0"/>
    <x v="2"/>
  </r>
  <r>
    <x v="0"/>
    <x v="8"/>
  </r>
  <r>
    <x v="2"/>
    <x v="0"/>
  </r>
  <r>
    <x v="4"/>
    <x v="8"/>
  </r>
  <r>
    <x v="2"/>
    <x v="6"/>
  </r>
  <r>
    <x v="2"/>
    <x v="7"/>
  </r>
  <r>
    <x v="0"/>
    <x v="4"/>
  </r>
  <r>
    <x v="2"/>
    <x v="11"/>
  </r>
  <r>
    <x v="0"/>
    <x v="4"/>
  </r>
  <r>
    <x v="2"/>
    <x v="10"/>
  </r>
  <r>
    <x v="2"/>
    <x v="6"/>
  </r>
  <r>
    <x v="1"/>
    <x v="11"/>
  </r>
  <r>
    <x v="4"/>
    <x v="2"/>
  </r>
  <r>
    <x v="1"/>
    <x v="4"/>
  </r>
  <r>
    <x v="0"/>
    <x v="1"/>
  </r>
  <r>
    <x v="2"/>
    <x v="4"/>
  </r>
  <r>
    <x v="2"/>
    <x v="9"/>
  </r>
  <r>
    <x v="0"/>
    <x v="4"/>
  </r>
  <r>
    <x v="4"/>
    <x v="4"/>
  </r>
  <r>
    <x v="2"/>
    <x v="4"/>
  </r>
  <r>
    <x v="2"/>
    <x v="8"/>
  </r>
  <r>
    <x v="0"/>
    <x v="3"/>
  </r>
  <r>
    <x v="0"/>
    <x v="0"/>
  </r>
  <r>
    <x v="2"/>
    <x v="12"/>
  </r>
  <r>
    <x v="2"/>
    <x v="11"/>
  </r>
  <r>
    <x v="3"/>
    <x v="0"/>
  </r>
  <r>
    <x v="0"/>
    <x v="1"/>
  </r>
  <r>
    <x v="2"/>
    <x v="0"/>
  </r>
  <r>
    <x v="2"/>
    <x v="8"/>
  </r>
  <r>
    <x v="0"/>
    <x v="1"/>
  </r>
  <r>
    <x v="1"/>
    <x v="11"/>
  </r>
  <r>
    <x v="1"/>
    <x v="4"/>
  </r>
  <r>
    <x v="0"/>
    <x v="0"/>
  </r>
  <r>
    <x v="2"/>
    <x v="6"/>
  </r>
  <r>
    <x v="2"/>
    <x v="13"/>
  </r>
  <r>
    <x v="0"/>
    <x v="8"/>
  </r>
  <r>
    <x v="2"/>
    <x v="0"/>
  </r>
  <r>
    <x v="0"/>
    <x v="9"/>
  </r>
  <r>
    <x v="0"/>
    <x v="4"/>
  </r>
  <r>
    <x v="0"/>
    <x v="8"/>
  </r>
  <r>
    <x v="2"/>
    <x v="4"/>
  </r>
  <r>
    <x v="2"/>
    <x v="6"/>
  </r>
  <r>
    <x v="2"/>
    <x v="8"/>
  </r>
  <r>
    <x v="1"/>
    <x v="12"/>
  </r>
  <r>
    <x v="0"/>
    <x v="14"/>
  </r>
  <r>
    <x v="2"/>
    <x v="8"/>
  </r>
  <r>
    <x v="0"/>
    <x v="4"/>
  </r>
  <r>
    <x v="0"/>
    <x v="4"/>
  </r>
  <r>
    <x v="2"/>
    <x v="4"/>
  </r>
  <r>
    <x v="2"/>
    <x v="11"/>
  </r>
  <r>
    <x v="0"/>
    <x v="1"/>
  </r>
  <r>
    <x v="2"/>
    <x v="11"/>
  </r>
  <r>
    <x v="2"/>
    <x v="12"/>
  </r>
  <r>
    <x v="1"/>
    <x v="8"/>
  </r>
  <r>
    <x v="0"/>
    <x v="4"/>
  </r>
  <r>
    <x v="2"/>
    <x v="4"/>
  </r>
  <r>
    <x v="2"/>
    <x v="11"/>
  </r>
  <r>
    <x v="1"/>
    <x v="6"/>
  </r>
  <r>
    <x v="4"/>
    <x v="4"/>
  </r>
  <r>
    <x v="2"/>
    <x v="11"/>
  </r>
  <r>
    <x v="2"/>
    <x v="12"/>
  </r>
  <r>
    <x v="2"/>
    <x v="8"/>
  </r>
  <r>
    <x v="2"/>
    <x v="0"/>
  </r>
  <r>
    <x v="2"/>
    <x v="4"/>
  </r>
  <r>
    <x v="2"/>
    <x v="10"/>
  </r>
  <r>
    <x v="3"/>
    <x v="6"/>
  </r>
  <r>
    <x v="0"/>
    <x v="4"/>
  </r>
  <r>
    <x v="2"/>
    <x v="4"/>
  </r>
  <r>
    <x v="2"/>
    <x v="12"/>
  </r>
  <r>
    <x v="0"/>
    <x v="2"/>
  </r>
  <r>
    <x v="0"/>
    <x v="7"/>
  </r>
  <r>
    <x v="0"/>
    <x v="4"/>
  </r>
  <r>
    <x v="2"/>
    <x v="4"/>
  </r>
  <r>
    <x v="2"/>
    <x v="11"/>
  </r>
  <r>
    <x v="2"/>
    <x v="12"/>
  </r>
  <r>
    <x v="2"/>
    <x v="2"/>
  </r>
  <r>
    <x v="2"/>
    <x v="4"/>
  </r>
  <r>
    <x v="2"/>
    <x v="4"/>
  </r>
  <r>
    <x v="2"/>
    <x v="4"/>
  </r>
  <r>
    <x v="1"/>
    <x v="4"/>
  </r>
  <r>
    <x v="4"/>
    <x v="4"/>
  </r>
  <r>
    <x v="0"/>
    <x v="2"/>
  </r>
  <r>
    <x v="0"/>
    <x v="2"/>
  </r>
  <r>
    <x v="0"/>
    <x v="0"/>
  </r>
  <r>
    <x v="2"/>
    <x v="11"/>
  </r>
  <r>
    <x v="3"/>
    <x v="8"/>
  </r>
  <r>
    <x v="0"/>
    <x v="4"/>
  </r>
  <r>
    <x v="2"/>
    <x v="11"/>
  </r>
  <r>
    <x v="0"/>
    <x v="4"/>
  </r>
  <r>
    <x v="0"/>
    <x v="4"/>
  </r>
  <r>
    <x v="0"/>
    <x v="11"/>
  </r>
  <r>
    <x v="2"/>
    <x v="8"/>
  </r>
  <r>
    <x v="0"/>
    <x v="0"/>
  </r>
  <r>
    <x v="0"/>
    <x v="6"/>
  </r>
  <r>
    <x v="2"/>
    <x v="8"/>
  </r>
  <r>
    <x v="0"/>
    <x v="4"/>
  </r>
  <r>
    <x v="0"/>
    <x v="12"/>
  </r>
  <r>
    <x v="4"/>
    <x v="8"/>
  </r>
  <r>
    <x v="2"/>
    <x v="3"/>
  </r>
  <r>
    <x v="0"/>
    <x v="4"/>
  </r>
  <r>
    <x v="1"/>
    <x v="11"/>
  </r>
  <r>
    <x v="2"/>
    <x v="11"/>
  </r>
  <r>
    <x v="2"/>
    <x v="4"/>
  </r>
  <r>
    <x v="2"/>
    <x v="8"/>
  </r>
  <r>
    <x v="1"/>
    <x v="11"/>
  </r>
  <r>
    <x v="0"/>
    <x v="12"/>
  </r>
  <r>
    <x v="1"/>
    <x v="4"/>
  </r>
  <r>
    <x v="0"/>
    <x v="2"/>
  </r>
  <r>
    <x v="0"/>
    <x v="4"/>
  </r>
  <r>
    <x v="0"/>
    <x v="4"/>
  </r>
  <r>
    <x v="4"/>
    <x v="8"/>
  </r>
  <r>
    <x v="4"/>
    <x v="15"/>
  </r>
  <r>
    <x v="2"/>
    <x v="2"/>
  </r>
  <r>
    <x v="2"/>
    <x v="8"/>
  </r>
  <r>
    <x v="2"/>
    <x v="4"/>
  </r>
  <r>
    <x v="0"/>
    <x v="1"/>
  </r>
  <r>
    <x v="1"/>
    <x v="2"/>
  </r>
  <r>
    <x v="0"/>
    <x v="4"/>
  </r>
  <r>
    <x v="4"/>
    <x v="8"/>
  </r>
  <r>
    <x v="1"/>
    <x v="2"/>
  </r>
  <r>
    <x v="2"/>
    <x v="4"/>
  </r>
  <r>
    <x v="1"/>
    <x v="2"/>
  </r>
  <r>
    <x v="0"/>
    <x v="0"/>
  </r>
  <r>
    <x v="2"/>
    <x v="3"/>
  </r>
  <r>
    <x v="0"/>
    <x v="11"/>
  </r>
  <r>
    <x v="1"/>
    <x v="8"/>
  </r>
  <r>
    <x v="2"/>
    <x v="4"/>
  </r>
  <r>
    <x v="0"/>
    <x v="10"/>
  </r>
  <r>
    <x v="2"/>
    <x v="11"/>
  </r>
  <r>
    <x v="4"/>
    <x v="4"/>
  </r>
  <r>
    <x v="0"/>
    <x v="1"/>
  </r>
  <r>
    <x v="2"/>
    <x v="3"/>
  </r>
  <r>
    <x v="2"/>
    <x v="6"/>
  </r>
  <r>
    <x v="0"/>
    <x v="8"/>
  </r>
  <r>
    <x v="2"/>
    <x v="1"/>
  </r>
  <r>
    <x v="2"/>
    <x v="4"/>
  </r>
  <r>
    <x v="2"/>
    <x v="16"/>
  </r>
  <r>
    <x v="2"/>
    <x v="12"/>
  </r>
  <r>
    <x v="2"/>
    <x v="8"/>
  </r>
  <r>
    <x v="4"/>
    <x v="4"/>
  </r>
  <r>
    <x v="2"/>
    <x v="0"/>
  </r>
  <r>
    <x v="2"/>
    <x v="13"/>
  </r>
  <r>
    <x v="0"/>
    <x v="4"/>
  </r>
  <r>
    <x v="2"/>
    <x v="4"/>
  </r>
  <r>
    <x v="1"/>
    <x v="4"/>
  </r>
  <r>
    <x v="0"/>
    <x v="4"/>
  </r>
  <r>
    <x v="0"/>
    <x v="11"/>
  </r>
  <r>
    <x v="1"/>
    <x v="4"/>
  </r>
  <r>
    <x v="0"/>
    <x v="4"/>
  </r>
  <r>
    <x v="1"/>
    <x v="0"/>
  </r>
  <r>
    <x v="2"/>
    <x v="8"/>
  </r>
  <r>
    <x v="2"/>
    <x v="2"/>
  </r>
  <r>
    <x v="2"/>
    <x v="6"/>
  </r>
  <r>
    <x v="2"/>
    <x v="6"/>
  </r>
  <r>
    <x v="0"/>
    <x v="2"/>
  </r>
  <r>
    <x v="0"/>
    <x v="4"/>
  </r>
  <r>
    <x v="1"/>
    <x v="17"/>
  </r>
  <r>
    <x v="0"/>
    <x v="9"/>
  </r>
  <r>
    <x v="4"/>
    <x v="2"/>
  </r>
  <r>
    <x v="0"/>
    <x v="6"/>
  </r>
  <r>
    <x v="2"/>
    <x v="4"/>
  </r>
  <r>
    <x v="0"/>
    <x v="2"/>
  </r>
  <r>
    <x v="2"/>
    <x v="4"/>
  </r>
  <r>
    <x v="2"/>
    <x v="2"/>
  </r>
  <r>
    <x v="2"/>
    <x v="11"/>
  </r>
  <r>
    <x v="2"/>
    <x v="11"/>
  </r>
  <r>
    <x v="2"/>
    <x v="2"/>
  </r>
  <r>
    <x v="2"/>
    <x v="4"/>
  </r>
  <r>
    <x v="5"/>
    <x v="2"/>
  </r>
  <r>
    <x v="4"/>
    <x v="8"/>
  </r>
  <r>
    <x v="2"/>
    <x v="2"/>
  </r>
  <r>
    <x v="5"/>
    <x v="2"/>
  </r>
  <r>
    <x v="4"/>
    <x v="8"/>
  </r>
  <r>
    <x v="1"/>
    <x v="4"/>
  </r>
  <r>
    <x v="0"/>
    <x v="2"/>
  </r>
  <r>
    <x v="0"/>
    <x v="8"/>
  </r>
  <r>
    <x v="0"/>
    <x v="4"/>
  </r>
  <r>
    <x v="0"/>
    <x v="12"/>
  </r>
  <r>
    <x v="0"/>
    <x v="3"/>
  </r>
  <r>
    <x v="0"/>
    <x v="4"/>
  </r>
  <r>
    <x v="0"/>
    <x v="4"/>
  </r>
  <r>
    <x v="2"/>
    <x v="13"/>
  </r>
  <r>
    <x v="1"/>
    <x v="10"/>
  </r>
  <r>
    <x v="0"/>
    <x v="2"/>
  </r>
  <r>
    <x v="0"/>
    <x v="4"/>
  </r>
  <r>
    <x v="2"/>
    <x v="1"/>
  </r>
  <r>
    <x v="0"/>
    <x v="12"/>
  </r>
  <r>
    <x v="0"/>
    <x v="4"/>
  </r>
  <r>
    <x v="4"/>
    <x v="3"/>
  </r>
  <r>
    <x v="2"/>
    <x v="6"/>
  </r>
  <r>
    <x v="0"/>
    <x v="4"/>
  </r>
  <r>
    <x v="4"/>
    <x v="1"/>
  </r>
  <r>
    <x v="1"/>
    <x v="4"/>
  </r>
  <r>
    <x v="2"/>
    <x v="4"/>
  </r>
  <r>
    <x v="2"/>
    <x v="6"/>
  </r>
  <r>
    <x v="2"/>
    <x v="11"/>
  </r>
  <r>
    <x v="0"/>
    <x v="4"/>
  </r>
  <r>
    <x v="2"/>
    <x v="2"/>
  </r>
  <r>
    <x v="4"/>
    <x v="12"/>
  </r>
  <r>
    <x v="2"/>
    <x v="8"/>
  </r>
  <r>
    <x v="2"/>
    <x v="4"/>
  </r>
  <r>
    <x v="4"/>
    <x v="10"/>
  </r>
  <r>
    <x v="0"/>
    <x v="8"/>
  </r>
  <r>
    <x v="2"/>
    <x v="4"/>
  </r>
  <r>
    <x v="2"/>
    <x v="2"/>
  </r>
  <r>
    <x v="2"/>
    <x v="3"/>
  </r>
  <r>
    <x v="2"/>
    <x v="8"/>
  </r>
  <r>
    <x v="0"/>
    <x v="4"/>
  </r>
  <r>
    <x v="2"/>
    <x v="0"/>
  </r>
  <r>
    <x v="0"/>
    <x v="4"/>
  </r>
  <r>
    <x v="0"/>
    <x v="11"/>
  </r>
  <r>
    <x v="5"/>
    <x v="3"/>
  </r>
  <r>
    <x v="1"/>
    <x v="2"/>
  </r>
  <r>
    <x v="2"/>
    <x v="4"/>
  </r>
  <r>
    <x v="2"/>
    <x v="4"/>
  </r>
  <r>
    <x v="0"/>
    <x v="6"/>
  </r>
  <r>
    <x v="1"/>
    <x v="6"/>
  </r>
  <r>
    <x v="0"/>
    <x v="1"/>
  </r>
  <r>
    <x v="0"/>
    <x v="0"/>
  </r>
  <r>
    <x v="2"/>
    <x v="8"/>
  </r>
  <r>
    <x v="0"/>
    <x v="4"/>
  </r>
  <r>
    <x v="2"/>
    <x v="0"/>
  </r>
  <r>
    <x v="0"/>
    <x v="4"/>
  </r>
  <r>
    <x v="2"/>
    <x v="0"/>
  </r>
  <r>
    <x v="0"/>
    <x v="0"/>
  </r>
  <r>
    <x v="1"/>
    <x v="8"/>
  </r>
  <r>
    <x v="0"/>
    <x v="4"/>
  </r>
  <r>
    <x v="0"/>
    <x v="18"/>
  </r>
  <r>
    <x v="0"/>
    <x v="4"/>
  </r>
  <r>
    <x v="4"/>
    <x v="4"/>
  </r>
  <r>
    <x v="0"/>
    <x v="11"/>
  </r>
  <r>
    <x v="4"/>
    <x v="4"/>
  </r>
  <r>
    <x v="0"/>
    <x v="13"/>
  </r>
  <r>
    <x v="0"/>
    <x v="0"/>
  </r>
  <r>
    <x v="2"/>
    <x v="4"/>
  </r>
  <r>
    <x v="0"/>
    <x v="11"/>
  </r>
  <r>
    <x v="0"/>
    <x v="2"/>
  </r>
  <r>
    <x v="2"/>
    <x v="8"/>
  </r>
  <r>
    <x v="1"/>
    <x v="8"/>
  </r>
  <r>
    <x v="3"/>
    <x v="4"/>
  </r>
  <r>
    <x v="4"/>
    <x v="0"/>
  </r>
  <r>
    <x v="0"/>
    <x v="1"/>
  </r>
  <r>
    <x v="2"/>
    <x v="4"/>
  </r>
  <r>
    <x v="5"/>
    <x v="6"/>
  </r>
  <r>
    <x v="2"/>
    <x v="6"/>
  </r>
  <r>
    <x v="4"/>
    <x v="0"/>
  </r>
  <r>
    <x v="2"/>
    <x v="2"/>
  </r>
  <r>
    <x v="2"/>
    <x v="0"/>
  </r>
  <r>
    <x v="0"/>
    <x v="15"/>
  </r>
  <r>
    <x v="2"/>
    <x v="0"/>
  </r>
  <r>
    <x v="2"/>
    <x v="6"/>
  </r>
  <r>
    <x v="2"/>
    <x v="2"/>
  </r>
  <r>
    <x v="2"/>
    <x v="11"/>
  </r>
  <r>
    <x v="2"/>
    <x v="4"/>
  </r>
  <r>
    <x v="0"/>
    <x v="10"/>
  </r>
  <r>
    <x v="1"/>
    <x v="2"/>
  </r>
  <r>
    <x v="0"/>
    <x v="8"/>
  </r>
  <r>
    <x v="0"/>
    <x v="8"/>
  </r>
  <r>
    <x v="0"/>
    <x v="12"/>
  </r>
  <r>
    <x v="0"/>
    <x v="10"/>
  </r>
  <r>
    <x v="0"/>
    <x v="8"/>
  </r>
  <r>
    <x v="0"/>
    <x v="6"/>
  </r>
  <r>
    <x v="2"/>
    <x v="6"/>
  </r>
  <r>
    <x v="2"/>
    <x v="11"/>
  </r>
  <r>
    <x v="2"/>
    <x v="4"/>
  </r>
  <r>
    <x v="0"/>
    <x v="6"/>
  </r>
  <r>
    <x v="0"/>
    <x v="4"/>
  </r>
  <r>
    <x v="2"/>
    <x v="0"/>
  </r>
  <r>
    <x v="0"/>
    <x v="11"/>
  </r>
  <r>
    <x v="0"/>
    <x v="8"/>
  </r>
  <r>
    <x v="0"/>
    <x v="6"/>
  </r>
  <r>
    <x v="2"/>
    <x v="4"/>
  </r>
  <r>
    <x v="2"/>
    <x v="11"/>
  </r>
  <r>
    <x v="1"/>
    <x v="4"/>
  </r>
  <r>
    <x v="2"/>
    <x v="8"/>
  </r>
  <r>
    <x v="0"/>
    <x v="6"/>
  </r>
  <r>
    <x v="4"/>
    <x v="2"/>
  </r>
  <r>
    <x v="2"/>
    <x v="8"/>
  </r>
  <r>
    <x v="0"/>
    <x v="4"/>
  </r>
  <r>
    <x v="2"/>
    <x v="2"/>
  </r>
  <r>
    <x v="0"/>
    <x v="4"/>
  </r>
  <r>
    <x v="2"/>
    <x v="8"/>
  </r>
  <r>
    <x v="3"/>
    <x v="4"/>
  </r>
  <r>
    <x v="4"/>
    <x v="4"/>
  </r>
  <r>
    <x v="4"/>
    <x v="4"/>
  </r>
  <r>
    <x v="5"/>
    <x v="2"/>
  </r>
  <r>
    <x v="0"/>
    <x v="8"/>
  </r>
  <r>
    <x v="0"/>
    <x v="0"/>
  </r>
  <r>
    <x v="0"/>
    <x v="11"/>
  </r>
  <r>
    <x v="0"/>
    <x v="4"/>
  </r>
  <r>
    <x v="4"/>
    <x v="19"/>
  </r>
  <r>
    <x v="2"/>
    <x v="11"/>
  </r>
  <r>
    <x v="0"/>
    <x v="2"/>
  </r>
  <r>
    <x v="1"/>
    <x v="4"/>
  </r>
  <r>
    <x v="2"/>
    <x v="4"/>
  </r>
  <r>
    <x v="2"/>
    <x v="9"/>
  </r>
  <r>
    <x v="2"/>
    <x v="20"/>
  </r>
  <r>
    <x v="2"/>
    <x v="2"/>
  </r>
  <r>
    <x v="0"/>
    <x v="10"/>
  </r>
  <r>
    <x v="2"/>
    <x v="0"/>
  </r>
  <r>
    <x v="2"/>
    <x v="11"/>
  </r>
  <r>
    <x v="0"/>
    <x v="16"/>
  </r>
  <r>
    <x v="2"/>
    <x v="8"/>
  </r>
  <r>
    <x v="2"/>
    <x v="4"/>
  </r>
  <r>
    <x v="2"/>
    <x v="4"/>
  </r>
  <r>
    <x v="0"/>
    <x v="4"/>
  </r>
  <r>
    <x v="1"/>
    <x v="4"/>
  </r>
  <r>
    <x v="0"/>
    <x v="2"/>
  </r>
  <r>
    <x v="2"/>
    <x v="4"/>
  </r>
  <r>
    <x v="2"/>
    <x v="0"/>
  </r>
  <r>
    <x v="0"/>
    <x v="4"/>
  </r>
  <r>
    <x v="2"/>
    <x v="8"/>
  </r>
  <r>
    <x v="0"/>
    <x v="4"/>
  </r>
  <r>
    <x v="0"/>
    <x v="0"/>
  </r>
  <r>
    <x v="2"/>
    <x v="11"/>
  </r>
  <r>
    <x v="0"/>
    <x v="6"/>
  </r>
  <r>
    <x v="2"/>
    <x v="8"/>
  </r>
  <r>
    <x v="0"/>
    <x v="19"/>
  </r>
  <r>
    <x v="2"/>
    <x v="4"/>
  </r>
  <r>
    <x v="0"/>
    <x v="11"/>
  </r>
  <r>
    <x v="0"/>
    <x v="0"/>
  </r>
  <r>
    <x v="2"/>
    <x v="13"/>
  </r>
  <r>
    <x v="0"/>
    <x v="8"/>
  </r>
  <r>
    <x v="2"/>
    <x v="0"/>
  </r>
  <r>
    <x v="0"/>
    <x v="0"/>
  </r>
  <r>
    <x v="2"/>
    <x v="4"/>
  </r>
  <r>
    <x v="0"/>
    <x v="2"/>
  </r>
  <r>
    <x v="2"/>
    <x v="11"/>
  </r>
  <r>
    <x v="5"/>
    <x v="13"/>
  </r>
  <r>
    <x v="2"/>
    <x v="8"/>
  </r>
  <r>
    <x v="0"/>
    <x v="8"/>
  </r>
  <r>
    <x v="0"/>
    <x v="19"/>
  </r>
  <r>
    <x v="0"/>
    <x v="18"/>
  </r>
  <r>
    <x v="2"/>
    <x v="2"/>
  </r>
  <r>
    <x v="0"/>
    <x v="4"/>
  </r>
  <r>
    <x v="0"/>
    <x v="4"/>
  </r>
  <r>
    <x v="0"/>
    <x v="2"/>
  </r>
  <r>
    <x v="4"/>
    <x v="4"/>
  </r>
  <r>
    <x v="1"/>
    <x v="8"/>
  </r>
  <r>
    <x v="5"/>
    <x v="2"/>
  </r>
  <r>
    <x v="0"/>
    <x v="11"/>
  </r>
  <r>
    <x v="2"/>
    <x v="8"/>
  </r>
  <r>
    <x v="2"/>
    <x v="3"/>
  </r>
  <r>
    <x v="0"/>
    <x v="2"/>
  </r>
  <r>
    <x v="2"/>
    <x v="4"/>
  </r>
  <r>
    <x v="0"/>
    <x v="3"/>
  </r>
  <r>
    <x v="2"/>
    <x v="4"/>
  </r>
  <r>
    <x v="3"/>
    <x v="6"/>
  </r>
  <r>
    <x v="2"/>
    <x v="8"/>
  </r>
  <r>
    <x v="0"/>
    <x v="2"/>
  </r>
  <r>
    <x v="2"/>
    <x v="8"/>
  </r>
  <r>
    <x v="0"/>
    <x v="4"/>
  </r>
  <r>
    <x v="0"/>
    <x v="2"/>
  </r>
  <r>
    <x v="0"/>
    <x v="7"/>
  </r>
  <r>
    <x v="2"/>
    <x v="0"/>
  </r>
  <r>
    <x v="0"/>
    <x v="4"/>
  </r>
  <r>
    <x v="2"/>
    <x v="8"/>
  </r>
  <r>
    <x v="2"/>
    <x v="4"/>
  </r>
  <r>
    <x v="0"/>
    <x v="2"/>
  </r>
  <r>
    <x v="1"/>
    <x v="8"/>
  </r>
  <r>
    <x v="0"/>
    <x v="9"/>
  </r>
  <r>
    <x v="2"/>
    <x v="12"/>
  </r>
  <r>
    <x v="2"/>
    <x v="0"/>
  </r>
  <r>
    <x v="3"/>
    <x v="2"/>
  </r>
  <r>
    <x v="2"/>
    <x v="4"/>
  </r>
  <r>
    <x v="0"/>
    <x v="2"/>
  </r>
  <r>
    <x v="2"/>
    <x v="8"/>
  </r>
  <r>
    <x v="2"/>
    <x v="11"/>
  </r>
  <r>
    <x v="0"/>
    <x v="0"/>
  </r>
  <r>
    <x v="0"/>
    <x v="13"/>
  </r>
  <r>
    <x v="0"/>
    <x v="12"/>
  </r>
  <r>
    <x v="2"/>
    <x v="8"/>
  </r>
  <r>
    <x v="4"/>
    <x v="8"/>
  </r>
  <r>
    <x v="2"/>
    <x v="4"/>
  </r>
  <r>
    <x v="2"/>
    <x v="8"/>
  </r>
  <r>
    <x v="5"/>
    <x v="2"/>
  </r>
  <r>
    <x v="4"/>
    <x v="4"/>
  </r>
  <r>
    <x v="1"/>
    <x v="11"/>
  </r>
  <r>
    <x v="0"/>
    <x v="0"/>
  </r>
  <r>
    <x v="0"/>
    <x v="11"/>
  </r>
  <r>
    <x v="2"/>
    <x v="4"/>
  </r>
  <r>
    <x v="2"/>
    <x v="10"/>
  </r>
  <r>
    <x v="0"/>
    <x v="2"/>
  </r>
  <r>
    <x v="2"/>
    <x v="0"/>
  </r>
  <r>
    <x v="2"/>
    <x v="0"/>
  </r>
  <r>
    <x v="2"/>
    <x v="0"/>
  </r>
  <r>
    <x v="0"/>
    <x v="4"/>
  </r>
  <r>
    <x v="2"/>
    <x v="4"/>
  </r>
  <r>
    <x v="1"/>
    <x v="2"/>
  </r>
  <r>
    <x v="0"/>
    <x v="9"/>
  </r>
  <r>
    <x v="0"/>
    <x v="11"/>
  </r>
  <r>
    <x v="1"/>
    <x v="18"/>
  </r>
  <r>
    <x v="1"/>
    <x v="4"/>
  </r>
  <r>
    <x v="0"/>
    <x v="4"/>
  </r>
  <r>
    <x v="2"/>
    <x v="11"/>
  </r>
  <r>
    <x v="0"/>
    <x v="4"/>
  </r>
  <r>
    <x v="0"/>
    <x v="4"/>
  </r>
  <r>
    <x v="1"/>
    <x v="2"/>
  </r>
  <r>
    <x v="2"/>
    <x v="4"/>
  </r>
  <r>
    <x v="0"/>
    <x v="2"/>
  </r>
  <r>
    <x v="2"/>
    <x v="4"/>
  </r>
  <r>
    <x v="2"/>
    <x v="2"/>
  </r>
  <r>
    <x v="0"/>
    <x v="2"/>
  </r>
  <r>
    <x v="2"/>
    <x v="1"/>
  </r>
  <r>
    <x v="0"/>
    <x v="2"/>
  </r>
  <r>
    <x v="1"/>
    <x v="2"/>
  </r>
  <r>
    <x v="0"/>
    <x v="4"/>
  </r>
  <r>
    <x v="2"/>
    <x v="15"/>
  </r>
  <r>
    <x v="2"/>
    <x v="2"/>
  </r>
  <r>
    <x v="2"/>
    <x v="6"/>
  </r>
  <r>
    <x v="2"/>
    <x v="2"/>
  </r>
  <r>
    <x v="0"/>
    <x v="2"/>
  </r>
  <r>
    <x v="2"/>
    <x v="4"/>
  </r>
  <r>
    <x v="0"/>
    <x v="11"/>
  </r>
  <r>
    <x v="2"/>
    <x v="4"/>
  </r>
  <r>
    <x v="4"/>
    <x v="1"/>
  </r>
  <r>
    <x v="0"/>
    <x v="4"/>
  </r>
  <r>
    <x v="1"/>
    <x v="7"/>
  </r>
  <r>
    <x v="2"/>
    <x v="8"/>
  </r>
  <r>
    <x v="4"/>
    <x v="13"/>
  </r>
  <r>
    <x v="4"/>
    <x v="2"/>
  </r>
  <r>
    <x v="1"/>
    <x v="0"/>
  </r>
  <r>
    <x v="1"/>
    <x v="8"/>
  </r>
  <r>
    <x v="2"/>
    <x v="8"/>
  </r>
  <r>
    <x v="2"/>
    <x v="11"/>
  </r>
  <r>
    <x v="0"/>
    <x v="12"/>
  </r>
  <r>
    <x v="0"/>
    <x v="8"/>
  </r>
  <r>
    <x v="2"/>
    <x v="3"/>
  </r>
  <r>
    <x v="0"/>
    <x v="11"/>
  </r>
  <r>
    <x v="0"/>
    <x v="4"/>
  </r>
  <r>
    <x v="2"/>
    <x v="8"/>
  </r>
  <r>
    <x v="2"/>
    <x v="18"/>
  </r>
  <r>
    <x v="0"/>
    <x v="4"/>
  </r>
  <r>
    <x v="0"/>
    <x v="4"/>
  </r>
  <r>
    <x v="0"/>
    <x v="11"/>
  </r>
  <r>
    <x v="2"/>
    <x v="21"/>
  </r>
  <r>
    <x v="0"/>
    <x v="12"/>
  </r>
  <r>
    <x v="2"/>
    <x v="0"/>
  </r>
  <r>
    <x v="2"/>
    <x v="8"/>
  </r>
  <r>
    <x v="2"/>
    <x v="8"/>
  </r>
  <r>
    <x v="0"/>
    <x v="11"/>
  </r>
  <r>
    <x v="3"/>
    <x v="4"/>
  </r>
  <r>
    <x v="0"/>
    <x v="2"/>
  </r>
  <r>
    <x v="0"/>
    <x v="6"/>
  </r>
  <r>
    <x v="2"/>
    <x v="20"/>
  </r>
  <r>
    <x v="2"/>
    <x v="11"/>
  </r>
  <r>
    <x v="2"/>
    <x v="4"/>
  </r>
  <r>
    <x v="0"/>
    <x v="4"/>
  </r>
  <r>
    <x v="0"/>
    <x v="8"/>
  </r>
  <r>
    <x v="3"/>
    <x v="22"/>
  </r>
  <r>
    <x v="2"/>
    <x v="2"/>
  </r>
  <r>
    <x v="4"/>
    <x v="4"/>
  </r>
  <r>
    <x v="0"/>
    <x v="2"/>
  </r>
  <r>
    <x v="2"/>
    <x v="11"/>
  </r>
  <r>
    <x v="4"/>
    <x v="23"/>
  </r>
  <r>
    <x v="2"/>
    <x v="9"/>
  </r>
  <r>
    <x v="0"/>
    <x v="12"/>
  </r>
  <r>
    <x v="1"/>
    <x v="6"/>
  </r>
  <r>
    <x v="2"/>
    <x v="4"/>
  </r>
  <r>
    <x v="2"/>
    <x v="6"/>
  </r>
  <r>
    <x v="0"/>
    <x v="6"/>
  </r>
  <r>
    <x v="2"/>
    <x v="7"/>
  </r>
  <r>
    <x v="2"/>
    <x v="2"/>
  </r>
  <r>
    <x v="2"/>
    <x v="4"/>
  </r>
  <r>
    <x v="3"/>
    <x v="6"/>
  </r>
  <r>
    <x v="5"/>
    <x v="0"/>
  </r>
  <r>
    <x v="2"/>
    <x v="8"/>
  </r>
  <r>
    <x v="1"/>
    <x v="3"/>
  </r>
  <r>
    <x v="2"/>
    <x v="0"/>
  </r>
  <r>
    <x v="1"/>
    <x v="0"/>
  </r>
  <r>
    <x v="4"/>
    <x v="11"/>
  </r>
  <r>
    <x v="0"/>
    <x v="2"/>
  </r>
  <r>
    <x v="2"/>
    <x v="3"/>
  </r>
  <r>
    <x v="2"/>
    <x v="4"/>
  </r>
  <r>
    <x v="0"/>
    <x v="11"/>
  </r>
  <r>
    <x v="4"/>
    <x v="8"/>
  </r>
  <r>
    <x v="3"/>
    <x v="12"/>
  </r>
  <r>
    <x v="2"/>
    <x v="6"/>
  </r>
  <r>
    <x v="3"/>
    <x v="4"/>
  </r>
  <r>
    <x v="2"/>
    <x v="21"/>
  </r>
  <r>
    <x v="2"/>
    <x v="2"/>
  </r>
  <r>
    <x v="1"/>
    <x v="2"/>
  </r>
  <r>
    <x v="1"/>
    <x v="4"/>
  </r>
  <r>
    <x v="2"/>
    <x v="6"/>
  </r>
  <r>
    <x v="2"/>
    <x v="4"/>
  </r>
  <r>
    <x v="1"/>
    <x v="0"/>
  </r>
  <r>
    <x v="2"/>
    <x v="4"/>
  </r>
  <r>
    <x v="0"/>
    <x v="13"/>
  </r>
  <r>
    <x v="2"/>
    <x v="8"/>
  </r>
  <r>
    <x v="0"/>
    <x v="4"/>
  </r>
  <r>
    <x v="0"/>
    <x v="18"/>
  </r>
  <r>
    <x v="2"/>
    <x v="3"/>
  </r>
  <r>
    <x v="2"/>
    <x v="0"/>
  </r>
  <r>
    <x v="2"/>
    <x v="1"/>
  </r>
  <r>
    <x v="3"/>
    <x v="6"/>
  </r>
  <r>
    <x v="2"/>
    <x v="10"/>
  </r>
  <r>
    <x v="0"/>
    <x v="6"/>
  </r>
  <r>
    <x v="0"/>
    <x v="3"/>
  </r>
  <r>
    <x v="2"/>
    <x v="0"/>
  </r>
  <r>
    <x v="0"/>
    <x v="6"/>
  </r>
  <r>
    <x v="1"/>
    <x v="8"/>
  </r>
  <r>
    <x v="0"/>
    <x v="4"/>
  </r>
  <r>
    <x v="2"/>
    <x v="8"/>
  </r>
  <r>
    <x v="2"/>
    <x v="0"/>
  </r>
  <r>
    <x v="1"/>
    <x v="4"/>
  </r>
  <r>
    <x v="3"/>
    <x v="4"/>
  </r>
  <r>
    <x v="1"/>
    <x v="4"/>
  </r>
  <r>
    <x v="0"/>
    <x v="7"/>
  </r>
  <r>
    <x v="0"/>
    <x v="4"/>
  </r>
  <r>
    <x v="2"/>
    <x v="8"/>
  </r>
  <r>
    <x v="5"/>
    <x v="0"/>
  </r>
  <r>
    <x v="1"/>
    <x v="17"/>
  </r>
  <r>
    <x v="4"/>
    <x v="4"/>
  </r>
  <r>
    <x v="2"/>
    <x v="2"/>
  </r>
  <r>
    <x v="0"/>
    <x v="15"/>
  </r>
  <r>
    <x v="2"/>
    <x v="1"/>
  </r>
  <r>
    <x v="0"/>
    <x v="8"/>
  </r>
  <r>
    <x v="2"/>
    <x v="4"/>
  </r>
  <r>
    <x v="0"/>
    <x v="8"/>
  </r>
  <r>
    <x v="0"/>
    <x v="2"/>
  </r>
  <r>
    <x v="2"/>
    <x v="2"/>
  </r>
  <r>
    <x v="2"/>
    <x v="8"/>
  </r>
  <r>
    <x v="4"/>
    <x v="8"/>
  </r>
  <r>
    <x v="1"/>
    <x v="10"/>
  </r>
  <r>
    <x v="0"/>
    <x v="4"/>
  </r>
  <r>
    <x v="2"/>
    <x v="4"/>
  </r>
  <r>
    <x v="0"/>
    <x v="4"/>
  </r>
  <r>
    <x v="0"/>
    <x v="4"/>
  </r>
  <r>
    <x v="2"/>
    <x v="2"/>
  </r>
  <r>
    <x v="0"/>
    <x v="4"/>
  </r>
  <r>
    <x v="0"/>
    <x v="24"/>
  </r>
  <r>
    <x v="2"/>
    <x v="2"/>
  </r>
  <r>
    <x v="0"/>
    <x v="6"/>
  </r>
  <r>
    <x v="2"/>
    <x v="4"/>
  </r>
  <r>
    <x v="0"/>
    <x v="2"/>
  </r>
  <r>
    <x v="0"/>
    <x v="21"/>
  </r>
  <r>
    <x v="0"/>
    <x v="1"/>
  </r>
  <r>
    <x v="2"/>
    <x v="6"/>
  </r>
  <r>
    <x v="0"/>
    <x v="0"/>
  </r>
  <r>
    <x v="2"/>
    <x v="3"/>
  </r>
  <r>
    <x v="2"/>
    <x v="4"/>
  </r>
  <r>
    <x v="4"/>
    <x v="11"/>
  </r>
  <r>
    <x v="2"/>
    <x v="0"/>
  </r>
  <r>
    <x v="0"/>
    <x v="7"/>
  </r>
  <r>
    <x v="3"/>
    <x v="4"/>
  </r>
  <r>
    <x v="0"/>
    <x v="0"/>
  </r>
  <r>
    <x v="2"/>
    <x v="8"/>
  </r>
  <r>
    <x v="2"/>
    <x v="4"/>
  </r>
  <r>
    <x v="2"/>
    <x v="6"/>
  </r>
  <r>
    <x v="0"/>
    <x v="2"/>
  </r>
  <r>
    <x v="0"/>
    <x v="8"/>
  </r>
  <r>
    <x v="0"/>
    <x v="3"/>
  </r>
  <r>
    <x v="2"/>
    <x v="2"/>
  </r>
  <r>
    <x v="2"/>
    <x v="4"/>
  </r>
  <r>
    <x v="0"/>
    <x v="4"/>
  </r>
  <r>
    <x v="2"/>
    <x v="1"/>
  </r>
  <r>
    <x v="2"/>
    <x v="4"/>
  </r>
  <r>
    <x v="2"/>
    <x v="4"/>
  </r>
  <r>
    <x v="4"/>
    <x v="9"/>
  </r>
  <r>
    <x v="0"/>
    <x v="6"/>
  </r>
  <r>
    <x v="0"/>
    <x v="11"/>
  </r>
  <r>
    <x v="0"/>
    <x v="1"/>
  </r>
  <r>
    <x v="0"/>
    <x v="10"/>
  </r>
  <r>
    <x v="1"/>
    <x v="12"/>
  </r>
  <r>
    <x v="0"/>
    <x v="11"/>
  </r>
  <r>
    <x v="0"/>
    <x v="12"/>
  </r>
  <r>
    <x v="0"/>
    <x v="7"/>
  </r>
  <r>
    <x v="0"/>
    <x v="6"/>
  </r>
  <r>
    <x v="2"/>
    <x v="0"/>
  </r>
  <r>
    <x v="0"/>
    <x v="2"/>
  </r>
  <r>
    <x v="0"/>
    <x v="4"/>
  </r>
  <r>
    <x v="2"/>
    <x v="4"/>
  </r>
  <r>
    <x v="2"/>
    <x v="4"/>
  </r>
  <r>
    <x v="2"/>
    <x v="4"/>
  </r>
  <r>
    <x v="0"/>
    <x v="2"/>
  </r>
  <r>
    <x v="1"/>
    <x v="3"/>
  </r>
  <r>
    <x v="2"/>
    <x v="2"/>
  </r>
  <r>
    <x v="0"/>
    <x v="0"/>
  </r>
  <r>
    <x v="0"/>
    <x v="2"/>
  </r>
  <r>
    <x v="2"/>
    <x v="4"/>
  </r>
  <r>
    <x v="1"/>
    <x v="2"/>
  </r>
  <r>
    <x v="0"/>
    <x v="8"/>
  </r>
  <r>
    <x v="2"/>
    <x v="4"/>
  </r>
  <r>
    <x v="0"/>
    <x v="4"/>
  </r>
  <r>
    <x v="2"/>
    <x v="8"/>
  </r>
  <r>
    <x v="2"/>
    <x v="8"/>
  </r>
  <r>
    <x v="2"/>
    <x v="4"/>
  </r>
  <r>
    <x v="2"/>
    <x v="4"/>
  </r>
  <r>
    <x v="0"/>
    <x v="4"/>
  </r>
  <r>
    <x v="2"/>
    <x v="2"/>
  </r>
  <r>
    <x v="0"/>
    <x v="8"/>
  </r>
  <r>
    <x v="2"/>
    <x v="4"/>
  </r>
  <r>
    <x v="0"/>
    <x v="8"/>
  </r>
  <r>
    <x v="2"/>
    <x v="10"/>
  </r>
  <r>
    <x v="2"/>
    <x v="2"/>
  </r>
  <r>
    <x v="2"/>
    <x v="0"/>
  </r>
  <r>
    <x v="2"/>
    <x v="11"/>
  </r>
  <r>
    <x v="4"/>
    <x v="0"/>
  </r>
  <r>
    <x v="0"/>
    <x v="4"/>
  </r>
  <r>
    <x v="0"/>
    <x v="0"/>
  </r>
  <r>
    <x v="1"/>
    <x v="4"/>
  </r>
  <r>
    <x v="4"/>
    <x v="4"/>
  </r>
  <r>
    <x v="0"/>
    <x v="2"/>
  </r>
  <r>
    <x v="2"/>
    <x v="8"/>
  </r>
  <r>
    <x v="0"/>
    <x v="4"/>
  </r>
  <r>
    <x v="3"/>
    <x v="12"/>
  </r>
  <r>
    <x v="0"/>
    <x v="11"/>
  </r>
  <r>
    <x v="2"/>
    <x v="2"/>
  </r>
  <r>
    <x v="0"/>
    <x v="0"/>
  </r>
  <r>
    <x v="2"/>
    <x v="4"/>
  </r>
  <r>
    <x v="2"/>
    <x v="10"/>
  </r>
  <r>
    <x v="0"/>
    <x v="4"/>
  </r>
  <r>
    <x v="0"/>
    <x v="11"/>
  </r>
  <r>
    <x v="0"/>
    <x v="8"/>
  </r>
  <r>
    <x v="0"/>
    <x v="4"/>
  </r>
  <r>
    <x v="0"/>
    <x v="4"/>
  </r>
  <r>
    <x v="2"/>
    <x v="4"/>
  </r>
  <r>
    <x v="2"/>
    <x v="0"/>
  </r>
  <r>
    <x v="2"/>
    <x v="8"/>
  </r>
  <r>
    <x v="2"/>
    <x v="1"/>
  </r>
  <r>
    <x v="2"/>
    <x v="2"/>
  </r>
  <r>
    <x v="2"/>
    <x v="4"/>
  </r>
  <r>
    <x v="0"/>
    <x v="11"/>
  </r>
  <r>
    <x v="2"/>
    <x v="2"/>
  </r>
  <r>
    <x v="0"/>
    <x v="6"/>
  </r>
  <r>
    <x v="2"/>
    <x v="4"/>
  </r>
  <r>
    <x v="2"/>
    <x v="0"/>
  </r>
  <r>
    <x v="0"/>
    <x v="6"/>
  </r>
  <r>
    <x v="2"/>
    <x v="6"/>
  </r>
  <r>
    <x v="4"/>
    <x v="2"/>
  </r>
  <r>
    <x v="3"/>
    <x v="4"/>
  </r>
  <r>
    <x v="2"/>
    <x v="4"/>
  </r>
  <r>
    <x v="0"/>
    <x v="4"/>
  </r>
  <r>
    <x v="2"/>
    <x v="12"/>
  </r>
  <r>
    <x v="2"/>
    <x v="12"/>
  </r>
  <r>
    <x v="0"/>
    <x v="2"/>
  </r>
  <r>
    <x v="1"/>
    <x v="3"/>
  </r>
  <r>
    <x v="3"/>
    <x v="8"/>
  </r>
  <r>
    <x v="1"/>
    <x v="0"/>
  </r>
  <r>
    <x v="2"/>
    <x v="6"/>
  </r>
  <r>
    <x v="1"/>
    <x v="4"/>
  </r>
  <r>
    <x v="0"/>
    <x v="4"/>
  </r>
  <r>
    <x v="0"/>
    <x v="2"/>
  </r>
  <r>
    <x v="2"/>
    <x v="4"/>
  </r>
  <r>
    <x v="5"/>
    <x v="2"/>
  </r>
  <r>
    <x v="2"/>
    <x v="0"/>
  </r>
  <r>
    <x v="0"/>
    <x v="4"/>
  </r>
  <r>
    <x v="1"/>
    <x v="10"/>
  </r>
  <r>
    <x v="2"/>
    <x v="4"/>
  </r>
  <r>
    <x v="2"/>
    <x v="10"/>
  </r>
  <r>
    <x v="1"/>
    <x v="11"/>
  </r>
  <r>
    <x v="2"/>
    <x v="4"/>
  </r>
  <r>
    <x v="2"/>
    <x v="4"/>
  </r>
  <r>
    <x v="2"/>
    <x v="3"/>
  </r>
  <r>
    <x v="2"/>
    <x v="4"/>
  </r>
  <r>
    <x v="0"/>
    <x v="4"/>
  </r>
  <r>
    <x v="0"/>
    <x v="8"/>
  </r>
  <r>
    <x v="4"/>
    <x v="8"/>
  </r>
  <r>
    <x v="2"/>
    <x v="4"/>
  </r>
  <r>
    <x v="0"/>
    <x v="3"/>
  </r>
  <r>
    <x v="0"/>
    <x v="4"/>
  </r>
  <r>
    <x v="0"/>
    <x v="2"/>
  </r>
  <r>
    <x v="2"/>
    <x v="25"/>
  </r>
  <r>
    <x v="0"/>
    <x v="11"/>
  </r>
  <r>
    <x v="1"/>
    <x v="2"/>
  </r>
  <r>
    <x v="2"/>
    <x v="8"/>
  </r>
  <r>
    <x v="0"/>
    <x v="11"/>
  </r>
  <r>
    <x v="2"/>
    <x v="8"/>
  </r>
  <r>
    <x v="0"/>
    <x v="4"/>
  </r>
  <r>
    <x v="0"/>
    <x v="4"/>
  </r>
  <r>
    <x v="0"/>
    <x v="12"/>
  </r>
  <r>
    <x v="0"/>
    <x v="0"/>
  </r>
  <r>
    <x v="0"/>
    <x v="8"/>
  </r>
  <r>
    <x v="0"/>
    <x v="6"/>
  </r>
  <r>
    <x v="2"/>
    <x v="8"/>
  </r>
  <r>
    <x v="1"/>
    <x v="0"/>
  </r>
  <r>
    <x v="0"/>
    <x v="4"/>
  </r>
  <r>
    <x v="1"/>
    <x v="11"/>
  </r>
  <r>
    <x v="0"/>
    <x v="2"/>
  </r>
  <r>
    <x v="0"/>
    <x v="8"/>
  </r>
  <r>
    <x v="2"/>
    <x v="12"/>
  </r>
  <r>
    <x v="2"/>
    <x v="4"/>
  </r>
  <r>
    <x v="1"/>
    <x v="0"/>
  </r>
  <r>
    <x v="5"/>
    <x v="8"/>
  </r>
  <r>
    <x v="0"/>
    <x v="4"/>
  </r>
  <r>
    <x v="3"/>
    <x v="6"/>
  </r>
  <r>
    <x v="0"/>
    <x v="2"/>
  </r>
  <r>
    <x v="1"/>
    <x v="0"/>
  </r>
  <r>
    <x v="0"/>
    <x v="8"/>
  </r>
  <r>
    <x v="2"/>
    <x v="8"/>
  </r>
  <r>
    <x v="2"/>
    <x v="4"/>
  </r>
  <r>
    <x v="2"/>
    <x v="2"/>
  </r>
  <r>
    <x v="2"/>
    <x v="0"/>
  </r>
  <r>
    <x v="1"/>
    <x v="0"/>
  </r>
  <r>
    <x v="0"/>
    <x v="13"/>
  </r>
  <r>
    <x v="0"/>
    <x v="2"/>
  </r>
  <r>
    <x v="0"/>
    <x v="4"/>
  </r>
  <r>
    <x v="0"/>
    <x v="0"/>
  </r>
  <r>
    <x v="0"/>
    <x v="3"/>
  </r>
  <r>
    <x v="2"/>
    <x v="11"/>
  </r>
  <r>
    <x v="4"/>
    <x v="4"/>
  </r>
  <r>
    <x v="6"/>
    <x v="26"/>
  </r>
  <r>
    <x v="6"/>
    <x v="26"/>
  </r>
  <r>
    <x v="6"/>
    <x v="26"/>
  </r>
  <r>
    <x v="6"/>
    <x v="26"/>
  </r>
  <r>
    <x v="6"/>
    <x v="26"/>
  </r>
  <r>
    <x v="6"/>
    <x v="26"/>
  </r>
  <r>
    <x v="6"/>
    <x v="26"/>
  </r>
  <r>
    <x v="6"/>
    <x v="26"/>
  </r>
  <r>
    <x v="6"/>
    <x v="26"/>
  </r>
  <r>
    <x v="6"/>
    <x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x v="0"/>
    <x v="0"/>
  </r>
  <r>
    <x v="1"/>
    <x v="0"/>
  </r>
  <r>
    <x v="2"/>
    <x v="0"/>
  </r>
  <r>
    <x v="3"/>
    <x v="0"/>
  </r>
  <r>
    <x v="4"/>
    <x v="0"/>
  </r>
  <r>
    <x v="5"/>
    <x v="0"/>
  </r>
  <r>
    <x v="4"/>
    <x v="0"/>
  </r>
  <r>
    <x v="0"/>
    <x v="1"/>
  </r>
  <r>
    <x v="6"/>
    <x v="0"/>
  </r>
  <r>
    <x v="0"/>
    <x v="0"/>
  </r>
  <r>
    <x v="7"/>
    <x v="0"/>
  </r>
  <r>
    <x v="1"/>
    <x v="0"/>
  </r>
  <r>
    <x v="7"/>
    <x v="0"/>
  </r>
  <r>
    <x v="0"/>
    <x v="0"/>
  </r>
  <r>
    <x v="5"/>
    <x v="1"/>
  </r>
  <r>
    <x v="6"/>
    <x v="0"/>
  </r>
  <r>
    <x v="1"/>
    <x v="0"/>
  </r>
  <r>
    <x v="1"/>
    <x v="0"/>
  </r>
  <r>
    <x v="6"/>
    <x v="1"/>
  </r>
  <r>
    <x v="8"/>
    <x v="0"/>
  </r>
  <r>
    <x v="5"/>
    <x v="1"/>
  </r>
  <r>
    <x v="0"/>
    <x v="0"/>
  </r>
  <r>
    <x v="6"/>
    <x v="0"/>
  </r>
  <r>
    <x v="4"/>
    <x v="1"/>
  </r>
  <r>
    <x v="8"/>
    <x v="1"/>
  </r>
  <r>
    <x v="1"/>
    <x v="0"/>
  </r>
  <r>
    <x v="7"/>
    <x v="0"/>
  </r>
  <r>
    <x v="9"/>
    <x v="0"/>
  </r>
  <r>
    <x v="5"/>
    <x v="0"/>
  </r>
  <r>
    <x v="0"/>
    <x v="0"/>
  </r>
  <r>
    <x v="4"/>
    <x v="0"/>
  </r>
  <r>
    <x v="0"/>
    <x v="0"/>
  </r>
  <r>
    <x v="1"/>
    <x v="0"/>
  </r>
  <r>
    <x v="4"/>
    <x v="1"/>
  </r>
  <r>
    <x v="4"/>
    <x v="0"/>
  </r>
  <r>
    <x v="3"/>
    <x v="0"/>
  </r>
  <r>
    <x v="5"/>
    <x v="0"/>
  </r>
  <r>
    <x v="9"/>
    <x v="0"/>
  </r>
  <r>
    <x v="9"/>
    <x v="0"/>
  </r>
  <r>
    <x v="9"/>
    <x v="1"/>
  </r>
  <r>
    <x v="9"/>
    <x v="0"/>
  </r>
  <r>
    <x v="3"/>
    <x v="0"/>
  </r>
  <r>
    <x v="6"/>
    <x v="0"/>
  </r>
  <r>
    <x v="9"/>
    <x v="0"/>
  </r>
  <r>
    <x v="10"/>
    <x v="0"/>
  </r>
  <r>
    <x v="5"/>
    <x v="0"/>
  </r>
  <r>
    <x v="8"/>
    <x v="1"/>
  </r>
  <r>
    <x v="7"/>
    <x v="0"/>
  </r>
  <r>
    <x v="10"/>
    <x v="0"/>
  </r>
  <r>
    <x v="5"/>
    <x v="0"/>
  </r>
  <r>
    <x v="6"/>
    <x v="0"/>
  </r>
  <r>
    <x v="11"/>
    <x v="0"/>
  </r>
  <r>
    <x v="10"/>
    <x v="0"/>
  </r>
  <r>
    <x v="9"/>
    <x v="0"/>
  </r>
  <r>
    <x v="5"/>
    <x v="0"/>
  </r>
  <r>
    <x v="4"/>
    <x v="0"/>
  </r>
  <r>
    <x v="10"/>
    <x v="0"/>
  </r>
  <r>
    <x v="6"/>
    <x v="0"/>
  </r>
  <r>
    <x v="6"/>
    <x v="0"/>
  </r>
  <r>
    <x v="8"/>
    <x v="0"/>
  </r>
  <r>
    <x v="4"/>
    <x v="0"/>
  </r>
  <r>
    <x v="7"/>
    <x v="0"/>
  </r>
  <r>
    <x v="3"/>
    <x v="0"/>
  </r>
  <r>
    <x v="4"/>
    <x v="0"/>
  </r>
  <r>
    <x v="4"/>
    <x v="0"/>
  </r>
  <r>
    <x v="4"/>
    <x v="0"/>
  </r>
  <r>
    <x v="3"/>
    <x v="0"/>
  </r>
  <r>
    <x v="6"/>
    <x v="0"/>
  </r>
  <r>
    <x v="9"/>
    <x v="0"/>
  </r>
  <r>
    <x v="6"/>
    <x v="1"/>
  </r>
  <r>
    <x v="9"/>
    <x v="0"/>
  </r>
  <r>
    <x v="10"/>
    <x v="0"/>
  </r>
  <r>
    <x v="7"/>
    <x v="0"/>
  </r>
  <r>
    <x v="11"/>
    <x v="0"/>
  </r>
  <r>
    <x v="1"/>
    <x v="0"/>
  </r>
  <r>
    <x v="9"/>
    <x v="0"/>
  </r>
  <r>
    <x v="4"/>
    <x v="0"/>
  </r>
  <r>
    <x v="7"/>
    <x v="0"/>
  </r>
  <r>
    <x v="1"/>
    <x v="0"/>
  </r>
  <r>
    <x v="1"/>
    <x v="0"/>
  </r>
  <r>
    <x v="0"/>
    <x v="1"/>
  </r>
  <r>
    <x v="1"/>
    <x v="0"/>
  </r>
  <r>
    <x v="1"/>
    <x v="0"/>
  </r>
  <r>
    <x v="8"/>
    <x v="0"/>
  </r>
  <r>
    <x v="10"/>
    <x v="0"/>
  </r>
  <r>
    <x v="10"/>
    <x v="0"/>
  </r>
  <r>
    <x v="9"/>
    <x v="0"/>
  </r>
  <r>
    <x v="6"/>
    <x v="0"/>
  </r>
  <r>
    <x v="7"/>
    <x v="1"/>
  </r>
  <r>
    <x v="5"/>
    <x v="0"/>
  </r>
  <r>
    <x v="10"/>
    <x v="1"/>
  </r>
  <r>
    <x v="5"/>
    <x v="1"/>
  </r>
  <r>
    <x v="1"/>
    <x v="0"/>
  </r>
  <r>
    <x v="10"/>
    <x v="0"/>
  </r>
  <r>
    <x v="0"/>
    <x v="0"/>
  </r>
  <r>
    <x v="3"/>
    <x v="0"/>
  </r>
  <r>
    <x v="3"/>
    <x v="0"/>
  </r>
  <r>
    <x v="1"/>
    <x v="0"/>
  </r>
  <r>
    <x v="8"/>
    <x v="0"/>
  </r>
  <r>
    <x v="6"/>
    <x v="0"/>
  </r>
  <r>
    <x v="6"/>
    <x v="0"/>
  </r>
  <r>
    <x v="2"/>
    <x v="0"/>
  </r>
  <r>
    <x v="7"/>
    <x v="0"/>
  </r>
  <r>
    <x v="10"/>
    <x v="0"/>
  </r>
  <r>
    <x v="5"/>
    <x v="1"/>
  </r>
  <r>
    <x v="0"/>
    <x v="0"/>
  </r>
  <r>
    <x v="0"/>
    <x v="0"/>
  </r>
  <r>
    <x v="10"/>
    <x v="0"/>
  </r>
  <r>
    <x v="8"/>
    <x v="0"/>
  </r>
  <r>
    <x v="8"/>
    <x v="0"/>
  </r>
  <r>
    <x v="0"/>
    <x v="0"/>
  </r>
  <r>
    <x v="9"/>
    <x v="0"/>
  </r>
  <r>
    <x v="11"/>
    <x v="1"/>
  </r>
  <r>
    <x v="2"/>
    <x v="0"/>
  </r>
  <r>
    <x v="5"/>
    <x v="0"/>
  </r>
  <r>
    <x v="2"/>
    <x v="0"/>
  </r>
  <r>
    <x v="9"/>
    <x v="0"/>
  </r>
  <r>
    <x v="5"/>
    <x v="0"/>
  </r>
  <r>
    <x v="11"/>
    <x v="0"/>
  </r>
  <r>
    <x v="0"/>
    <x v="0"/>
  </r>
  <r>
    <x v="2"/>
    <x v="0"/>
  </r>
  <r>
    <x v="8"/>
    <x v="0"/>
  </r>
  <r>
    <x v="5"/>
    <x v="0"/>
  </r>
  <r>
    <x v="4"/>
    <x v="0"/>
  </r>
  <r>
    <x v="10"/>
    <x v="0"/>
  </r>
  <r>
    <x v="0"/>
    <x v="0"/>
  </r>
  <r>
    <x v="6"/>
    <x v="0"/>
  </r>
  <r>
    <x v="6"/>
    <x v="0"/>
  </r>
  <r>
    <x v="4"/>
    <x v="0"/>
  </r>
  <r>
    <x v="4"/>
    <x v="0"/>
  </r>
  <r>
    <x v="11"/>
    <x v="1"/>
  </r>
  <r>
    <x v="3"/>
    <x v="0"/>
  </r>
  <r>
    <x v="7"/>
    <x v="0"/>
  </r>
  <r>
    <x v="10"/>
    <x v="0"/>
  </r>
  <r>
    <x v="9"/>
    <x v="0"/>
  </r>
  <r>
    <x v="2"/>
    <x v="0"/>
  </r>
  <r>
    <x v="2"/>
    <x v="1"/>
  </r>
  <r>
    <x v="5"/>
    <x v="0"/>
  </r>
  <r>
    <x v="8"/>
    <x v="0"/>
  </r>
  <r>
    <x v="2"/>
    <x v="0"/>
  </r>
  <r>
    <x v="9"/>
    <x v="0"/>
  </r>
  <r>
    <x v="0"/>
    <x v="1"/>
  </r>
  <r>
    <x v="3"/>
    <x v="0"/>
  </r>
  <r>
    <x v="11"/>
    <x v="0"/>
  </r>
  <r>
    <x v="3"/>
    <x v="0"/>
  </r>
  <r>
    <x v="9"/>
    <x v="0"/>
  </r>
  <r>
    <x v="5"/>
    <x v="0"/>
  </r>
  <r>
    <x v="0"/>
    <x v="0"/>
  </r>
  <r>
    <x v="8"/>
    <x v="0"/>
  </r>
  <r>
    <x v="3"/>
    <x v="0"/>
  </r>
  <r>
    <x v="2"/>
    <x v="0"/>
  </r>
  <r>
    <x v="7"/>
    <x v="0"/>
  </r>
  <r>
    <x v="8"/>
    <x v="0"/>
  </r>
  <r>
    <x v="4"/>
    <x v="0"/>
  </r>
  <r>
    <x v="2"/>
    <x v="0"/>
  </r>
  <r>
    <x v="11"/>
    <x v="0"/>
  </r>
  <r>
    <x v="11"/>
    <x v="0"/>
  </r>
  <r>
    <x v="0"/>
    <x v="1"/>
  </r>
  <r>
    <x v="1"/>
    <x v="0"/>
  </r>
  <r>
    <x v="10"/>
    <x v="0"/>
  </r>
  <r>
    <x v="1"/>
    <x v="1"/>
  </r>
  <r>
    <x v="4"/>
    <x v="1"/>
  </r>
  <r>
    <x v="10"/>
    <x v="1"/>
  </r>
  <r>
    <x v="7"/>
    <x v="1"/>
  </r>
  <r>
    <x v="0"/>
    <x v="0"/>
  </r>
  <r>
    <x v="8"/>
    <x v="0"/>
  </r>
  <r>
    <x v="2"/>
    <x v="0"/>
  </r>
  <r>
    <x v="1"/>
    <x v="0"/>
  </r>
  <r>
    <x v="9"/>
    <x v="0"/>
  </r>
  <r>
    <x v="7"/>
    <x v="0"/>
  </r>
  <r>
    <x v="3"/>
    <x v="0"/>
  </r>
  <r>
    <x v="6"/>
    <x v="0"/>
  </r>
  <r>
    <x v="9"/>
    <x v="0"/>
  </r>
  <r>
    <x v="6"/>
    <x v="0"/>
  </r>
  <r>
    <x v="0"/>
    <x v="0"/>
  </r>
  <r>
    <x v="9"/>
    <x v="0"/>
  </r>
  <r>
    <x v="4"/>
    <x v="0"/>
  </r>
  <r>
    <x v="0"/>
    <x v="0"/>
  </r>
  <r>
    <x v="6"/>
    <x v="0"/>
  </r>
  <r>
    <x v="1"/>
    <x v="1"/>
  </r>
  <r>
    <x v="1"/>
    <x v="0"/>
  </r>
  <r>
    <x v="6"/>
    <x v="1"/>
  </r>
  <r>
    <x v="4"/>
    <x v="1"/>
  </r>
  <r>
    <x v="2"/>
    <x v="0"/>
  </r>
  <r>
    <x v="4"/>
    <x v="0"/>
  </r>
  <r>
    <x v="5"/>
    <x v="0"/>
  </r>
  <r>
    <x v="9"/>
    <x v="0"/>
  </r>
  <r>
    <x v="2"/>
    <x v="0"/>
  </r>
  <r>
    <x v="10"/>
    <x v="0"/>
  </r>
  <r>
    <x v="8"/>
    <x v="0"/>
  </r>
  <r>
    <x v="10"/>
    <x v="0"/>
  </r>
  <r>
    <x v="0"/>
    <x v="0"/>
  </r>
  <r>
    <x v="0"/>
    <x v="0"/>
  </r>
  <r>
    <x v="4"/>
    <x v="0"/>
  </r>
  <r>
    <x v="10"/>
    <x v="0"/>
  </r>
  <r>
    <x v="1"/>
    <x v="0"/>
  </r>
  <r>
    <x v="11"/>
    <x v="0"/>
  </r>
  <r>
    <x v="6"/>
    <x v="1"/>
  </r>
  <r>
    <x v="6"/>
    <x v="0"/>
  </r>
  <r>
    <x v="3"/>
    <x v="0"/>
  </r>
  <r>
    <x v="2"/>
    <x v="0"/>
  </r>
  <r>
    <x v="8"/>
    <x v="0"/>
  </r>
  <r>
    <x v="1"/>
    <x v="0"/>
  </r>
  <r>
    <x v="0"/>
    <x v="0"/>
  </r>
  <r>
    <x v="0"/>
    <x v="0"/>
  </r>
  <r>
    <x v="6"/>
    <x v="0"/>
  </r>
  <r>
    <x v="3"/>
    <x v="1"/>
  </r>
  <r>
    <x v="8"/>
    <x v="0"/>
  </r>
  <r>
    <x v="10"/>
    <x v="0"/>
  </r>
  <r>
    <x v="8"/>
    <x v="0"/>
  </r>
  <r>
    <x v="1"/>
    <x v="0"/>
  </r>
  <r>
    <x v="1"/>
    <x v="1"/>
  </r>
  <r>
    <x v="3"/>
    <x v="0"/>
  </r>
  <r>
    <x v="4"/>
    <x v="0"/>
  </r>
  <r>
    <x v="1"/>
    <x v="1"/>
  </r>
  <r>
    <x v="7"/>
    <x v="0"/>
  </r>
  <r>
    <x v="1"/>
    <x v="0"/>
  </r>
  <r>
    <x v="9"/>
    <x v="1"/>
  </r>
  <r>
    <x v="4"/>
    <x v="0"/>
  </r>
  <r>
    <x v="10"/>
    <x v="0"/>
  </r>
  <r>
    <x v="3"/>
    <x v="0"/>
  </r>
  <r>
    <x v="0"/>
    <x v="0"/>
  </r>
  <r>
    <x v="4"/>
    <x v="0"/>
  </r>
  <r>
    <x v="11"/>
    <x v="0"/>
  </r>
  <r>
    <x v="11"/>
    <x v="0"/>
  </r>
  <r>
    <x v="7"/>
    <x v="1"/>
  </r>
  <r>
    <x v="1"/>
    <x v="0"/>
  </r>
  <r>
    <x v="4"/>
    <x v="1"/>
  </r>
  <r>
    <x v="11"/>
    <x v="0"/>
  </r>
  <r>
    <x v="7"/>
    <x v="0"/>
  </r>
  <r>
    <x v="6"/>
    <x v="0"/>
  </r>
  <r>
    <x v="9"/>
    <x v="0"/>
  </r>
  <r>
    <x v="5"/>
    <x v="0"/>
  </r>
  <r>
    <x v="8"/>
    <x v="0"/>
  </r>
  <r>
    <x v="8"/>
    <x v="0"/>
  </r>
  <r>
    <x v="6"/>
    <x v="0"/>
  </r>
  <r>
    <x v="1"/>
    <x v="0"/>
  </r>
  <r>
    <x v="11"/>
    <x v="0"/>
  </r>
  <r>
    <x v="4"/>
    <x v="1"/>
  </r>
  <r>
    <x v="5"/>
    <x v="0"/>
  </r>
  <r>
    <x v="2"/>
    <x v="0"/>
  </r>
  <r>
    <x v="0"/>
    <x v="0"/>
  </r>
  <r>
    <x v="0"/>
    <x v="0"/>
  </r>
  <r>
    <x v="7"/>
    <x v="0"/>
  </r>
  <r>
    <x v="9"/>
    <x v="0"/>
  </r>
  <r>
    <x v="0"/>
    <x v="0"/>
  </r>
  <r>
    <x v="0"/>
    <x v="0"/>
  </r>
  <r>
    <x v="4"/>
    <x v="0"/>
  </r>
  <r>
    <x v="0"/>
    <x v="1"/>
  </r>
  <r>
    <x v="3"/>
    <x v="1"/>
  </r>
  <r>
    <x v="4"/>
    <x v="0"/>
  </r>
  <r>
    <x v="0"/>
    <x v="0"/>
  </r>
  <r>
    <x v="9"/>
    <x v="1"/>
  </r>
  <r>
    <x v="6"/>
    <x v="0"/>
  </r>
  <r>
    <x v="3"/>
    <x v="0"/>
  </r>
  <r>
    <x v="10"/>
    <x v="0"/>
  </r>
  <r>
    <x v="5"/>
    <x v="1"/>
  </r>
  <r>
    <x v="7"/>
    <x v="0"/>
  </r>
  <r>
    <x v="10"/>
    <x v="0"/>
  </r>
  <r>
    <x v="1"/>
    <x v="0"/>
  </r>
  <r>
    <x v="11"/>
    <x v="0"/>
  </r>
  <r>
    <x v="10"/>
    <x v="0"/>
  </r>
  <r>
    <x v="1"/>
    <x v="1"/>
  </r>
  <r>
    <x v="1"/>
    <x v="0"/>
  </r>
  <r>
    <x v="11"/>
    <x v="0"/>
  </r>
  <r>
    <x v="11"/>
    <x v="0"/>
  </r>
  <r>
    <x v="6"/>
    <x v="0"/>
  </r>
  <r>
    <x v="8"/>
    <x v="1"/>
  </r>
  <r>
    <x v="4"/>
    <x v="0"/>
  </r>
  <r>
    <x v="8"/>
    <x v="0"/>
  </r>
  <r>
    <x v="11"/>
    <x v="0"/>
  </r>
  <r>
    <x v="1"/>
    <x v="0"/>
  </r>
  <r>
    <x v="1"/>
    <x v="0"/>
  </r>
  <r>
    <x v="9"/>
    <x v="0"/>
  </r>
  <r>
    <x v="4"/>
    <x v="0"/>
  </r>
  <r>
    <x v="7"/>
    <x v="0"/>
  </r>
  <r>
    <x v="5"/>
    <x v="0"/>
  </r>
  <r>
    <x v="3"/>
    <x v="0"/>
  </r>
  <r>
    <x v="11"/>
    <x v="0"/>
  </r>
  <r>
    <x v="0"/>
    <x v="1"/>
  </r>
  <r>
    <x v="1"/>
    <x v="0"/>
  </r>
  <r>
    <x v="7"/>
    <x v="0"/>
  </r>
  <r>
    <x v="1"/>
    <x v="0"/>
  </r>
  <r>
    <x v="9"/>
    <x v="0"/>
  </r>
  <r>
    <x v="5"/>
    <x v="1"/>
  </r>
  <r>
    <x v="7"/>
    <x v="0"/>
  </r>
  <r>
    <x v="10"/>
    <x v="0"/>
  </r>
  <r>
    <x v="4"/>
    <x v="0"/>
  </r>
  <r>
    <x v="0"/>
    <x v="0"/>
  </r>
  <r>
    <x v="9"/>
    <x v="0"/>
  </r>
  <r>
    <x v="0"/>
    <x v="0"/>
  </r>
  <r>
    <x v="4"/>
    <x v="0"/>
  </r>
  <r>
    <x v="3"/>
    <x v="0"/>
  </r>
  <r>
    <x v="11"/>
    <x v="1"/>
  </r>
  <r>
    <x v="7"/>
    <x v="1"/>
  </r>
  <r>
    <x v="11"/>
    <x v="0"/>
  </r>
  <r>
    <x v="11"/>
    <x v="0"/>
  </r>
  <r>
    <x v="3"/>
    <x v="0"/>
  </r>
  <r>
    <x v="1"/>
    <x v="0"/>
  </r>
  <r>
    <x v="0"/>
    <x v="0"/>
  </r>
  <r>
    <x v="8"/>
    <x v="1"/>
  </r>
  <r>
    <x v="8"/>
    <x v="0"/>
  </r>
  <r>
    <x v="3"/>
    <x v="0"/>
  </r>
  <r>
    <x v="9"/>
    <x v="0"/>
  </r>
  <r>
    <x v="1"/>
    <x v="0"/>
  </r>
  <r>
    <x v="5"/>
    <x v="0"/>
  </r>
  <r>
    <x v="3"/>
    <x v="0"/>
  </r>
  <r>
    <x v="11"/>
    <x v="0"/>
  </r>
  <r>
    <x v="10"/>
    <x v="0"/>
  </r>
  <r>
    <x v="9"/>
    <x v="1"/>
  </r>
  <r>
    <x v="10"/>
    <x v="0"/>
  </r>
  <r>
    <x v="6"/>
    <x v="0"/>
  </r>
  <r>
    <x v="2"/>
    <x v="1"/>
  </r>
  <r>
    <x v="0"/>
    <x v="0"/>
  </r>
  <r>
    <x v="8"/>
    <x v="0"/>
  </r>
  <r>
    <x v="4"/>
    <x v="0"/>
  </r>
  <r>
    <x v="7"/>
    <x v="0"/>
  </r>
  <r>
    <x v="3"/>
    <x v="0"/>
  </r>
  <r>
    <x v="3"/>
    <x v="1"/>
  </r>
  <r>
    <x v="3"/>
    <x v="1"/>
  </r>
  <r>
    <x v="1"/>
    <x v="1"/>
  </r>
  <r>
    <x v="11"/>
    <x v="0"/>
  </r>
  <r>
    <x v="11"/>
    <x v="1"/>
  </r>
  <r>
    <x v="9"/>
    <x v="0"/>
  </r>
  <r>
    <x v="4"/>
    <x v="0"/>
  </r>
  <r>
    <x v="10"/>
    <x v="0"/>
  </r>
  <r>
    <x v="9"/>
    <x v="0"/>
  </r>
  <r>
    <x v="5"/>
    <x v="0"/>
  </r>
  <r>
    <x v="3"/>
    <x v="0"/>
  </r>
  <r>
    <x v="1"/>
    <x v="0"/>
  </r>
  <r>
    <x v="1"/>
    <x v="1"/>
  </r>
  <r>
    <x v="10"/>
    <x v="0"/>
  </r>
  <r>
    <x v="7"/>
    <x v="0"/>
  </r>
  <r>
    <x v="9"/>
    <x v="0"/>
  </r>
  <r>
    <x v="8"/>
    <x v="0"/>
  </r>
  <r>
    <x v="9"/>
    <x v="0"/>
  </r>
  <r>
    <x v="6"/>
    <x v="0"/>
  </r>
  <r>
    <x v="11"/>
    <x v="0"/>
  </r>
  <r>
    <x v="11"/>
    <x v="0"/>
  </r>
  <r>
    <x v="6"/>
    <x v="1"/>
  </r>
  <r>
    <x v="9"/>
    <x v="0"/>
  </r>
  <r>
    <x v="3"/>
    <x v="1"/>
  </r>
  <r>
    <x v="10"/>
    <x v="1"/>
  </r>
  <r>
    <x v="8"/>
    <x v="0"/>
  </r>
  <r>
    <x v="11"/>
    <x v="0"/>
  </r>
  <r>
    <x v="3"/>
    <x v="0"/>
  </r>
  <r>
    <x v="1"/>
    <x v="0"/>
  </r>
  <r>
    <x v="10"/>
    <x v="0"/>
  </r>
  <r>
    <x v="10"/>
    <x v="0"/>
  </r>
  <r>
    <x v="11"/>
    <x v="0"/>
  </r>
  <r>
    <x v="8"/>
    <x v="0"/>
  </r>
  <r>
    <x v="7"/>
    <x v="1"/>
  </r>
  <r>
    <x v="10"/>
    <x v="0"/>
  </r>
  <r>
    <x v="8"/>
    <x v="0"/>
  </r>
  <r>
    <x v="5"/>
    <x v="0"/>
  </r>
  <r>
    <x v="6"/>
    <x v="1"/>
  </r>
  <r>
    <x v="9"/>
    <x v="1"/>
  </r>
  <r>
    <x v="4"/>
    <x v="0"/>
  </r>
  <r>
    <x v="8"/>
    <x v="0"/>
  </r>
  <r>
    <x v="5"/>
    <x v="0"/>
  </r>
  <r>
    <x v="6"/>
    <x v="0"/>
  </r>
  <r>
    <x v="2"/>
    <x v="0"/>
  </r>
  <r>
    <x v="7"/>
    <x v="0"/>
  </r>
  <r>
    <x v="6"/>
    <x v="0"/>
  </r>
  <r>
    <x v="10"/>
    <x v="0"/>
  </r>
  <r>
    <x v="0"/>
    <x v="0"/>
  </r>
  <r>
    <x v="4"/>
    <x v="0"/>
  </r>
  <r>
    <x v="3"/>
    <x v="0"/>
  </r>
  <r>
    <x v="10"/>
    <x v="0"/>
  </r>
  <r>
    <x v="10"/>
    <x v="0"/>
  </r>
  <r>
    <x v="9"/>
    <x v="0"/>
  </r>
  <r>
    <x v="0"/>
    <x v="1"/>
  </r>
  <r>
    <x v="11"/>
    <x v="0"/>
  </r>
  <r>
    <x v="4"/>
    <x v="0"/>
  </r>
  <r>
    <x v="11"/>
    <x v="0"/>
  </r>
  <r>
    <x v="3"/>
    <x v="0"/>
  </r>
  <r>
    <x v="7"/>
    <x v="1"/>
  </r>
  <r>
    <x v="3"/>
    <x v="0"/>
  </r>
  <r>
    <x v="7"/>
    <x v="0"/>
  </r>
  <r>
    <x v="1"/>
    <x v="0"/>
  </r>
  <r>
    <x v="8"/>
    <x v="0"/>
  </r>
  <r>
    <x v="10"/>
    <x v="0"/>
  </r>
  <r>
    <x v="2"/>
    <x v="0"/>
  </r>
  <r>
    <x v="7"/>
    <x v="0"/>
  </r>
  <r>
    <x v="4"/>
    <x v="0"/>
  </r>
  <r>
    <x v="4"/>
    <x v="0"/>
  </r>
  <r>
    <x v="0"/>
    <x v="0"/>
  </r>
  <r>
    <x v="8"/>
    <x v="0"/>
  </r>
  <r>
    <x v="1"/>
    <x v="0"/>
  </r>
  <r>
    <x v="9"/>
    <x v="0"/>
  </r>
  <r>
    <x v="7"/>
    <x v="0"/>
  </r>
  <r>
    <x v="2"/>
    <x v="0"/>
  </r>
  <r>
    <x v="5"/>
    <x v="0"/>
  </r>
  <r>
    <x v="10"/>
    <x v="0"/>
  </r>
  <r>
    <x v="9"/>
    <x v="0"/>
  </r>
  <r>
    <x v="2"/>
    <x v="0"/>
  </r>
  <r>
    <x v="0"/>
    <x v="0"/>
  </r>
  <r>
    <x v="0"/>
    <x v="0"/>
  </r>
  <r>
    <x v="9"/>
    <x v="0"/>
  </r>
  <r>
    <x v="5"/>
    <x v="1"/>
  </r>
  <r>
    <x v="10"/>
    <x v="0"/>
  </r>
  <r>
    <x v="0"/>
    <x v="0"/>
  </r>
  <r>
    <x v="6"/>
    <x v="0"/>
  </r>
  <r>
    <x v="11"/>
    <x v="0"/>
  </r>
  <r>
    <x v="10"/>
    <x v="0"/>
  </r>
  <r>
    <x v="5"/>
    <x v="1"/>
  </r>
  <r>
    <x v="0"/>
    <x v="0"/>
  </r>
  <r>
    <x v="2"/>
    <x v="0"/>
  </r>
  <r>
    <x v="7"/>
    <x v="0"/>
  </r>
  <r>
    <x v="11"/>
    <x v="0"/>
  </r>
  <r>
    <x v="3"/>
    <x v="0"/>
  </r>
  <r>
    <x v="1"/>
    <x v="0"/>
  </r>
  <r>
    <x v="1"/>
    <x v="0"/>
  </r>
  <r>
    <x v="9"/>
    <x v="0"/>
  </r>
  <r>
    <x v="1"/>
    <x v="0"/>
  </r>
  <r>
    <x v="5"/>
    <x v="1"/>
  </r>
  <r>
    <x v="6"/>
    <x v="0"/>
  </r>
  <r>
    <x v="9"/>
    <x v="0"/>
  </r>
  <r>
    <x v="8"/>
    <x v="0"/>
  </r>
  <r>
    <x v="6"/>
    <x v="0"/>
  </r>
  <r>
    <x v="7"/>
    <x v="0"/>
  </r>
  <r>
    <x v="3"/>
    <x v="1"/>
  </r>
  <r>
    <x v="8"/>
    <x v="0"/>
  </r>
  <r>
    <x v="3"/>
    <x v="0"/>
  </r>
  <r>
    <x v="5"/>
    <x v="0"/>
  </r>
  <r>
    <x v="6"/>
    <x v="0"/>
  </r>
  <r>
    <x v="10"/>
    <x v="1"/>
  </r>
  <r>
    <x v="1"/>
    <x v="0"/>
  </r>
  <r>
    <x v="5"/>
    <x v="1"/>
  </r>
  <r>
    <x v="9"/>
    <x v="1"/>
  </r>
  <r>
    <x v="11"/>
    <x v="0"/>
  </r>
  <r>
    <x v="9"/>
    <x v="0"/>
  </r>
  <r>
    <x v="7"/>
    <x v="0"/>
  </r>
  <r>
    <x v="8"/>
    <x v="0"/>
  </r>
  <r>
    <x v="1"/>
    <x v="0"/>
  </r>
  <r>
    <x v="10"/>
    <x v="1"/>
  </r>
  <r>
    <x v="4"/>
    <x v="1"/>
  </r>
  <r>
    <x v="8"/>
    <x v="0"/>
  </r>
  <r>
    <x v="9"/>
    <x v="1"/>
  </r>
  <r>
    <x v="6"/>
    <x v="0"/>
  </r>
  <r>
    <x v="7"/>
    <x v="0"/>
  </r>
  <r>
    <x v="4"/>
    <x v="0"/>
  </r>
  <r>
    <x v="8"/>
    <x v="0"/>
  </r>
  <r>
    <x v="10"/>
    <x v="0"/>
  </r>
  <r>
    <x v="2"/>
    <x v="0"/>
  </r>
  <r>
    <x v="11"/>
    <x v="0"/>
  </r>
  <r>
    <x v="4"/>
    <x v="0"/>
  </r>
  <r>
    <x v="10"/>
    <x v="0"/>
  </r>
  <r>
    <x v="0"/>
    <x v="0"/>
  </r>
  <r>
    <x v="10"/>
    <x v="0"/>
  </r>
  <r>
    <x v="4"/>
    <x v="0"/>
  </r>
  <r>
    <x v="6"/>
    <x v="0"/>
  </r>
  <r>
    <x v="6"/>
    <x v="0"/>
  </r>
  <r>
    <x v="1"/>
    <x v="0"/>
  </r>
  <r>
    <x v="5"/>
    <x v="0"/>
  </r>
  <r>
    <x v="10"/>
    <x v="1"/>
  </r>
  <r>
    <x v="4"/>
    <x v="1"/>
  </r>
  <r>
    <x v="8"/>
    <x v="0"/>
  </r>
  <r>
    <x v="5"/>
    <x v="1"/>
  </r>
  <r>
    <x v="5"/>
    <x v="1"/>
  </r>
  <r>
    <x v="10"/>
    <x v="0"/>
  </r>
  <r>
    <x v="7"/>
    <x v="0"/>
  </r>
  <r>
    <x v="6"/>
    <x v="1"/>
  </r>
  <r>
    <x v="8"/>
    <x v="1"/>
  </r>
  <r>
    <x v="6"/>
    <x v="0"/>
  </r>
  <r>
    <x v="1"/>
    <x v="0"/>
  </r>
  <r>
    <x v="10"/>
    <x v="0"/>
  </r>
  <r>
    <x v="6"/>
    <x v="0"/>
  </r>
  <r>
    <x v="3"/>
    <x v="0"/>
  </r>
  <r>
    <x v="11"/>
    <x v="0"/>
  </r>
  <r>
    <x v="9"/>
    <x v="0"/>
  </r>
  <r>
    <x v="9"/>
    <x v="0"/>
  </r>
  <r>
    <x v="2"/>
    <x v="0"/>
  </r>
  <r>
    <x v="6"/>
    <x v="0"/>
  </r>
  <r>
    <x v="6"/>
    <x v="0"/>
  </r>
  <r>
    <x v="3"/>
    <x v="0"/>
  </r>
  <r>
    <x v="4"/>
    <x v="0"/>
  </r>
  <r>
    <x v="9"/>
    <x v="0"/>
  </r>
  <r>
    <x v="4"/>
    <x v="0"/>
  </r>
  <r>
    <x v="3"/>
    <x v="0"/>
  </r>
  <r>
    <x v="1"/>
    <x v="0"/>
  </r>
  <r>
    <x v="1"/>
    <x v="0"/>
  </r>
  <r>
    <x v="6"/>
    <x v="0"/>
  </r>
  <r>
    <x v="6"/>
    <x v="0"/>
  </r>
  <r>
    <x v="7"/>
    <x v="0"/>
  </r>
  <r>
    <x v="1"/>
    <x v="0"/>
  </r>
  <r>
    <x v="5"/>
    <x v="0"/>
  </r>
  <r>
    <x v="10"/>
    <x v="1"/>
  </r>
  <r>
    <x v="8"/>
    <x v="0"/>
  </r>
  <r>
    <x v="7"/>
    <x v="0"/>
  </r>
  <r>
    <x v="11"/>
    <x v="0"/>
  </r>
  <r>
    <x v="7"/>
    <x v="0"/>
  </r>
  <r>
    <x v="6"/>
    <x v="0"/>
  </r>
  <r>
    <x v="11"/>
    <x v="0"/>
  </r>
  <r>
    <x v="8"/>
    <x v="1"/>
  </r>
  <r>
    <x v="6"/>
    <x v="0"/>
  </r>
  <r>
    <x v="6"/>
    <x v="0"/>
  </r>
  <r>
    <x v="3"/>
    <x v="0"/>
  </r>
  <r>
    <x v="9"/>
    <x v="0"/>
  </r>
  <r>
    <x v="0"/>
    <x v="0"/>
  </r>
  <r>
    <x v="6"/>
    <x v="0"/>
  </r>
  <r>
    <x v="3"/>
    <x v="0"/>
  </r>
  <r>
    <x v="5"/>
    <x v="0"/>
  </r>
  <r>
    <x v="1"/>
    <x v="0"/>
  </r>
  <r>
    <x v="8"/>
    <x v="0"/>
  </r>
  <r>
    <x v="5"/>
    <x v="0"/>
  </r>
  <r>
    <x v="1"/>
    <x v="1"/>
  </r>
  <r>
    <x v="7"/>
    <x v="1"/>
  </r>
  <r>
    <x v="11"/>
    <x v="0"/>
  </r>
  <r>
    <x v="11"/>
    <x v="0"/>
  </r>
  <r>
    <x v="0"/>
    <x v="1"/>
  </r>
  <r>
    <x v="1"/>
    <x v="0"/>
  </r>
  <r>
    <x v="7"/>
    <x v="0"/>
  </r>
  <r>
    <x v="11"/>
    <x v="1"/>
  </r>
  <r>
    <x v="5"/>
    <x v="1"/>
  </r>
  <r>
    <x v="4"/>
    <x v="1"/>
  </r>
  <r>
    <x v="7"/>
    <x v="0"/>
  </r>
  <r>
    <x v="10"/>
    <x v="0"/>
  </r>
  <r>
    <x v="1"/>
    <x v="0"/>
  </r>
  <r>
    <x v="9"/>
    <x v="0"/>
  </r>
  <r>
    <x v="3"/>
    <x v="0"/>
  </r>
  <r>
    <x v="6"/>
    <x v="0"/>
  </r>
  <r>
    <x v="11"/>
    <x v="1"/>
  </r>
  <r>
    <x v="9"/>
    <x v="0"/>
  </r>
  <r>
    <x v="4"/>
    <x v="0"/>
  </r>
  <r>
    <x v="11"/>
    <x v="0"/>
  </r>
  <r>
    <x v="9"/>
    <x v="0"/>
  </r>
  <r>
    <x v="2"/>
    <x v="0"/>
  </r>
  <r>
    <x v="10"/>
    <x v="0"/>
  </r>
  <r>
    <x v="1"/>
    <x v="0"/>
  </r>
  <r>
    <x v="2"/>
    <x v="0"/>
  </r>
  <r>
    <x v="4"/>
    <x v="0"/>
  </r>
  <r>
    <x v="9"/>
    <x v="0"/>
  </r>
  <r>
    <x v="3"/>
    <x v="0"/>
  </r>
  <r>
    <x v="7"/>
    <x v="0"/>
  </r>
  <r>
    <x v="6"/>
    <x v="0"/>
  </r>
  <r>
    <x v="6"/>
    <x v="0"/>
  </r>
  <r>
    <x v="3"/>
    <x v="0"/>
  </r>
  <r>
    <x v="0"/>
    <x v="1"/>
  </r>
  <r>
    <x v="4"/>
    <x v="0"/>
  </r>
  <r>
    <x v="11"/>
    <x v="0"/>
  </r>
  <r>
    <x v="5"/>
    <x v="0"/>
  </r>
  <r>
    <x v="1"/>
    <x v="0"/>
  </r>
  <r>
    <x v="4"/>
    <x v="0"/>
  </r>
  <r>
    <x v="2"/>
    <x v="0"/>
  </r>
  <r>
    <x v="10"/>
    <x v="0"/>
  </r>
  <r>
    <x v="4"/>
    <x v="0"/>
  </r>
  <r>
    <x v="3"/>
    <x v="0"/>
  </r>
  <r>
    <x v="8"/>
    <x v="0"/>
  </r>
  <r>
    <x v="5"/>
    <x v="0"/>
  </r>
  <r>
    <x v="10"/>
    <x v="0"/>
  </r>
  <r>
    <x v="3"/>
    <x v="0"/>
  </r>
  <r>
    <x v="6"/>
    <x v="0"/>
  </r>
  <r>
    <x v="6"/>
    <x v="0"/>
  </r>
  <r>
    <x v="0"/>
    <x v="0"/>
  </r>
  <r>
    <x v="8"/>
    <x v="0"/>
  </r>
  <r>
    <x v="5"/>
    <x v="0"/>
  </r>
  <r>
    <x v="0"/>
    <x v="1"/>
  </r>
  <r>
    <x v="6"/>
    <x v="0"/>
  </r>
  <r>
    <x v="0"/>
    <x v="0"/>
  </r>
  <r>
    <x v="10"/>
    <x v="0"/>
  </r>
  <r>
    <x v="7"/>
    <x v="1"/>
  </r>
  <r>
    <x v="11"/>
    <x v="1"/>
  </r>
  <r>
    <x v="11"/>
    <x v="0"/>
  </r>
  <r>
    <x v="1"/>
    <x v="1"/>
  </r>
  <r>
    <x v="4"/>
    <x v="0"/>
  </r>
  <r>
    <x v="9"/>
    <x v="0"/>
  </r>
  <r>
    <x v="10"/>
    <x v="0"/>
  </r>
  <r>
    <x v="1"/>
    <x v="0"/>
  </r>
  <r>
    <x v="1"/>
    <x v="0"/>
  </r>
  <r>
    <x v="6"/>
    <x v="0"/>
  </r>
  <r>
    <x v="5"/>
    <x v="0"/>
  </r>
  <r>
    <x v="3"/>
    <x v="0"/>
  </r>
  <r>
    <x v="3"/>
    <x v="0"/>
  </r>
  <r>
    <x v="0"/>
    <x v="0"/>
  </r>
  <r>
    <x v="4"/>
    <x v="0"/>
  </r>
  <r>
    <x v="7"/>
    <x v="0"/>
  </r>
  <r>
    <x v="11"/>
    <x v="1"/>
  </r>
  <r>
    <x v="10"/>
    <x v="1"/>
  </r>
  <r>
    <x v="8"/>
    <x v="0"/>
  </r>
  <r>
    <x v="5"/>
    <x v="0"/>
  </r>
  <r>
    <x v="2"/>
    <x v="1"/>
  </r>
  <r>
    <x v="3"/>
    <x v="0"/>
  </r>
  <r>
    <x v="0"/>
    <x v="1"/>
  </r>
  <r>
    <x v="10"/>
    <x v="0"/>
  </r>
  <r>
    <x v="10"/>
    <x v="0"/>
  </r>
  <r>
    <x v="0"/>
    <x v="0"/>
  </r>
  <r>
    <x v="8"/>
    <x v="0"/>
  </r>
  <r>
    <x v="6"/>
    <x v="0"/>
  </r>
  <r>
    <x v="0"/>
    <x v="0"/>
  </r>
  <r>
    <x v="4"/>
    <x v="0"/>
  </r>
  <r>
    <x v="8"/>
    <x v="0"/>
  </r>
  <r>
    <x v="9"/>
    <x v="0"/>
  </r>
  <r>
    <x v="5"/>
    <x v="0"/>
  </r>
  <r>
    <x v="11"/>
    <x v="0"/>
  </r>
  <r>
    <x v="7"/>
    <x v="0"/>
  </r>
  <r>
    <x v="1"/>
    <x v="1"/>
  </r>
  <r>
    <x v="5"/>
    <x v="0"/>
  </r>
  <r>
    <x v="2"/>
    <x v="0"/>
  </r>
  <r>
    <x v="10"/>
    <x v="0"/>
  </r>
  <r>
    <x v="8"/>
    <x v="0"/>
  </r>
  <r>
    <x v="4"/>
    <x v="1"/>
  </r>
  <r>
    <x v="5"/>
    <x v="0"/>
  </r>
  <r>
    <x v="4"/>
    <x v="0"/>
  </r>
  <r>
    <x v="0"/>
    <x v="1"/>
  </r>
  <r>
    <x v="5"/>
    <x v="1"/>
  </r>
  <r>
    <x v="8"/>
    <x v="0"/>
  </r>
  <r>
    <x v="6"/>
    <x v="1"/>
  </r>
  <r>
    <x v="9"/>
    <x v="0"/>
  </r>
  <r>
    <x v="3"/>
    <x v="0"/>
  </r>
  <r>
    <x v="10"/>
    <x v="0"/>
  </r>
  <r>
    <x v="7"/>
    <x v="0"/>
  </r>
  <r>
    <x v="11"/>
    <x v="0"/>
  </r>
  <r>
    <x v="7"/>
    <x v="1"/>
  </r>
  <r>
    <x v="6"/>
    <x v="0"/>
  </r>
  <r>
    <x v="11"/>
    <x v="0"/>
  </r>
  <r>
    <x v="8"/>
    <x v="1"/>
  </r>
  <r>
    <x v="6"/>
    <x v="0"/>
  </r>
  <r>
    <x v="5"/>
    <x v="0"/>
  </r>
  <r>
    <x v="11"/>
    <x v="0"/>
  </r>
  <r>
    <x v="2"/>
    <x v="1"/>
  </r>
  <r>
    <x v="1"/>
    <x v="0"/>
  </r>
  <r>
    <x v="9"/>
    <x v="0"/>
  </r>
  <r>
    <x v="7"/>
    <x v="1"/>
  </r>
  <r>
    <x v="7"/>
    <x v="0"/>
  </r>
  <r>
    <x v="9"/>
    <x v="0"/>
  </r>
  <r>
    <x v="2"/>
    <x v="0"/>
  </r>
  <r>
    <x v="9"/>
    <x v="0"/>
  </r>
  <r>
    <x v="4"/>
    <x v="0"/>
  </r>
  <r>
    <x v="10"/>
    <x v="0"/>
  </r>
  <r>
    <x v="2"/>
    <x v="1"/>
  </r>
  <r>
    <x v="8"/>
    <x v="1"/>
  </r>
  <r>
    <x v="8"/>
    <x v="0"/>
  </r>
  <r>
    <x v="11"/>
    <x v="0"/>
  </r>
  <r>
    <x v="5"/>
    <x v="1"/>
  </r>
  <r>
    <x v="5"/>
    <x v="0"/>
  </r>
  <r>
    <x v="11"/>
    <x v="0"/>
  </r>
  <r>
    <x v="8"/>
    <x v="0"/>
  </r>
  <r>
    <x v="5"/>
    <x v="0"/>
  </r>
  <r>
    <x v="8"/>
    <x v="0"/>
  </r>
  <r>
    <x v="0"/>
    <x v="1"/>
  </r>
  <r>
    <x v="2"/>
    <x v="0"/>
  </r>
  <r>
    <x v="11"/>
    <x v="1"/>
  </r>
  <r>
    <x v="1"/>
    <x v="1"/>
  </r>
  <r>
    <x v="0"/>
    <x v="0"/>
  </r>
  <r>
    <x v="10"/>
    <x v="1"/>
  </r>
  <r>
    <x v="5"/>
    <x v="0"/>
  </r>
  <r>
    <x v="4"/>
    <x v="0"/>
  </r>
  <r>
    <x v="0"/>
    <x v="1"/>
  </r>
  <r>
    <x v="11"/>
    <x v="1"/>
  </r>
  <r>
    <x v="3"/>
    <x v="0"/>
  </r>
  <r>
    <x v="1"/>
    <x v="1"/>
  </r>
  <r>
    <x v="0"/>
    <x v="0"/>
  </r>
  <r>
    <x v="9"/>
    <x v="1"/>
  </r>
  <r>
    <x v="0"/>
    <x v="1"/>
  </r>
  <r>
    <x v="10"/>
    <x v="0"/>
  </r>
  <r>
    <x v="9"/>
    <x v="1"/>
  </r>
  <r>
    <x v="1"/>
    <x v="0"/>
  </r>
  <r>
    <x v="9"/>
    <x v="1"/>
  </r>
  <r>
    <x v="6"/>
    <x v="0"/>
  </r>
  <r>
    <x v="5"/>
    <x v="0"/>
  </r>
  <r>
    <x v="2"/>
    <x v="0"/>
  </r>
  <r>
    <x v="0"/>
    <x v="0"/>
  </r>
  <r>
    <x v="8"/>
    <x v="0"/>
  </r>
  <r>
    <x v="1"/>
    <x v="0"/>
  </r>
  <r>
    <x v="8"/>
    <x v="1"/>
  </r>
  <r>
    <x v="1"/>
    <x v="0"/>
  </r>
  <r>
    <x v="9"/>
    <x v="0"/>
  </r>
  <r>
    <x v="11"/>
    <x v="0"/>
  </r>
  <r>
    <x v="7"/>
    <x v="0"/>
  </r>
  <r>
    <x v="5"/>
    <x v="0"/>
  </r>
  <r>
    <x v="2"/>
    <x v="0"/>
  </r>
  <r>
    <x v="7"/>
    <x v="0"/>
  </r>
  <r>
    <x v="1"/>
    <x v="1"/>
  </r>
  <r>
    <x v="8"/>
    <x v="0"/>
  </r>
  <r>
    <x v="6"/>
    <x v="0"/>
  </r>
  <r>
    <x v="8"/>
    <x v="0"/>
  </r>
  <r>
    <x v="2"/>
    <x v="0"/>
  </r>
  <r>
    <x v="9"/>
    <x v="0"/>
  </r>
  <r>
    <x v="6"/>
    <x v="0"/>
  </r>
  <r>
    <x v="8"/>
    <x v="0"/>
  </r>
  <r>
    <x v="9"/>
    <x v="0"/>
  </r>
  <r>
    <x v="2"/>
    <x v="1"/>
  </r>
  <r>
    <x v="2"/>
    <x v="0"/>
  </r>
  <r>
    <x v="11"/>
    <x v="0"/>
  </r>
  <r>
    <x v="4"/>
    <x v="0"/>
  </r>
  <r>
    <x v="10"/>
    <x v="0"/>
  </r>
  <r>
    <x v="11"/>
    <x v="0"/>
  </r>
  <r>
    <x v="10"/>
    <x v="0"/>
  </r>
  <r>
    <x v="3"/>
    <x v="1"/>
  </r>
  <r>
    <x v="3"/>
    <x v="0"/>
  </r>
  <r>
    <x v="0"/>
    <x v="0"/>
  </r>
  <r>
    <x v="7"/>
    <x v="0"/>
  </r>
  <r>
    <x v="2"/>
    <x v="0"/>
  </r>
  <r>
    <x v="3"/>
    <x v="0"/>
  </r>
  <r>
    <x v="9"/>
    <x v="0"/>
  </r>
  <r>
    <x v="8"/>
    <x v="0"/>
  </r>
  <r>
    <x v="10"/>
    <x v="0"/>
  </r>
  <r>
    <x v="0"/>
    <x v="0"/>
  </r>
  <r>
    <x v="5"/>
    <x v="0"/>
  </r>
  <r>
    <x v="3"/>
    <x v="0"/>
  </r>
  <r>
    <x v="1"/>
    <x v="1"/>
  </r>
  <r>
    <x v="0"/>
    <x v="0"/>
  </r>
  <r>
    <x v="9"/>
    <x v="1"/>
  </r>
  <r>
    <x v="3"/>
    <x v="0"/>
  </r>
  <r>
    <x v="8"/>
    <x v="0"/>
  </r>
  <r>
    <x v="11"/>
    <x v="0"/>
  </r>
  <r>
    <x v="8"/>
    <x v="0"/>
  </r>
  <r>
    <x v="10"/>
    <x v="0"/>
  </r>
  <r>
    <x v="7"/>
    <x v="0"/>
  </r>
  <r>
    <x v="9"/>
    <x v="1"/>
  </r>
  <r>
    <x v="1"/>
    <x v="1"/>
  </r>
  <r>
    <x v="2"/>
    <x v="1"/>
  </r>
  <r>
    <x v="8"/>
    <x v="0"/>
  </r>
  <r>
    <x v="2"/>
    <x v="0"/>
  </r>
  <r>
    <x v="9"/>
    <x v="1"/>
  </r>
  <r>
    <x v="5"/>
    <x v="0"/>
  </r>
  <r>
    <x v="6"/>
    <x v="1"/>
  </r>
  <r>
    <x v="10"/>
    <x v="0"/>
  </r>
  <r>
    <x v="6"/>
    <x v="0"/>
  </r>
  <r>
    <x v="0"/>
    <x v="1"/>
  </r>
  <r>
    <x v="0"/>
    <x v="0"/>
  </r>
  <r>
    <x v="7"/>
    <x v="1"/>
  </r>
  <r>
    <x v="2"/>
    <x v="0"/>
  </r>
  <r>
    <x v="1"/>
    <x v="0"/>
  </r>
  <r>
    <x v="5"/>
    <x v="0"/>
  </r>
  <r>
    <x v="3"/>
    <x v="0"/>
  </r>
  <r>
    <x v="7"/>
    <x v="0"/>
  </r>
  <r>
    <x v="7"/>
    <x v="0"/>
  </r>
  <r>
    <x v="9"/>
    <x v="0"/>
  </r>
  <r>
    <x v="8"/>
    <x v="0"/>
  </r>
  <r>
    <x v="11"/>
    <x v="0"/>
  </r>
  <r>
    <x v="8"/>
    <x v="0"/>
  </r>
  <r>
    <x v="2"/>
    <x v="0"/>
  </r>
  <r>
    <x v="4"/>
    <x v="0"/>
  </r>
  <r>
    <x v="3"/>
    <x v="0"/>
  </r>
  <r>
    <x v="8"/>
    <x v="0"/>
  </r>
  <r>
    <x v="1"/>
    <x v="0"/>
  </r>
  <r>
    <x v="10"/>
    <x v="0"/>
  </r>
  <r>
    <x v="7"/>
    <x v="0"/>
  </r>
  <r>
    <x v="0"/>
    <x v="1"/>
  </r>
  <r>
    <x v="1"/>
    <x v="0"/>
  </r>
  <r>
    <x v="6"/>
    <x v="0"/>
  </r>
  <r>
    <x v="7"/>
    <x v="0"/>
  </r>
  <r>
    <x v="8"/>
    <x v="0"/>
  </r>
  <r>
    <x v="2"/>
    <x v="0"/>
  </r>
  <r>
    <x v="11"/>
    <x v="0"/>
  </r>
  <r>
    <x v="6"/>
    <x v="1"/>
  </r>
  <r>
    <x v="0"/>
    <x v="0"/>
  </r>
  <r>
    <x v="4"/>
    <x v="0"/>
  </r>
  <r>
    <x v="8"/>
    <x v="0"/>
  </r>
  <r>
    <x v="11"/>
    <x v="0"/>
  </r>
  <r>
    <x v="2"/>
    <x v="0"/>
  </r>
  <r>
    <x v="12"/>
    <x v="2"/>
  </r>
  <r>
    <x v="12"/>
    <x v="2"/>
  </r>
  <r>
    <x v="12"/>
    <x v="2"/>
  </r>
  <r>
    <x v="12"/>
    <x v="2"/>
  </r>
  <r>
    <x v="12"/>
    <x v="2"/>
  </r>
  <r>
    <x v="12"/>
    <x v="2"/>
  </r>
  <r>
    <x v="12"/>
    <x v="2"/>
  </r>
  <r>
    <x v="12"/>
    <x v="2"/>
  </r>
  <r>
    <x v="12"/>
    <x v="2"/>
  </r>
  <r>
    <x v="12"/>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x v="0"/>
    <s v="Data Analyst"/>
  </r>
  <r>
    <x v="1"/>
    <x v="0"/>
    <s v="Data Analyst"/>
  </r>
  <r>
    <x v="2"/>
    <x v="0"/>
    <s v="Data Analyst"/>
  </r>
  <r>
    <x v="3"/>
    <x v="1"/>
    <s v="Data Analyst"/>
  </r>
  <r>
    <x v="4"/>
    <x v="2"/>
    <s v="Data Analyst"/>
  </r>
  <r>
    <x v="1"/>
    <x v="1"/>
    <s v="Data Analyst"/>
  </r>
  <r>
    <x v="5"/>
    <x v="1"/>
    <s v="Data Analyst"/>
  </r>
  <r>
    <x v="1"/>
    <x v="1"/>
    <s v="Data Analyst"/>
  </r>
  <r>
    <x v="6"/>
    <x v="0"/>
    <s v="Data Analyst"/>
  </r>
  <r>
    <x v="7"/>
    <x v="1"/>
    <s v="Data Analyst"/>
  </r>
  <r>
    <x v="6"/>
    <x v="0"/>
    <s v="Data Analyst"/>
  </r>
  <r>
    <x v="0"/>
    <x v="0"/>
    <s v="Data Analyst"/>
  </r>
  <r>
    <x v="8"/>
    <x v="0"/>
    <s v="Data Analyst"/>
  </r>
  <r>
    <x v="0"/>
    <x v="0"/>
    <s v="Data Analyst"/>
  </r>
  <r>
    <x v="9"/>
    <x v="1"/>
    <s v="Data Analyst"/>
  </r>
  <r>
    <x v="1"/>
    <x v="0"/>
    <s v="Data Analyst"/>
  </r>
  <r>
    <x v="2"/>
    <x v="1"/>
    <s v="Data Analyst"/>
  </r>
  <r>
    <x v="0"/>
    <x v="0"/>
    <s v="Data Analyst"/>
  </r>
  <r>
    <x v="8"/>
    <x v="0"/>
    <s v="Data Analyst"/>
  </r>
  <r>
    <x v="5"/>
    <x v="1"/>
    <s v="Data Analyst"/>
  </r>
  <r>
    <x v="5"/>
    <x v="3"/>
    <s v="Data Analyst"/>
  </r>
  <r>
    <x v="6"/>
    <x v="3"/>
    <s v="Data Analyst"/>
  </r>
  <r>
    <x v="4"/>
    <x v="0"/>
    <s v="Data Analyst"/>
  </r>
  <r>
    <x v="0"/>
    <x v="0"/>
    <s v="Data Analyst"/>
  </r>
  <r>
    <x v="10"/>
    <x v="1"/>
    <s v="Data Analyst"/>
  </r>
  <r>
    <x v="6"/>
    <x v="1"/>
    <s v="Data Analyst"/>
  </r>
  <r>
    <x v="11"/>
    <x v="1"/>
    <s v="Data Analyst"/>
  </r>
  <r>
    <x v="11"/>
    <x v="0"/>
    <s v="Data Analyst"/>
  </r>
  <r>
    <x v="5"/>
    <x v="1"/>
    <s v="Data Analyst"/>
  </r>
  <r>
    <x v="3"/>
    <x v="1"/>
    <s v="Data Analyst"/>
  </r>
  <r>
    <x v="10"/>
    <x v="0"/>
    <s v="Data Analyst"/>
  </r>
  <r>
    <x v="10"/>
    <x v="1"/>
    <s v="Data Analyst"/>
  </r>
  <r>
    <x v="8"/>
    <x v="1"/>
    <s v="Data Analyst"/>
  </r>
  <r>
    <x v="6"/>
    <x v="1"/>
    <s v="Data Analyst"/>
  </r>
  <r>
    <x v="8"/>
    <x v="0"/>
    <s v="Data Analyst"/>
  </r>
  <r>
    <x v="0"/>
    <x v="3"/>
    <s v="Data Analyst"/>
  </r>
  <r>
    <x v="2"/>
    <x v="1"/>
    <s v="Data Analyst"/>
  </r>
  <r>
    <x v="3"/>
    <x v="3"/>
    <s v="Data Analyst"/>
  </r>
  <r>
    <x v="10"/>
    <x v="1"/>
    <s v="Data Analyst"/>
  </r>
  <r>
    <x v="5"/>
    <x v="1"/>
    <s v="Data Analyst"/>
  </r>
  <r>
    <x v="2"/>
    <x v="1"/>
    <s v="Data Analyst"/>
  </r>
  <r>
    <x v="9"/>
    <x v="0"/>
    <s v="Data Analyst"/>
  </r>
  <r>
    <x v="10"/>
    <x v="0"/>
    <s v="Data Analyst"/>
  </r>
  <r>
    <x v="7"/>
    <x v="1"/>
    <s v="Data Analyst"/>
  </r>
  <r>
    <x v="9"/>
    <x v="1"/>
    <s v="Data Analyst"/>
  </r>
  <r>
    <x v="5"/>
    <x v="0"/>
    <s v="Data Analyst"/>
  </r>
  <r>
    <x v="1"/>
    <x v="0"/>
    <s v="Data Analyst"/>
  </r>
  <r>
    <x v="9"/>
    <x v="0"/>
    <s v="Data Analyst"/>
  </r>
  <r>
    <x v="5"/>
    <x v="0"/>
    <s v="Data Analyst"/>
  </r>
  <r>
    <x v="2"/>
    <x v="1"/>
    <s v="Data Analyst"/>
  </r>
  <r>
    <x v="1"/>
    <x v="4"/>
    <s v="Data Analyst"/>
  </r>
  <r>
    <x v="5"/>
    <x v="0"/>
    <s v="Data Analyst"/>
  </r>
  <r>
    <x v="8"/>
    <x v="1"/>
    <s v="Data Analyst"/>
  </r>
  <r>
    <x v="1"/>
    <x v="4"/>
    <s v="Data Analyst"/>
  </r>
  <r>
    <x v="4"/>
    <x v="0"/>
    <s v="Data Analyst"/>
  </r>
  <r>
    <x v="10"/>
    <x v="5"/>
    <s v="Data Analyst"/>
  </r>
  <r>
    <x v="9"/>
    <x v="2"/>
    <s v="Data Analyst"/>
  </r>
  <r>
    <x v="9"/>
    <x v="1"/>
    <s v="Data Analyst"/>
  </r>
  <r>
    <x v="4"/>
    <x v="0"/>
    <s v="Data Analyst"/>
  </r>
  <r>
    <x v="5"/>
    <x v="0"/>
    <s v="Data Analyst"/>
  </r>
  <r>
    <x v="1"/>
    <x v="0"/>
    <s v="Data Analyst"/>
  </r>
  <r>
    <x v="4"/>
    <x v="1"/>
    <s v="Data Analyst"/>
  </r>
  <r>
    <x v="3"/>
    <x v="0"/>
    <s v="Data Analyst"/>
  </r>
  <r>
    <x v="9"/>
    <x v="1"/>
    <s v="Data Analyst"/>
  </r>
  <r>
    <x v="10"/>
    <x v="1"/>
    <s v="Data Analyst"/>
  </r>
  <r>
    <x v="8"/>
    <x v="4"/>
    <s v="Data Analyst"/>
  </r>
  <r>
    <x v="3"/>
    <x v="1"/>
    <s v="Data Analyst"/>
  </r>
  <r>
    <x v="1"/>
    <x v="0"/>
    <s v="Data Analyst"/>
  </r>
  <r>
    <x v="11"/>
    <x v="0"/>
    <s v="Data Analyst"/>
  </r>
  <r>
    <x v="7"/>
    <x v="2"/>
    <s v="Data Analyst"/>
  </r>
  <r>
    <x v="7"/>
    <x v="2"/>
    <s v="Data Analyst"/>
  </r>
  <r>
    <x v="3"/>
    <x v="2"/>
    <s v="Data Analyst"/>
  </r>
  <r>
    <x v="4"/>
    <x v="0"/>
    <s v="Data Analyst"/>
  </r>
  <r>
    <x v="11"/>
    <x v="2"/>
    <s v="Data Analyst"/>
  </r>
  <r>
    <x v="4"/>
    <x v="1"/>
    <s v="Data Analyst"/>
  </r>
  <r>
    <x v="1"/>
    <x v="0"/>
    <s v="Data Analyst"/>
  </r>
  <r>
    <x v="2"/>
    <x v="0"/>
    <s v="Data Analyst"/>
  </r>
  <r>
    <x v="2"/>
    <x v="0"/>
    <s v="Data Analyst"/>
  </r>
  <r>
    <x v="7"/>
    <x v="0"/>
    <s v="Data Analyst"/>
  </r>
  <r>
    <x v="3"/>
    <x v="1"/>
    <s v="Data Analyst"/>
  </r>
  <r>
    <x v="1"/>
    <x v="1"/>
    <s v="Data Analyst"/>
  </r>
  <r>
    <x v="0"/>
    <x v="0"/>
    <s v="Data Analyst"/>
  </r>
  <r>
    <x v="9"/>
    <x v="0"/>
    <s v="Data Analyst"/>
  </r>
  <r>
    <x v="0"/>
    <x v="1"/>
    <s v="Data Analyst"/>
  </r>
  <r>
    <x v="4"/>
    <x v="2"/>
    <s v="Data Analyst"/>
  </r>
  <r>
    <x v="2"/>
    <x v="1"/>
    <s v="Data Analyst"/>
  </r>
  <r>
    <x v="10"/>
    <x v="0"/>
    <s v="Data Analyst"/>
  </r>
  <r>
    <x v="2"/>
    <x v="1"/>
    <s v="Data Analyst"/>
  </r>
  <r>
    <x v="8"/>
    <x v="3"/>
    <s v="Data Analyst"/>
  </r>
  <r>
    <x v="9"/>
    <x v="1"/>
    <s v="Data Analyst"/>
  </r>
  <r>
    <x v="0"/>
    <x v="0"/>
    <s v="Data Analyst"/>
  </r>
  <r>
    <x v="4"/>
    <x v="1"/>
    <s v="Data Analyst"/>
  </r>
  <r>
    <x v="9"/>
    <x v="0"/>
    <s v="Data Analyst"/>
  </r>
  <r>
    <x v="4"/>
    <x v="5"/>
    <s v="Data Analyst"/>
  </r>
  <r>
    <x v="1"/>
    <x v="2"/>
    <s v="Data Analyst"/>
  </r>
  <r>
    <x v="5"/>
    <x v="1"/>
    <s v="Data Analyst"/>
  </r>
  <r>
    <x v="6"/>
    <x v="3"/>
    <s v="Data Analyst"/>
  </r>
  <r>
    <x v="9"/>
    <x v="0"/>
    <s v="Data Analyst"/>
  </r>
  <r>
    <x v="0"/>
    <x v="0"/>
    <s v="Data Analyst"/>
  </r>
  <r>
    <x v="4"/>
    <x v="1"/>
    <s v="Data Analyst"/>
  </r>
  <r>
    <x v="0"/>
    <x v="0"/>
    <s v="Data Analyst"/>
  </r>
  <r>
    <x v="11"/>
    <x v="2"/>
    <s v="Data Analyst"/>
  </r>
  <r>
    <x v="6"/>
    <x v="0"/>
    <s v="Data Analyst"/>
  </r>
  <r>
    <x v="4"/>
    <x v="0"/>
    <s v="Data Analyst"/>
  </r>
  <r>
    <x v="3"/>
    <x v="1"/>
    <s v="Data Analyst"/>
  </r>
  <r>
    <x v="2"/>
    <x v="1"/>
    <s v="Data Analyst"/>
  </r>
  <r>
    <x v="0"/>
    <x v="3"/>
    <s v="Data Analyst"/>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r>
    <x v="12"/>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B95D48-3584-0949-AA17-1868E40A466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8" firstHeaderRow="1" firstDataRow="1" firstDataCol="1"/>
  <pivotFields count="2">
    <pivotField axis="axisRow" showAll="0">
      <items count="8">
        <item x="5"/>
        <item x="0"/>
        <item x="3"/>
        <item x="2"/>
        <item x="4"/>
        <item x="1"/>
        <item h="1" x="6"/>
        <item t="default"/>
      </items>
    </pivotField>
    <pivotField dataField="1" showAll="0">
      <items count="28">
        <item x="6"/>
        <item x="18"/>
        <item x="3"/>
        <item x="0"/>
        <item x="8"/>
        <item x="2"/>
        <item x="4"/>
        <item x="16"/>
        <item x="9"/>
        <item x="11"/>
        <item x="5"/>
        <item x="10"/>
        <item x="25"/>
        <item x="21"/>
        <item x="12"/>
        <item x="17"/>
        <item x="19"/>
        <item x="1"/>
        <item x="20"/>
        <item x="22"/>
        <item x="13"/>
        <item x="7"/>
        <item x="24"/>
        <item x="23"/>
        <item x="15"/>
        <item x="14"/>
        <item x="26"/>
        <item t="default"/>
      </items>
    </pivotField>
  </pivotFields>
  <rowFields count="1">
    <field x="0"/>
  </rowFields>
  <rowItems count="7">
    <i>
      <x/>
    </i>
    <i>
      <x v="1"/>
    </i>
    <i>
      <x v="2"/>
    </i>
    <i>
      <x v="3"/>
    </i>
    <i>
      <x v="4"/>
    </i>
    <i>
      <x v="5"/>
    </i>
    <i t="grand">
      <x/>
    </i>
  </rowItems>
  <colItems count="1">
    <i/>
  </colItems>
  <dataFields count="1">
    <dataField name="Average of Study_Hrs_Wk" fld="1" subtotal="average"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B732F4-091E-0942-A38D-E6E4A0E46EB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5:E38" firstHeaderRow="1" firstDataRow="1" firstDataCol="1"/>
  <pivotFields count="2">
    <pivotField axis="axisRow" showAll="0">
      <items count="14">
        <item x="1"/>
        <item x="2"/>
        <item x="0"/>
        <item x="10"/>
        <item x="3"/>
        <item x="4"/>
        <item x="6"/>
        <item x="9"/>
        <item x="11"/>
        <item x="7"/>
        <item x="5"/>
        <item x="8"/>
        <item h="1" x="12"/>
        <item t="default"/>
      </items>
    </pivotField>
    <pivotField dataField="1" showAll="0">
      <items count="4">
        <item x="1"/>
        <item x="0"/>
        <item x="2"/>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Average of Employment" fld="1" subtotal="average"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C9DEAB-EB5D-7842-942A-8446205FE46C}"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14" firstHeaderRow="1" firstDataRow="1" firstDataCol="1"/>
  <pivotFields count="3">
    <pivotField axis="axisRow" showAll="0">
      <items count="14">
        <item x="10"/>
        <item x="0"/>
        <item x="2"/>
        <item x="5"/>
        <item x="7"/>
        <item x="11"/>
        <item x="3"/>
        <item x="9"/>
        <item x="8"/>
        <item x="6"/>
        <item x="1"/>
        <item x="4"/>
        <item h="1" x="12"/>
        <item t="default"/>
      </items>
    </pivotField>
    <pivotField showAll="0">
      <items count="8">
        <item x="5"/>
        <item x="1"/>
        <item x="4"/>
        <item x="0"/>
        <item x="3"/>
        <item x="2"/>
        <item x="6"/>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Count of Nanodegre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R754"/>
  <sheetViews>
    <sheetView workbookViewId="0">
      <pane ySplit="1" topLeftCell="A2" activePane="bottomLeft" state="frozen"/>
      <selection pane="bottomLeft" activeCell="M1" sqref="M1:M1048576"/>
    </sheetView>
  </sheetViews>
  <sheetFormatPr baseColWidth="10" defaultRowHeight="16"/>
  <cols>
    <col min="2" max="2" width="17.33203125" customWidth="1"/>
    <col min="3" max="3" width="16" customWidth="1"/>
    <col min="4" max="4" width="31.33203125" customWidth="1"/>
    <col min="5" max="5" width="28.5" customWidth="1"/>
    <col min="6" max="6" width="20" style="12" customWidth="1"/>
    <col min="7" max="7" width="13.5" customWidth="1"/>
    <col min="8" max="8" width="11.6640625" style="6" bestFit="1" customWidth="1"/>
    <col min="9" max="9" width="18" customWidth="1"/>
    <col min="10" max="10" width="22.1640625" customWidth="1"/>
    <col min="11" max="11" width="18" customWidth="1"/>
    <col min="12" max="12" width="23.6640625" customWidth="1"/>
    <col min="13" max="13" width="20" customWidth="1"/>
    <col min="14" max="14" width="26.83203125" style="16" customWidth="1"/>
    <col min="15" max="15" width="39.1640625" customWidth="1"/>
    <col min="16" max="16" width="57.33203125" bestFit="1" customWidth="1"/>
    <col min="17" max="17" width="12.1640625" style="16" customWidth="1"/>
    <col min="18" max="18" width="35.1640625" customWidth="1"/>
    <col min="19" max="19" width="31.33203125" customWidth="1"/>
    <col min="20" max="20" width="35.1640625" bestFit="1" customWidth="1"/>
    <col min="21" max="21" width="17.33203125" style="16" customWidth="1"/>
    <col min="22" max="22" width="26.83203125" customWidth="1"/>
    <col min="23" max="23" width="23" customWidth="1"/>
    <col min="24" max="24" width="20.5" customWidth="1"/>
    <col min="25" max="25" width="16.1640625" customWidth="1"/>
    <col min="26" max="26" width="13" customWidth="1"/>
    <col min="27" max="27" width="26" customWidth="1"/>
    <col min="28" max="28" width="18.33203125" bestFit="1" customWidth="1"/>
    <col min="29" max="29" width="26.1640625" customWidth="1"/>
    <col min="30" max="30" width="23.6640625" customWidth="1"/>
    <col min="33" max="33" width="20.5" customWidth="1"/>
    <col min="34" max="34" width="36.1640625" customWidth="1"/>
    <col min="35" max="35" width="13.1640625" style="16" customWidth="1"/>
    <col min="36" max="36" width="27.5" style="16" customWidth="1"/>
    <col min="37" max="37" width="28.83203125" style="16" customWidth="1"/>
    <col min="38" max="38" width="127.5" customWidth="1"/>
    <col min="39" max="39" width="57" customWidth="1"/>
    <col min="40" max="40" width="25.33203125" style="16" customWidth="1"/>
    <col min="41" max="41" width="26.6640625" customWidth="1"/>
    <col min="42" max="42" width="17" customWidth="1"/>
    <col min="43" max="43" width="15.33203125" customWidth="1"/>
    <col min="44" max="44" width="32.5" customWidth="1"/>
  </cols>
  <sheetData>
    <row r="1" spans="1:44" s="4" customFormat="1" ht="40" customHeight="1">
      <c r="A1" s="4" t="s">
        <v>3388</v>
      </c>
      <c r="B1" s="4" t="s">
        <v>3541</v>
      </c>
      <c r="C1" s="4" t="s">
        <v>3542</v>
      </c>
      <c r="D1" s="4" t="s">
        <v>3543</v>
      </c>
      <c r="E1" s="4" t="s">
        <v>3544</v>
      </c>
      <c r="F1" s="4" t="s">
        <v>3545</v>
      </c>
      <c r="G1" s="4" t="s">
        <v>6</v>
      </c>
      <c r="H1" s="5" t="s">
        <v>3401</v>
      </c>
      <c r="I1" s="4" t="s">
        <v>3412</v>
      </c>
      <c r="J1" s="4" t="s">
        <v>3413</v>
      </c>
      <c r="K1" s="4" t="s">
        <v>3414</v>
      </c>
      <c r="L1" s="4" t="s">
        <v>3415</v>
      </c>
      <c r="M1" s="4" t="s">
        <v>3424</v>
      </c>
      <c r="N1" s="15" t="s">
        <v>3423</v>
      </c>
      <c r="O1" s="4" t="s">
        <v>3418</v>
      </c>
      <c r="P1" s="4" t="s">
        <v>3421</v>
      </c>
      <c r="Q1" s="15" t="s">
        <v>3420</v>
      </c>
      <c r="R1" s="4" t="s">
        <v>3408</v>
      </c>
      <c r="S1" s="4" t="s">
        <v>3409</v>
      </c>
      <c r="T1" s="4" t="s">
        <v>3425</v>
      </c>
      <c r="U1" s="15" t="s">
        <v>3427</v>
      </c>
      <c r="V1" s="4" t="s">
        <v>3428</v>
      </c>
      <c r="W1" s="4" t="s">
        <v>3429</v>
      </c>
      <c r="X1" s="4" t="s">
        <v>3533</v>
      </c>
      <c r="Y1" s="4" t="s">
        <v>3534</v>
      </c>
      <c r="Z1" s="4" t="s">
        <v>3535</v>
      </c>
      <c r="AA1" s="4" t="s">
        <v>3536</v>
      </c>
      <c r="AB1" s="4" t="s">
        <v>3537</v>
      </c>
      <c r="AC1" s="4" t="s">
        <v>3538</v>
      </c>
      <c r="AD1" s="4" t="s">
        <v>3539</v>
      </c>
      <c r="AE1" s="4" t="s">
        <v>34</v>
      </c>
      <c r="AF1" s="4" t="s">
        <v>35</v>
      </c>
      <c r="AG1" s="4" t="s">
        <v>3540</v>
      </c>
      <c r="AH1" s="4" t="s">
        <v>3437</v>
      </c>
      <c r="AI1" s="15" t="s">
        <v>3394</v>
      </c>
      <c r="AJ1" s="15" t="s">
        <v>3438</v>
      </c>
      <c r="AK1" s="15" t="s">
        <v>3439</v>
      </c>
      <c r="AL1" s="4" t="s">
        <v>3440</v>
      </c>
      <c r="AM1" s="4" t="s">
        <v>3446</v>
      </c>
      <c r="AN1" s="15" t="s">
        <v>3441</v>
      </c>
      <c r="AO1" s="4" t="s">
        <v>3442</v>
      </c>
      <c r="AP1" s="4" t="s">
        <v>3443</v>
      </c>
      <c r="AQ1" s="4" t="s">
        <v>3444</v>
      </c>
      <c r="AR1" s="4" t="s">
        <v>3445</v>
      </c>
    </row>
    <row r="2" spans="1:44">
      <c r="A2">
        <v>0</v>
      </c>
      <c r="H2" s="7">
        <v>32</v>
      </c>
      <c r="M2" t="s">
        <v>51</v>
      </c>
      <c r="N2" s="16">
        <v>1</v>
      </c>
      <c r="O2" t="s">
        <v>52</v>
      </c>
      <c r="P2" t="s">
        <v>3389</v>
      </c>
      <c r="Q2" s="16">
        <v>1</v>
      </c>
      <c r="R2" t="s">
        <v>53</v>
      </c>
      <c r="S2" t="s">
        <v>54</v>
      </c>
      <c r="T2" t="s">
        <v>55</v>
      </c>
      <c r="V2" t="s">
        <v>56</v>
      </c>
      <c r="W2" t="s">
        <v>57</v>
      </c>
      <c r="Y2" t="s">
        <v>28</v>
      </c>
      <c r="AH2" t="s">
        <v>58</v>
      </c>
      <c r="AI2" s="16">
        <v>3</v>
      </c>
      <c r="AJ2" s="16">
        <v>5</v>
      </c>
      <c r="AL2" t="s">
        <v>61</v>
      </c>
      <c r="AM2" t="s">
        <v>62</v>
      </c>
      <c r="AN2" s="16">
        <v>10</v>
      </c>
      <c r="AO2" t="s">
        <v>63</v>
      </c>
      <c r="AQ2" t="s">
        <v>64</v>
      </c>
    </row>
    <row r="3" spans="1:44">
      <c r="A3">
        <v>1</v>
      </c>
      <c r="H3" s="7">
        <v>37</v>
      </c>
      <c r="M3" t="s">
        <v>65</v>
      </c>
      <c r="N3" s="16">
        <v>1</v>
      </c>
      <c r="O3" t="s">
        <v>66</v>
      </c>
      <c r="P3" t="s">
        <v>3390</v>
      </c>
      <c r="Q3" s="16">
        <v>1</v>
      </c>
      <c r="R3" t="s">
        <v>67</v>
      </c>
      <c r="S3" t="s">
        <v>54</v>
      </c>
      <c r="T3" t="s">
        <v>55</v>
      </c>
      <c r="V3" t="s">
        <v>68</v>
      </c>
      <c r="W3" t="s">
        <v>69</v>
      </c>
      <c r="AA3" t="s">
        <v>30</v>
      </c>
      <c r="AB3" t="s">
        <v>31</v>
      </c>
      <c r="AH3" t="s">
        <v>70</v>
      </c>
      <c r="AI3" s="16">
        <v>3</v>
      </c>
      <c r="AJ3" s="16">
        <v>3</v>
      </c>
      <c r="AL3" t="s">
        <v>71</v>
      </c>
      <c r="AM3" t="s">
        <v>72</v>
      </c>
      <c r="AN3" s="16">
        <v>10</v>
      </c>
      <c r="AO3" t="s">
        <v>73</v>
      </c>
      <c r="AQ3" t="s">
        <v>74</v>
      </c>
    </row>
    <row r="4" spans="1:44">
      <c r="A4">
        <v>2</v>
      </c>
      <c r="B4" t="s">
        <v>1</v>
      </c>
      <c r="H4" s="7">
        <v>30</v>
      </c>
      <c r="I4">
        <v>7</v>
      </c>
      <c r="J4">
        <v>45</v>
      </c>
      <c r="K4">
        <v>8</v>
      </c>
      <c r="L4">
        <v>2</v>
      </c>
      <c r="M4" t="s">
        <v>75</v>
      </c>
      <c r="N4" s="16">
        <v>0</v>
      </c>
      <c r="O4" t="s">
        <v>76</v>
      </c>
      <c r="P4" t="s">
        <v>3390</v>
      </c>
      <c r="Q4" s="16">
        <v>1</v>
      </c>
      <c r="R4" t="s">
        <v>77</v>
      </c>
      <c r="S4" t="s">
        <v>78</v>
      </c>
      <c r="T4" t="s">
        <v>79</v>
      </c>
      <c r="U4" s="16">
        <v>3</v>
      </c>
      <c r="V4" t="s">
        <v>80</v>
      </c>
      <c r="W4" t="s">
        <v>81</v>
      </c>
      <c r="Z4" t="s">
        <v>29</v>
      </c>
      <c r="AH4" t="s">
        <v>82</v>
      </c>
      <c r="AI4" s="16">
        <v>20</v>
      </c>
      <c r="AJ4" s="16">
        <v>15</v>
      </c>
      <c r="AK4" s="16">
        <v>15</v>
      </c>
      <c r="AL4" t="s">
        <v>83</v>
      </c>
      <c r="AM4" t="s">
        <v>72</v>
      </c>
      <c r="AN4" s="16">
        <v>8</v>
      </c>
      <c r="AO4" t="s">
        <v>84</v>
      </c>
      <c r="AP4" t="s">
        <v>85</v>
      </c>
    </row>
    <row r="5" spans="1:44">
      <c r="A5">
        <v>3</v>
      </c>
      <c r="F5" s="12" t="s">
        <v>5</v>
      </c>
      <c r="H5" s="7">
        <v>36</v>
      </c>
      <c r="I5">
        <v>7</v>
      </c>
      <c r="J5">
        <v>30</v>
      </c>
      <c r="K5">
        <v>5</v>
      </c>
      <c r="L5">
        <v>10</v>
      </c>
      <c r="M5" t="s">
        <v>86</v>
      </c>
      <c r="N5" s="16">
        <v>1</v>
      </c>
      <c r="O5" t="s">
        <v>66</v>
      </c>
      <c r="P5" t="s">
        <v>3390</v>
      </c>
      <c r="Q5" s="16">
        <v>1</v>
      </c>
      <c r="R5" t="s">
        <v>87</v>
      </c>
      <c r="S5" t="s">
        <v>88</v>
      </c>
      <c r="T5" t="s">
        <v>89</v>
      </c>
      <c r="U5" s="16">
        <v>10</v>
      </c>
      <c r="V5" t="s">
        <v>90</v>
      </c>
      <c r="W5" t="s">
        <v>69</v>
      </c>
      <c r="Z5" t="s">
        <v>29</v>
      </c>
      <c r="AA5" t="s">
        <v>30</v>
      </c>
      <c r="AH5" t="s">
        <v>58</v>
      </c>
      <c r="AI5" s="16">
        <v>5</v>
      </c>
      <c r="AJ5" s="16">
        <v>6</v>
      </c>
      <c r="AK5" s="16">
        <v>7</v>
      </c>
      <c r="AL5" t="s">
        <v>91</v>
      </c>
      <c r="AM5" t="s">
        <v>72</v>
      </c>
      <c r="AN5" s="16">
        <v>10</v>
      </c>
      <c r="AO5" t="s">
        <v>92</v>
      </c>
      <c r="AP5" t="s">
        <v>93</v>
      </c>
    </row>
    <row r="6" spans="1:44">
      <c r="A6">
        <v>4</v>
      </c>
      <c r="B6" t="s">
        <v>1</v>
      </c>
      <c r="H6" s="7">
        <v>24</v>
      </c>
      <c r="I6">
        <v>8</v>
      </c>
      <c r="J6">
        <v>65</v>
      </c>
      <c r="L6">
        <v>45</v>
      </c>
      <c r="M6" t="s">
        <v>94</v>
      </c>
      <c r="N6" s="16">
        <v>0</v>
      </c>
      <c r="O6" t="s">
        <v>95</v>
      </c>
      <c r="P6" t="s">
        <v>3391</v>
      </c>
      <c r="Q6" s="16">
        <v>1</v>
      </c>
      <c r="R6" t="s">
        <v>30</v>
      </c>
      <c r="S6" t="s">
        <v>78</v>
      </c>
      <c r="T6" t="s">
        <v>89</v>
      </c>
      <c r="U6" s="16">
        <v>0</v>
      </c>
      <c r="V6" t="s">
        <v>96</v>
      </c>
      <c r="W6" t="s">
        <v>57</v>
      </c>
      <c r="AA6" t="s">
        <v>30</v>
      </c>
      <c r="AH6" t="s">
        <v>70</v>
      </c>
      <c r="AI6" s="16">
        <v>2</v>
      </c>
      <c r="AJ6" s="16">
        <v>1</v>
      </c>
      <c r="AK6" s="16">
        <v>1</v>
      </c>
      <c r="AL6" t="s">
        <v>35</v>
      </c>
      <c r="AM6" t="s">
        <v>72</v>
      </c>
      <c r="AN6" s="16">
        <v>5</v>
      </c>
      <c r="AO6" t="s">
        <v>97</v>
      </c>
      <c r="AP6" t="s">
        <v>98</v>
      </c>
    </row>
    <row r="7" spans="1:44">
      <c r="A7">
        <v>5</v>
      </c>
      <c r="B7" t="s">
        <v>1</v>
      </c>
      <c r="H7" s="7">
        <v>27</v>
      </c>
      <c r="I7">
        <v>6</v>
      </c>
      <c r="J7">
        <v>240</v>
      </c>
      <c r="K7">
        <v>6</v>
      </c>
      <c r="L7">
        <v>25</v>
      </c>
      <c r="M7" t="s">
        <v>99</v>
      </c>
      <c r="N7" s="16">
        <v>0</v>
      </c>
      <c r="O7" t="s">
        <v>52</v>
      </c>
      <c r="P7" t="s">
        <v>3392</v>
      </c>
      <c r="Q7" s="16">
        <v>1</v>
      </c>
      <c r="R7" t="s">
        <v>29</v>
      </c>
      <c r="S7" t="s">
        <v>100</v>
      </c>
      <c r="T7" t="s">
        <v>101</v>
      </c>
      <c r="U7" s="16">
        <v>0</v>
      </c>
      <c r="V7" t="s">
        <v>102</v>
      </c>
      <c r="W7" t="s">
        <v>81</v>
      </c>
      <c r="Z7" t="s">
        <v>29</v>
      </c>
      <c r="AH7" t="s">
        <v>70</v>
      </c>
      <c r="AI7" s="16">
        <v>3</v>
      </c>
      <c r="AJ7" s="16">
        <v>4</v>
      </c>
      <c r="AK7" s="16">
        <v>5</v>
      </c>
      <c r="AL7" t="s">
        <v>103</v>
      </c>
      <c r="AM7" t="s">
        <v>62</v>
      </c>
      <c r="AN7" s="16">
        <v>10</v>
      </c>
      <c r="AO7" t="s">
        <v>104</v>
      </c>
    </row>
    <row r="8" spans="1:44">
      <c r="A8">
        <v>6</v>
      </c>
      <c r="B8" t="s">
        <v>1</v>
      </c>
      <c r="H8" s="7">
        <v>32</v>
      </c>
      <c r="I8">
        <v>8</v>
      </c>
      <c r="J8">
        <v>0</v>
      </c>
      <c r="K8">
        <v>10</v>
      </c>
      <c r="L8">
        <v>50</v>
      </c>
      <c r="M8" t="s">
        <v>94</v>
      </c>
      <c r="N8" s="16">
        <v>1</v>
      </c>
      <c r="O8" t="s">
        <v>76</v>
      </c>
      <c r="P8" t="s">
        <v>3391</v>
      </c>
      <c r="Q8" s="16">
        <v>1</v>
      </c>
      <c r="R8" t="s">
        <v>105</v>
      </c>
      <c r="S8" t="s">
        <v>106</v>
      </c>
      <c r="T8" t="s">
        <v>107</v>
      </c>
      <c r="U8" s="16">
        <v>4</v>
      </c>
      <c r="V8" t="s">
        <v>108</v>
      </c>
      <c r="W8" t="s">
        <v>81</v>
      </c>
      <c r="AB8" t="s">
        <v>31</v>
      </c>
      <c r="AH8" t="s">
        <v>70</v>
      </c>
      <c r="AI8" s="16">
        <v>6</v>
      </c>
      <c r="AJ8" s="16">
        <v>4</v>
      </c>
      <c r="AK8" s="16">
        <v>5</v>
      </c>
      <c r="AL8" t="s">
        <v>109</v>
      </c>
      <c r="AM8" t="s">
        <v>72</v>
      </c>
      <c r="AN8" s="16">
        <v>10</v>
      </c>
      <c r="AO8" t="s">
        <v>110</v>
      </c>
      <c r="AQ8" t="s">
        <v>111</v>
      </c>
    </row>
    <row r="9" spans="1:44">
      <c r="A9">
        <v>7</v>
      </c>
      <c r="D9" t="s">
        <v>3</v>
      </c>
      <c r="H9" s="7">
        <v>34</v>
      </c>
      <c r="I9">
        <v>6</v>
      </c>
      <c r="J9">
        <v>35</v>
      </c>
      <c r="K9">
        <v>8</v>
      </c>
      <c r="L9">
        <v>18</v>
      </c>
      <c r="M9" t="s">
        <v>51</v>
      </c>
      <c r="N9" s="16">
        <v>0</v>
      </c>
      <c r="O9" t="s">
        <v>66</v>
      </c>
      <c r="P9" t="s">
        <v>3391</v>
      </c>
      <c r="Q9" s="16">
        <v>0</v>
      </c>
      <c r="W9" t="s">
        <v>81</v>
      </c>
      <c r="Z9" t="s">
        <v>29</v>
      </c>
      <c r="AH9" t="s">
        <v>58</v>
      </c>
      <c r="AI9" s="16">
        <v>11</v>
      </c>
      <c r="AJ9" s="16">
        <v>6</v>
      </c>
      <c r="AK9" s="16">
        <v>50</v>
      </c>
      <c r="AL9" t="s">
        <v>112</v>
      </c>
      <c r="AM9" t="s">
        <v>72</v>
      </c>
      <c r="AN9" s="16">
        <v>8</v>
      </c>
      <c r="AO9" t="s">
        <v>113</v>
      </c>
      <c r="AP9" t="s">
        <v>114</v>
      </c>
      <c r="AQ9" t="s">
        <v>115</v>
      </c>
    </row>
    <row r="10" spans="1:44">
      <c r="A10">
        <v>8</v>
      </c>
      <c r="F10" s="12" t="s">
        <v>5</v>
      </c>
      <c r="H10" s="7">
        <v>45</v>
      </c>
      <c r="I10">
        <v>8</v>
      </c>
      <c r="J10">
        <v>0</v>
      </c>
      <c r="K10">
        <v>8</v>
      </c>
      <c r="L10">
        <v>15</v>
      </c>
      <c r="M10" t="s">
        <v>116</v>
      </c>
      <c r="N10" s="16">
        <v>1</v>
      </c>
      <c r="O10" t="s">
        <v>117</v>
      </c>
      <c r="P10" t="s">
        <v>3389</v>
      </c>
      <c r="Q10" s="16">
        <v>1</v>
      </c>
      <c r="R10" t="s">
        <v>77</v>
      </c>
      <c r="S10" t="s">
        <v>118</v>
      </c>
      <c r="T10" t="s">
        <v>119</v>
      </c>
      <c r="U10" s="16">
        <v>15</v>
      </c>
      <c r="V10" t="s">
        <v>120</v>
      </c>
      <c r="W10" t="s">
        <v>57</v>
      </c>
      <c r="Z10" t="s">
        <v>29</v>
      </c>
      <c r="AH10" t="s">
        <v>70</v>
      </c>
      <c r="AI10" s="16">
        <v>6</v>
      </c>
      <c r="AJ10" s="16">
        <v>5</v>
      </c>
      <c r="AK10" s="16">
        <v>80</v>
      </c>
      <c r="AL10" t="s">
        <v>121</v>
      </c>
      <c r="AM10" t="s">
        <v>72</v>
      </c>
      <c r="AN10" s="16">
        <v>9</v>
      </c>
      <c r="AO10" t="s">
        <v>122</v>
      </c>
    </row>
    <row r="11" spans="1:44">
      <c r="A11">
        <v>9</v>
      </c>
      <c r="C11" t="s">
        <v>2</v>
      </c>
      <c r="H11" s="7">
        <v>39</v>
      </c>
      <c r="I11">
        <v>7</v>
      </c>
      <c r="J11">
        <v>10</v>
      </c>
      <c r="K11">
        <v>6</v>
      </c>
      <c r="L11">
        <v>30</v>
      </c>
      <c r="M11" t="s">
        <v>51</v>
      </c>
      <c r="N11" s="16">
        <v>0</v>
      </c>
      <c r="O11" t="s">
        <v>52</v>
      </c>
      <c r="P11" t="s">
        <v>3391</v>
      </c>
      <c r="Q11" s="16">
        <v>1</v>
      </c>
      <c r="R11" t="s">
        <v>67</v>
      </c>
      <c r="S11" t="s">
        <v>78</v>
      </c>
      <c r="T11" t="s">
        <v>55</v>
      </c>
      <c r="U11" s="16">
        <v>1</v>
      </c>
      <c r="V11" t="s">
        <v>123</v>
      </c>
      <c r="W11" t="s">
        <v>69</v>
      </c>
      <c r="AC11" t="s">
        <v>32</v>
      </c>
      <c r="AH11" t="s">
        <v>58</v>
      </c>
      <c r="AI11" s="16">
        <v>5</v>
      </c>
      <c r="AJ11" s="16">
        <v>5</v>
      </c>
      <c r="AK11" s="16">
        <v>5</v>
      </c>
      <c r="AL11" t="s">
        <v>124</v>
      </c>
      <c r="AM11" t="s">
        <v>72</v>
      </c>
      <c r="AN11" s="16">
        <v>10</v>
      </c>
      <c r="AO11" t="s">
        <v>125</v>
      </c>
      <c r="AP11" t="s">
        <v>126</v>
      </c>
      <c r="AQ11" t="s">
        <v>127</v>
      </c>
    </row>
    <row r="12" spans="1:44">
      <c r="A12">
        <v>10</v>
      </c>
      <c r="B12" t="s">
        <v>1</v>
      </c>
      <c r="H12" s="7">
        <v>31</v>
      </c>
      <c r="I12">
        <v>8</v>
      </c>
      <c r="J12">
        <v>0</v>
      </c>
      <c r="K12">
        <v>8</v>
      </c>
      <c r="L12">
        <v>2</v>
      </c>
      <c r="M12" t="s">
        <v>128</v>
      </c>
      <c r="N12" s="16">
        <v>1</v>
      </c>
      <c r="O12" t="s">
        <v>3417</v>
      </c>
      <c r="P12" t="s">
        <v>3391</v>
      </c>
      <c r="Q12" s="16">
        <v>1</v>
      </c>
      <c r="R12" t="s">
        <v>130</v>
      </c>
      <c r="S12" t="s">
        <v>54</v>
      </c>
      <c r="T12" t="s">
        <v>89</v>
      </c>
      <c r="U12" s="16">
        <v>10</v>
      </c>
      <c r="V12" t="s">
        <v>131</v>
      </c>
      <c r="W12" t="s">
        <v>57</v>
      </c>
      <c r="AB12" t="s">
        <v>31</v>
      </c>
      <c r="AH12" t="s">
        <v>82</v>
      </c>
      <c r="AI12" s="16">
        <v>6</v>
      </c>
      <c r="AJ12" s="16">
        <v>6</v>
      </c>
      <c r="AK12" s="16">
        <v>8</v>
      </c>
      <c r="AL12" t="s">
        <v>132</v>
      </c>
      <c r="AM12" t="s">
        <v>72</v>
      </c>
      <c r="AN12" s="16">
        <v>10</v>
      </c>
      <c r="AO12" t="s">
        <v>133</v>
      </c>
      <c r="AP12" t="s">
        <v>134</v>
      </c>
      <c r="AQ12" t="s">
        <v>134</v>
      </c>
    </row>
    <row r="13" spans="1:44">
      <c r="A13">
        <v>11</v>
      </c>
      <c r="C13" t="s">
        <v>2</v>
      </c>
      <c r="H13" s="7">
        <v>29</v>
      </c>
      <c r="I13">
        <v>7</v>
      </c>
      <c r="J13">
        <v>40</v>
      </c>
      <c r="K13">
        <v>12</v>
      </c>
      <c r="L13">
        <v>1</v>
      </c>
      <c r="M13" t="s">
        <v>65</v>
      </c>
      <c r="N13" s="16">
        <v>0</v>
      </c>
      <c r="O13" t="s">
        <v>135</v>
      </c>
      <c r="P13" t="s">
        <v>3389</v>
      </c>
      <c r="Q13" s="16">
        <v>1</v>
      </c>
      <c r="R13" t="s">
        <v>136</v>
      </c>
      <c r="S13" t="s">
        <v>137</v>
      </c>
      <c r="T13" t="s">
        <v>107</v>
      </c>
      <c r="U13" s="16">
        <v>4</v>
      </c>
      <c r="V13" t="s">
        <v>138</v>
      </c>
      <c r="W13" t="s">
        <v>81</v>
      </c>
      <c r="AF13" t="s">
        <v>35</v>
      </c>
      <c r="AI13" s="16">
        <v>0</v>
      </c>
      <c r="AM13" t="s">
        <v>62</v>
      </c>
      <c r="AN13" s="16">
        <v>9</v>
      </c>
      <c r="AO13" t="s">
        <v>139</v>
      </c>
      <c r="AP13" t="s">
        <v>140</v>
      </c>
    </row>
    <row r="14" spans="1:44">
      <c r="A14">
        <v>12</v>
      </c>
      <c r="B14" t="s">
        <v>1</v>
      </c>
      <c r="H14" s="7">
        <v>28</v>
      </c>
      <c r="I14">
        <v>8</v>
      </c>
      <c r="J14">
        <v>30</v>
      </c>
      <c r="K14">
        <v>9</v>
      </c>
      <c r="L14">
        <v>12</v>
      </c>
      <c r="M14" t="s">
        <v>128</v>
      </c>
      <c r="N14" s="16">
        <v>1</v>
      </c>
      <c r="O14" t="s">
        <v>66</v>
      </c>
      <c r="P14" t="s">
        <v>3390</v>
      </c>
      <c r="Q14" s="16">
        <v>1</v>
      </c>
      <c r="R14" t="s">
        <v>141</v>
      </c>
      <c r="S14" t="s">
        <v>142</v>
      </c>
      <c r="T14" t="s">
        <v>55</v>
      </c>
      <c r="U14" s="16">
        <v>1</v>
      </c>
      <c r="V14" t="s">
        <v>143</v>
      </c>
      <c r="W14" t="s">
        <v>57</v>
      </c>
      <c r="Y14" t="s">
        <v>28</v>
      </c>
      <c r="AH14" t="s">
        <v>70</v>
      </c>
      <c r="AI14" s="16">
        <v>30</v>
      </c>
      <c r="AJ14" s="16">
        <v>20</v>
      </c>
      <c r="AK14" s="16">
        <v>2</v>
      </c>
      <c r="AL14" t="s">
        <v>145</v>
      </c>
      <c r="AM14" t="s">
        <v>72</v>
      </c>
      <c r="AN14" s="16">
        <v>10</v>
      </c>
      <c r="AO14" t="s">
        <v>146</v>
      </c>
      <c r="AP14" t="s">
        <v>147</v>
      </c>
      <c r="AQ14" t="s">
        <v>148</v>
      </c>
    </row>
    <row r="15" spans="1:44">
      <c r="A15">
        <v>13</v>
      </c>
      <c r="F15" s="12" t="s">
        <v>5</v>
      </c>
      <c r="H15" s="7">
        <v>24</v>
      </c>
      <c r="I15">
        <v>6</v>
      </c>
      <c r="J15">
        <v>120</v>
      </c>
      <c r="K15">
        <v>9</v>
      </c>
      <c r="L15">
        <v>3</v>
      </c>
      <c r="M15" t="s">
        <v>51</v>
      </c>
      <c r="N15" s="16">
        <v>0</v>
      </c>
      <c r="O15" t="s">
        <v>95</v>
      </c>
      <c r="P15" t="s">
        <v>3392</v>
      </c>
      <c r="Q15" s="16">
        <v>1</v>
      </c>
      <c r="R15" t="s">
        <v>149</v>
      </c>
      <c r="S15" t="s">
        <v>78</v>
      </c>
      <c r="T15" t="s">
        <v>150</v>
      </c>
      <c r="U15" s="16">
        <v>5</v>
      </c>
      <c r="W15" t="s">
        <v>57</v>
      </c>
      <c r="AC15" t="s">
        <v>32</v>
      </c>
      <c r="AH15" t="s">
        <v>58</v>
      </c>
      <c r="AI15" s="16">
        <v>4</v>
      </c>
      <c r="AJ15" s="16">
        <v>1</v>
      </c>
      <c r="AK15" s="16">
        <v>90</v>
      </c>
      <c r="AL15" t="s">
        <v>151</v>
      </c>
      <c r="AM15" t="s">
        <v>72</v>
      </c>
      <c r="AN15" s="16">
        <v>8</v>
      </c>
      <c r="AO15" t="s">
        <v>152</v>
      </c>
      <c r="AP15" t="s">
        <v>153</v>
      </c>
      <c r="AQ15" t="s">
        <v>154</v>
      </c>
    </row>
    <row r="16" spans="1:44">
      <c r="A16">
        <v>14</v>
      </c>
      <c r="F16" s="12" t="s">
        <v>5</v>
      </c>
      <c r="H16" s="7">
        <v>21</v>
      </c>
      <c r="I16">
        <v>8</v>
      </c>
      <c r="J16">
        <v>30</v>
      </c>
      <c r="K16">
        <v>14</v>
      </c>
      <c r="L16">
        <v>50</v>
      </c>
      <c r="M16" t="s">
        <v>99</v>
      </c>
      <c r="N16" s="16">
        <v>1</v>
      </c>
      <c r="O16" t="s">
        <v>66</v>
      </c>
      <c r="P16" t="s">
        <v>3391</v>
      </c>
      <c r="Q16" s="16">
        <v>0</v>
      </c>
      <c r="W16" t="s">
        <v>155</v>
      </c>
      <c r="AC16" t="s">
        <v>32</v>
      </c>
      <c r="AH16" t="s">
        <v>156</v>
      </c>
      <c r="AI16" s="16">
        <v>2</v>
      </c>
      <c r="AJ16" s="16">
        <v>4</v>
      </c>
      <c r="AK16" s="16">
        <v>10</v>
      </c>
      <c r="AL16" t="s">
        <v>157</v>
      </c>
      <c r="AM16" t="s">
        <v>62</v>
      </c>
      <c r="AN16" s="16">
        <v>10</v>
      </c>
      <c r="AO16" t="s">
        <v>158</v>
      </c>
      <c r="AP16" t="s">
        <v>35</v>
      </c>
      <c r="AQ16" t="s">
        <v>35</v>
      </c>
    </row>
    <row r="17" spans="1:43">
      <c r="A17">
        <v>15</v>
      </c>
      <c r="B17" t="s">
        <v>1</v>
      </c>
      <c r="C17" t="s">
        <v>2</v>
      </c>
      <c r="F17" s="12" t="s">
        <v>5</v>
      </c>
      <c r="H17" s="7">
        <v>36</v>
      </c>
      <c r="I17">
        <v>8</v>
      </c>
      <c r="J17">
        <v>50</v>
      </c>
      <c r="K17">
        <v>9</v>
      </c>
      <c r="L17">
        <v>15</v>
      </c>
      <c r="M17" t="s">
        <v>116</v>
      </c>
      <c r="N17" s="16">
        <v>1</v>
      </c>
      <c r="O17" t="s">
        <v>52</v>
      </c>
      <c r="P17" t="s">
        <v>3389</v>
      </c>
      <c r="Q17" s="16">
        <v>1</v>
      </c>
      <c r="R17" t="s">
        <v>136</v>
      </c>
      <c r="S17" t="s">
        <v>78</v>
      </c>
      <c r="T17" t="s">
        <v>89</v>
      </c>
      <c r="U17" s="16">
        <v>3</v>
      </c>
      <c r="V17" t="s">
        <v>159</v>
      </c>
      <c r="W17" t="s">
        <v>81</v>
      </c>
      <c r="Z17" t="s">
        <v>29</v>
      </c>
      <c r="AA17" t="s">
        <v>30</v>
      </c>
      <c r="AH17" t="s">
        <v>70</v>
      </c>
      <c r="AI17" s="16">
        <v>6</v>
      </c>
      <c r="AJ17" s="16">
        <v>6</v>
      </c>
      <c r="AK17" s="16">
        <v>16</v>
      </c>
      <c r="AL17" t="s">
        <v>160</v>
      </c>
      <c r="AM17" t="s">
        <v>72</v>
      </c>
      <c r="AN17" s="16">
        <v>10</v>
      </c>
      <c r="AO17" t="s">
        <v>161</v>
      </c>
      <c r="AP17" t="s">
        <v>162</v>
      </c>
      <c r="AQ17" t="s">
        <v>163</v>
      </c>
    </row>
    <row r="18" spans="1:43">
      <c r="A18">
        <v>16</v>
      </c>
      <c r="B18" t="s">
        <v>1</v>
      </c>
      <c r="C18" t="s">
        <v>2</v>
      </c>
      <c r="E18" t="s">
        <v>4</v>
      </c>
      <c r="F18" s="12" t="s">
        <v>5</v>
      </c>
      <c r="H18" s="7">
        <v>23</v>
      </c>
      <c r="I18">
        <v>8</v>
      </c>
      <c r="J18">
        <v>120</v>
      </c>
      <c r="K18">
        <v>12</v>
      </c>
      <c r="L18">
        <v>12</v>
      </c>
      <c r="M18" t="s">
        <v>65</v>
      </c>
      <c r="N18" s="16">
        <v>1</v>
      </c>
      <c r="O18" t="s">
        <v>52</v>
      </c>
      <c r="P18" t="s">
        <v>3389</v>
      </c>
      <c r="Q18" s="16">
        <v>1</v>
      </c>
      <c r="R18" t="s">
        <v>164</v>
      </c>
      <c r="S18" t="s">
        <v>165</v>
      </c>
      <c r="T18" t="s">
        <v>89</v>
      </c>
      <c r="U18" s="16">
        <v>4</v>
      </c>
      <c r="V18" t="s">
        <v>166</v>
      </c>
      <c r="W18" t="s">
        <v>155</v>
      </c>
      <c r="AA18" t="s">
        <v>30</v>
      </c>
      <c r="AH18" t="s">
        <v>82</v>
      </c>
      <c r="AI18" s="16">
        <v>6</v>
      </c>
      <c r="AJ18" s="16">
        <v>4</v>
      </c>
      <c r="AK18" s="16">
        <v>120</v>
      </c>
      <c r="AL18" t="s">
        <v>167</v>
      </c>
      <c r="AM18" t="s">
        <v>168</v>
      </c>
      <c r="AN18" s="16">
        <v>8</v>
      </c>
      <c r="AO18" t="s">
        <v>169</v>
      </c>
    </row>
    <row r="19" spans="1:43">
      <c r="A19">
        <v>17</v>
      </c>
      <c r="F19" s="12" t="s">
        <v>5</v>
      </c>
      <c r="H19" s="7">
        <v>22</v>
      </c>
      <c r="I19">
        <v>8</v>
      </c>
      <c r="J19">
        <v>0</v>
      </c>
      <c r="K19">
        <v>10</v>
      </c>
      <c r="L19">
        <v>6</v>
      </c>
      <c r="M19" t="s">
        <v>65</v>
      </c>
      <c r="N19" s="16">
        <v>1</v>
      </c>
      <c r="O19" t="s">
        <v>52</v>
      </c>
      <c r="P19" t="s">
        <v>170</v>
      </c>
      <c r="Q19" s="16">
        <v>1</v>
      </c>
      <c r="R19" t="s">
        <v>67</v>
      </c>
      <c r="S19" t="s">
        <v>78</v>
      </c>
      <c r="T19" t="s">
        <v>55</v>
      </c>
      <c r="U19" s="16">
        <v>3</v>
      </c>
      <c r="V19" t="s">
        <v>171</v>
      </c>
      <c r="W19" t="s">
        <v>155</v>
      </c>
      <c r="AB19" t="s">
        <v>31</v>
      </c>
      <c r="AG19" t="s">
        <v>172</v>
      </c>
      <c r="AH19" t="s">
        <v>173</v>
      </c>
      <c r="AI19" s="16">
        <v>8</v>
      </c>
      <c r="AJ19" s="16">
        <v>3</v>
      </c>
      <c r="AK19" s="16">
        <v>10</v>
      </c>
      <c r="AL19" t="s">
        <v>174</v>
      </c>
      <c r="AM19" t="s">
        <v>175</v>
      </c>
      <c r="AN19" s="16">
        <v>8</v>
      </c>
      <c r="AO19" t="s">
        <v>176</v>
      </c>
      <c r="AP19" t="s">
        <v>177</v>
      </c>
      <c r="AQ19" t="s">
        <v>178</v>
      </c>
    </row>
    <row r="20" spans="1:43">
      <c r="A20">
        <v>18</v>
      </c>
      <c r="B20" t="s">
        <v>1</v>
      </c>
      <c r="H20" s="7">
        <v>26</v>
      </c>
      <c r="I20">
        <v>6</v>
      </c>
      <c r="J20">
        <v>0</v>
      </c>
      <c r="K20">
        <v>10</v>
      </c>
      <c r="L20">
        <v>20</v>
      </c>
      <c r="M20" t="s">
        <v>116</v>
      </c>
      <c r="N20" s="16">
        <v>1</v>
      </c>
      <c r="O20" t="s">
        <v>52</v>
      </c>
      <c r="P20" t="s">
        <v>3389</v>
      </c>
      <c r="Q20" s="16">
        <v>0</v>
      </c>
      <c r="W20" t="s">
        <v>57</v>
      </c>
      <c r="AC20" t="s">
        <v>32</v>
      </c>
      <c r="AH20" t="s">
        <v>70</v>
      </c>
      <c r="AI20" s="16">
        <v>12</v>
      </c>
      <c r="AJ20" s="16">
        <v>6</v>
      </c>
      <c r="AK20" s="16">
        <v>12</v>
      </c>
      <c r="AL20" t="s">
        <v>179</v>
      </c>
      <c r="AM20" t="s">
        <v>72</v>
      </c>
      <c r="AN20" s="16">
        <v>10</v>
      </c>
      <c r="AO20" t="s">
        <v>180</v>
      </c>
      <c r="AP20" t="s">
        <v>181</v>
      </c>
      <c r="AQ20" t="s">
        <v>182</v>
      </c>
    </row>
    <row r="21" spans="1:43">
      <c r="A21">
        <v>19</v>
      </c>
      <c r="C21" t="s">
        <v>2</v>
      </c>
      <c r="D21" t="s">
        <v>3</v>
      </c>
      <c r="F21" s="12" t="s">
        <v>5</v>
      </c>
      <c r="H21" s="7">
        <v>30</v>
      </c>
      <c r="I21">
        <v>6</v>
      </c>
      <c r="J21">
        <v>40</v>
      </c>
      <c r="K21">
        <v>12</v>
      </c>
      <c r="L21">
        <v>30</v>
      </c>
      <c r="M21" t="s">
        <v>183</v>
      </c>
      <c r="N21" s="16">
        <v>1</v>
      </c>
      <c r="O21" t="s">
        <v>76</v>
      </c>
      <c r="P21" t="s">
        <v>3392</v>
      </c>
      <c r="Q21" s="16">
        <v>1</v>
      </c>
      <c r="R21" t="s">
        <v>141</v>
      </c>
      <c r="S21" t="s">
        <v>78</v>
      </c>
      <c r="T21" t="s">
        <v>89</v>
      </c>
      <c r="U21" s="16">
        <v>3</v>
      </c>
      <c r="V21" t="s">
        <v>184</v>
      </c>
      <c r="W21" t="s">
        <v>69</v>
      </c>
      <c r="Z21" t="s">
        <v>29</v>
      </c>
      <c r="AH21" t="s">
        <v>156</v>
      </c>
      <c r="AI21" s="16">
        <v>6</v>
      </c>
      <c r="AJ21" s="16">
        <v>3</v>
      </c>
      <c r="AK21" s="16">
        <v>15</v>
      </c>
      <c r="AL21" t="s">
        <v>185</v>
      </c>
      <c r="AM21" t="s">
        <v>186</v>
      </c>
      <c r="AN21" s="16">
        <v>10</v>
      </c>
      <c r="AO21" t="s">
        <v>187</v>
      </c>
      <c r="AQ21" t="s">
        <v>188</v>
      </c>
    </row>
    <row r="22" spans="1:43">
      <c r="A22">
        <v>20</v>
      </c>
      <c r="B22" t="s">
        <v>1</v>
      </c>
      <c r="H22" s="7">
        <v>40</v>
      </c>
      <c r="I22">
        <v>8</v>
      </c>
      <c r="J22">
        <v>30</v>
      </c>
      <c r="K22">
        <v>8</v>
      </c>
      <c r="L22">
        <v>4</v>
      </c>
      <c r="M22" t="s">
        <v>99</v>
      </c>
      <c r="N22" s="16">
        <v>0</v>
      </c>
      <c r="O22" t="s">
        <v>135</v>
      </c>
      <c r="P22" t="s">
        <v>3392</v>
      </c>
      <c r="Q22" s="16">
        <v>0</v>
      </c>
      <c r="W22" t="s">
        <v>57</v>
      </c>
      <c r="Z22" t="s">
        <v>29</v>
      </c>
      <c r="AH22" t="s">
        <v>70</v>
      </c>
      <c r="AI22" s="16">
        <v>6</v>
      </c>
      <c r="AJ22" s="16">
        <v>6</v>
      </c>
      <c r="AK22" s="16">
        <v>20</v>
      </c>
      <c r="AL22" t="s">
        <v>189</v>
      </c>
      <c r="AM22" t="s">
        <v>72</v>
      </c>
      <c r="AN22" s="16">
        <v>8</v>
      </c>
      <c r="AO22" t="s">
        <v>190</v>
      </c>
      <c r="AP22" t="s">
        <v>191</v>
      </c>
    </row>
    <row r="23" spans="1:43">
      <c r="A23">
        <v>21</v>
      </c>
      <c r="C23" t="s">
        <v>2</v>
      </c>
      <c r="H23" s="7">
        <v>43</v>
      </c>
      <c r="I23">
        <v>7</v>
      </c>
      <c r="J23">
        <v>0</v>
      </c>
      <c r="K23">
        <v>3</v>
      </c>
      <c r="L23">
        <v>10</v>
      </c>
      <c r="M23" t="s">
        <v>51</v>
      </c>
      <c r="N23" s="16">
        <v>0</v>
      </c>
      <c r="O23" t="s">
        <v>76</v>
      </c>
      <c r="P23" t="s">
        <v>3391</v>
      </c>
      <c r="Q23" s="16">
        <v>1</v>
      </c>
      <c r="R23" t="s">
        <v>192</v>
      </c>
      <c r="S23" t="s">
        <v>54</v>
      </c>
      <c r="T23" t="s">
        <v>89</v>
      </c>
      <c r="U23" s="16">
        <v>17</v>
      </c>
      <c r="V23" t="s">
        <v>193</v>
      </c>
      <c r="W23" t="s">
        <v>81</v>
      </c>
      <c r="AB23" t="s">
        <v>31</v>
      </c>
      <c r="AH23" t="s">
        <v>58</v>
      </c>
      <c r="AI23" s="16">
        <v>2</v>
      </c>
      <c r="AJ23" s="16">
        <v>2</v>
      </c>
      <c r="AK23" s="16">
        <v>6</v>
      </c>
      <c r="AL23" t="s">
        <v>194</v>
      </c>
      <c r="AM23" t="s">
        <v>195</v>
      </c>
      <c r="AN23" s="16">
        <v>8</v>
      </c>
      <c r="AO23" t="s">
        <v>196</v>
      </c>
    </row>
    <row r="24" spans="1:43" ht="15" customHeight="1">
      <c r="A24">
        <v>22</v>
      </c>
      <c r="F24" s="12" t="s">
        <v>5</v>
      </c>
      <c r="H24" s="7">
        <v>38</v>
      </c>
      <c r="I24">
        <v>7</v>
      </c>
      <c r="J24">
        <v>180</v>
      </c>
      <c r="K24">
        <v>12</v>
      </c>
      <c r="L24">
        <v>6</v>
      </c>
      <c r="M24" t="s">
        <v>116</v>
      </c>
      <c r="N24" s="16">
        <v>0</v>
      </c>
      <c r="O24" t="s">
        <v>35</v>
      </c>
      <c r="P24" t="s">
        <v>3389</v>
      </c>
      <c r="Q24" s="16">
        <v>1</v>
      </c>
      <c r="R24" t="s">
        <v>67</v>
      </c>
      <c r="S24" t="s">
        <v>106</v>
      </c>
      <c r="T24" t="s">
        <v>55</v>
      </c>
      <c r="U24" s="16">
        <v>8</v>
      </c>
      <c r="V24" t="s">
        <v>197</v>
      </c>
      <c r="W24" t="s">
        <v>81</v>
      </c>
      <c r="AA24" t="s">
        <v>30</v>
      </c>
      <c r="AH24" t="s">
        <v>82</v>
      </c>
      <c r="AI24" s="16">
        <v>2</v>
      </c>
      <c r="AJ24" s="16">
        <v>4</v>
      </c>
      <c r="AK24" s="16">
        <v>4</v>
      </c>
      <c r="AL24" s="2" t="s">
        <v>198</v>
      </c>
      <c r="AM24" t="s">
        <v>186</v>
      </c>
      <c r="AN24" s="16">
        <v>9</v>
      </c>
      <c r="AO24" t="s">
        <v>199</v>
      </c>
    </row>
    <row r="25" spans="1:43">
      <c r="A25">
        <v>23</v>
      </c>
      <c r="C25" t="s">
        <v>2</v>
      </c>
      <c r="F25" s="12" t="s">
        <v>5</v>
      </c>
      <c r="H25" s="7">
        <v>37</v>
      </c>
      <c r="I25">
        <v>7</v>
      </c>
      <c r="J25">
        <v>60</v>
      </c>
      <c r="K25">
        <v>5</v>
      </c>
      <c r="L25">
        <v>8</v>
      </c>
      <c r="M25" t="s">
        <v>94</v>
      </c>
      <c r="N25" s="16">
        <v>1</v>
      </c>
      <c r="O25" t="s">
        <v>66</v>
      </c>
      <c r="P25" t="s">
        <v>3389</v>
      </c>
      <c r="Q25" s="16">
        <v>0</v>
      </c>
      <c r="W25" t="s">
        <v>69</v>
      </c>
      <c r="AC25" t="s">
        <v>32</v>
      </c>
      <c r="AH25" t="s">
        <v>70</v>
      </c>
      <c r="AI25" s="16">
        <v>4</v>
      </c>
      <c r="AJ25" s="16">
        <v>4</v>
      </c>
      <c r="AK25" s="16">
        <v>10</v>
      </c>
      <c r="AL25" t="s">
        <v>200</v>
      </c>
      <c r="AM25" t="s">
        <v>72</v>
      </c>
      <c r="AN25" s="16">
        <v>8</v>
      </c>
      <c r="AO25" t="s">
        <v>201</v>
      </c>
      <c r="AP25" t="s">
        <v>202</v>
      </c>
    </row>
    <row r="26" spans="1:43">
      <c r="A26">
        <v>24</v>
      </c>
      <c r="F26" s="12" t="s">
        <v>5</v>
      </c>
      <c r="H26" s="7">
        <v>43</v>
      </c>
      <c r="I26">
        <v>7</v>
      </c>
      <c r="J26">
        <v>30</v>
      </c>
      <c r="K26">
        <v>6</v>
      </c>
      <c r="L26">
        <v>10</v>
      </c>
      <c r="M26" t="s">
        <v>183</v>
      </c>
      <c r="N26" s="16">
        <v>0</v>
      </c>
      <c r="O26" t="s">
        <v>95</v>
      </c>
      <c r="P26" t="s">
        <v>3391</v>
      </c>
      <c r="Q26" s="16">
        <v>0</v>
      </c>
      <c r="W26" t="s">
        <v>81</v>
      </c>
      <c r="AC26" t="s">
        <v>32</v>
      </c>
      <c r="AH26" t="s">
        <v>58</v>
      </c>
      <c r="AI26" s="16">
        <v>3</v>
      </c>
      <c r="AJ26" s="16">
        <v>4</v>
      </c>
      <c r="AK26" s="16">
        <v>7</v>
      </c>
      <c r="AL26" t="s">
        <v>203</v>
      </c>
      <c r="AM26" t="s">
        <v>72</v>
      </c>
      <c r="AN26" s="16">
        <v>9</v>
      </c>
      <c r="AO26" t="s">
        <v>204</v>
      </c>
      <c r="AP26" t="s">
        <v>205</v>
      </c>
      <c r="AQ26" t="s">
        <v>206</v>
      </c>
    </row>
    <row r="27" spans="1:43">
      <c r="A27">
        <v>25</v>
      </c>
      <c r="F27" s="12" t="s">
        <v>5</v>
      </c>
      <c r="H27" s="7">
        <v>29</v>
      </c>
      <c r="J27">
        <v>45</v>
      </c>
      <c r="K27">
        <v>10</v>
      </c>
      <c r="L27">
        <v>30</v>
      </c>
      <c r="M27" t="s">
        <v>65</v>
      </c>
      <c r="N27" s="16">
        <v>0</v>
      </c>
      <c r="O27" t="s">
        <v>95</v>
      </c>
      <c r="P27" t="s">
        <v>3392</v>
      </c>
      <c r="Q27" s="16">
        <v>1</v>
      </c>
      <c r="R27" t="s">
        <v>207</v>
      </c>
      <c r="S27" t="s">
        <v>78</v>
      </c>
      <c r="T27" t="s">
        <v>89</v>
      </c>
      <c r="U27" s="16">
        <v>4</v>
      </c>
      <c r="V27" t="s">
        <v>208</v>
      </c>
      <c r="W27" t="s">
        <v>81</v>
      </c>
      <c r="AB27" t="s">
        <v>31</v>
      </c>
      <c r="AH27" t="s">
        <v>82</v>
      </c>
      <c r="AI27" s="16">
        <v>12</v>
      </c>
      <c r="AJ27" s="16">
        <v>5</v>
      </c>
      <c r="AK27" s="16">
        <v>8</v>
      </c>
      <c r="AL27" t="s">
        <v>209</v>
      </c>
      <c r="AM27" t="s">
        <v>62</v>
      </c>
      <c r="AN27" s="16">
        <v>8</v>
      </c>
      <c r="AO27" t="s">
        <v>210</v>
      </c>
      <c r="AP27" t="s">
        <v>211</v>
      </c>
      <c r="AQ27" t="s">
        <v>212</v>
      </c>
    </row>
    <row r="28" spans="1:43">
      <c r="A28">
        <v>26</v>
      </c>
      <c r="F28" s="12" t="s">
        <v>5</v>
      </c>
      <c r="H28" s="7">
        <v>36</v>
      </c>
      <c r="I28">
        <v>8</v>
      </c>
      <c r="J28">
        <v>30</v>
      </c>
      <c r="K28">
        <v>14</v>
      </c>
      <c r="L28">
        <v>20</v>
      </c>
      <c r="M28" t="s">
        <v>128</v>
      </c>
      <c r="N28" s="16">
        <v>0</v>
      </c>
      <c r="O28" t="s">
        <v>76</v>
      </c>
      <c r="P28" t="s">
        <v>3391</v>
      </c>
      <c r="Q28" s="16">
        <v>1</v>
      </c>
      <c r="R28" t="s">
        <v>213</v>
      </c>
      <c r="S28" t="s">
        <v>106</v>
      </c>
      <c r="T28" t="s">
        <v>214</v>
      </c>
      <c r="U28" s="16">
        <v>15</v>
      </c>
      <c r="V28" t="s">
        <v>215</v>
      </c>
      <c r="W28" t="s">
        <v>57</v>
      </c>
      <c r="AF28" t="s">
        <v>35</v>
      </c>
      <c r="AI28" s="16">
        <v>0</v>
      </c>
      <c r="AM28" t="s">
        <v>62</v>
      </c>
      <c r="AN28" s="16">
        <v>8</v>
      </c>
      <c r="AO28" t="s">
        <v>216</v>
      </c>
      <c r="AP28" t="s">
        <v>217</v>
      </c>
      <c r="AQ28" t="s">
        <v>218</v>
      </c>
    </row>
    <row r="29" spans="1:43">
      <c r="A29">
        <v>27</v>
      </c>
      <c r="B29" t="s">
        <v>1</v>
      </c>
      <c r="H29" s="7">
        <v>32</v>
      </c>
      <c r="I29">
        <v>7</v>
      </c>
      <c r="J29">
        <v>30</v>
      </c>
      <c r="K29">
        <v>10</v>
      </c>
      <c r="L29">
        <v>2</v>
      </c>
      <c r="M29" t="s">
        <v>219</v>
      </c>
      <c r="N29" s="16">
        <v>1</v>
      </c>
      <c r="O29" t="s">
        <v>66</v>
      </c>
      <c r="P29" t="s">
        <v>3389</v>
      </c>
      <c r="Q29" s="16">
        <v>1</v>
      </c>
      <c r="R29" t="s">
        <v>141</v>
      </c>
      <c r="S29" t="s">
        <v>78</v>
      </c>
      <c r="T29" t="s">
        <v>150</v>
      </c>
      <c r="U29" s="16">
        <v>8</v>
      </c>
      <c r="V29" t="s">
        <v>220</v>
      </c>
      <c r="W29" t="s">
        <v>81</v>
      </c>
      <c r="AA29" t="s">
        <v>30</v>
      </c>
      <c r="AH29" t="s">
        <v>70</v>
      </c>
      <c r="AI29" s="16">
        <v>6</v>
      </c>
      <c r="AJ29" s="16">
        <v>5</v>
      </c>
      <c r="AK29" s="16">
        <v>500</v>
      </c>
      <c r="AL29" t="s">
        <v>221</v>
      </c>
      <c r="AM29" t="s">
        <v>72</v>
      </c>
      <c r="AN29" s="16">
        <v>7</v>
      </c>
      <c r="AO29" t="s">
        <v>222</v>
      </c>
      <c r="AP29" t="s">
        <v>223</v>
      </c>
      <c r="AQ29" t="s">
        <v>224</v>
      </c>
    </row>
    <row r="30" spans="1:43">
      <c r="A30">
        <v>28</v>
      </c>
      <c r="B30" t="s">
        <v>1</v>
      </c>
      <c r="C30" t="s">
        <v>2</v>
      </c>
      <c r="H30" s="7">
        <v>38</v>
      </c>
      <c r="I30">
        <v>6</v>
      </c>
      <c r="J30">
        <v>40</v>
      </c>
      <c r="K30">
        <v>9</v>
      </c>
      <c r="L30">
        <v>6</v>
      </c>
      <c r="M30" t="s">
        <v>99</v>
      </c>
      <c r="N30" s="16">
        <v>0</v>
      </c>
      <c r="O30" t="s">
        <v>76</v>
      </c>
      <c r="P30" t="s">
        <v>3391</v>
      </c>
      <c r="Q30" s="16">
        <v>1</v>
      </c>
      <c r="R30" t="s">
        <v>207</v>
      </c>
      <c r="S30" t="s">
        <v>78</v>
      </c>
      <c r="T30" t="s">
        <v>225</v>
      </c>
      <c r="U30" s="16">
        <v>11</v>
      </c>
      <c r="V30" t="s">
        <v>226</v>
      </c>
      <c r="W30" t="s">
        <v>81</v>
      </c>
      <c r="AC30" t="s">
        <v>32</v>
      </c>
      <c r="AH30" t="s">
        <v>58</v>
      </c>
      <c r="AI30" s="16">
        <v>4</v>
      </c>
      <c r="AJ30" s="16">
        <v>2</v>
      </c>
      <c r="AK30" s="16">
        <v>2</v>
      </c>
      <c r="AL30" t="s">
        <v>227</v>
      </c>
      <c r="AM30" t="s">
        <v>72</v>
      </c>
      <c r="AN30" s="16">
        <v>10</v>
      </c>
      <c r="AO30" t="s">
        <v>228</v>
      </c>
      <c r="AP30" t="s">
        <v>229</v>
      </c>
    </row>
    <row r="31" spans="1:43">
      <c r="A31">
        <v>29</v>
      </c>
      <c r="B31" t="s">
        <v>1</v>
      </c>
      <c r="E31" t="s">
        <v>4</v>
      </c>
      <c r="F31" s="12" t="s">
        <v>5</v>
      </c>
      <c r="H31" s="7">
        <v>26</v>
      </c>
      <c r="I31">
        <v>6</v>
      </c>
      <c r="J31">
        <v>0</v>
      </c>
      <c r="K31">
        <v>9</v>
      </c>
      <c r="L31">
        <v>3</v>
      </c>
      <c r="M31" t="s">
        <v>51</v>
      </c>
      <c r="N31" s="16">
        <v>1</v>
      </c>
      <c r="O31" t="s">
        <v>117</v>
      </c>
      <c r="P31" t="s">
        <v>3389</v>
      </c>
      <c r="Q31" s="16">
        <v>1</v>
      </c>
      <c r="R31" t="s">
        <v>207</v>
      </c>
      <c r="S31" t="s">
        <v>78</v>
      </c>
      <c r="T31" t="s">
        <v>89</v>
      </c>
      <c r="U31" s="16">
        <v>4</v>
      </c>
      <c r="V31" t="s">
        <v>230</v>
      </c>
      <c r="W31" t="s">
        <v>57</v>
      </c>
      <c r="AC31" t="s">
        <v>32</v>
      </c>
      <c r="AH31" t="s">
        <v>70</v>
      </c>
      <c r="AI31" s="16">
        <v>4</v>
      </c>
      <c r="AJ31" s="16">
        <v>4</v>
      </c>
      <c r="AK31" s="16">
        <v>6</v>
      </c>
      <c r="AL31" t="s">
        <v>231</v>
      </c>
      <c r="AM31" t="s">
        <v>72</v>
      </c>
      <c r="AN31" s="16">
        <v>10</v>
      </c>
      <c r="AO31" t="s">
        <v>232</v>
      </c>
      <c r="AP31" t="s">
        <v>233</v>
      </c>
    </row>
    <row r="32" spans="1:43">
      <c r="A32">
        <v>30</v>
      </c>
      <c r="B32" t="s">
        <v>1</v>
      </c>
      <c r="H32" s="7">
        <v>34</v>
      </c>
      <c r="I32">
        <v>7</v>
      </c>
      <c r="J32">
        <v>150</v>
      </c>
      <c r="K32">
        <v>6</v>
      </c>
      <c r="L32">
        <v>5</v>
      </c>
      <c r="M32" t="s">
        <v>94</v>
      </c>
      <c r="N32" s="16">
        <v>0</v>
      </c>
      <c r="O32" t="s">
        <v>66</v>
      </c>
      <c r="P32" t="s">
        <v>3391</v>
      </c>
      <c r="Q32" s="16">
        <v>1</v>
      </c>
      <c r="R32" t="s">
        <v>207</v>
      </c>
      <c r="S32" t="s">
        <v>78</v>
      </c>
      <c r="T32" t="s">
        <v>234</v>
      </c>
      <c r="U32" s="16">
        <v>12</v>
      </c>
      <c r="W32" t="s">
        <v>81</v>
      </c>
      <c r="AC32" t="s">
        <v>32</v>
      </c>
      <c r="AH32" t="s">
        <v>82</v>
      </c>
      <c r="AI32" s="16">
        <v>6</v>
      </c>
      <c r="AJ32" s="16">
        <v>4</v>
      </c>
      <c r="AK32" s="16">
        <v>8</v>
      </c>
      <c r="AL32" t="s">
        <v>235</v>
      </c>
      <c r="AM32" t="s">
        <v>72</v>
      </c>
      <c r="AN32" s="16">
        <v>7</v>
      </c>
      <c r="AO32" t="s">
        <v>236</v>
      </c>
    </row>
    <row r="33" spans="1:43">
      <c r="A33">
        <v>31</v>
      </c>
      <c r="B33" t="s">
        <v>1</v>
      </c>
      <c r="C33" t="s">
        <v>2</v>
      </c>
      <c r="F33" s="12" t="s">
        <v>5</v>
      </c>
      <c r="H33" s="7">
        <v>38</v>
      </c>
      <c r="I33">
        <v>8</v>
      </c>
      <c r="J33">
        <v>0</v>
      </c>
      <c r="K33">
        <v>10</v>
      </c>
      <c r="L33">
        <v>20</v>
      </c>
      <c r="M33" t="s">
        <v>51</v>
      </c>
      <c r="N33" s="16">
        <v>1</v>
      </c>
      <c r="O33" t="s">
        <v>52</v>
      </c>
      <c r="P33" t="s">
        <v>3392</v>
      </c>
      <c r="Q33" s="16">
        <v>1</v>
      </c>
      <c r="R33" t="s">
        <v>207</v>
      </c>
      <c r="S33" t="s">
        <v>88</v>
      </c>
      <c r="T33" t="s">
        <v>89</v>
      </c>
      <c r="U33" s="16">
        <v>10</v>
      </c>
      <c r="V33" t="s">
        <v>237</v>
      </c>
      <c r="W33" t="s">
        <v>81</v>
      </c>
      <c r="AA33" t="s">
        <v>30</v>
      </c>
      <c r="AB33" t="s">
        <v>31</v>
      </c>
      <c r="AH33" t="s">
        <v>58</v>
      </c>
      <c r="AI33" s="16">
        <v>0</v>
      </c>
      <c r="AK33" s="16">
        <v>20</v>
      </c>
      <c r="AL33" t="s">
        <v>238</v>
      </c>
      <c r="AM33" t="s">
        <v>72</v>
      </c>
      <c r="AN33" s="16">
        <v>8</v>
      </c>
      <c r="AO33" t="s">
        <v>239</v>
      </c>
      <c r="AP33" t="s">
        <v>240</v>
      </c>
    </row>
    <row r="34" spans="1:43">
      <c r="A34">
        <v>32</v>
      </c>
      <c r="B34" t="s">
        <v>1</v>
      </c>
      <c r="E34" t="s">
        <v>4</v>
      </c>
      <c r="F34" s="12" t="s">
        <v>5</v>
      </c>
      <c r="H34" s="7">
        <v>33</v>
      </c>
      <c r="I34">
        <v>7</v>
      </c>
      <c r="J34">
        <v>100</v>
      </c>
      <c r="K34">
        <v>10</v>
      </c>
      <c r="L34">
        <v>1</v>
      </c>
      <c r="M34" t="s">
        <v>65</v>
      </c>
      <c r="N34" s="16">
        <v>1</v>
      </c>
      <c r="O34" t="s">
        <v>52</v>
      </c>
      <c r="P34" t="s">
        <v>241</v>
      </c>
      <c r="Q34" s="16">
        <v>1</v>
      </c>
      <c r="R34" t="s">
        <v>207</v>
      </c>
      <c r="S34" t="s">
        <v>106</v>
      </c>
      <c r="T34" t="s">
        <v>119</v>
      </c>
      <c r="U34" s="16">
        <v>7</v>
      </c>
      <c r="W34" t="s">
        <v>81</v>
      </c>
      <c r="AB34" t="s">
        <v>31</v>
      </c>
      <c r="AH34" t="s">
        <v>70</v>
      </c>
      <c r="AI34" s="16">
        <v>4</v>
      </c>
      <c r="AJ34" s="16">
        <v>15</v>
      </c>
      <c r="AK34" s="16">
        <v>20</v>
      </c>
      <c r="AL34" t="s">
        <v>242</v>
      </c>
      <c r="AM34" t="s">
        <v>72</v>
      </c>
      <c r="AN34" s="16">
        <v>10</v>
      </c>
      <c r="AO34" t="s">
        <v>243</v>
      </c>
      <c r="AP34" t="s">
        <v>244</v>
      </c>
      <c r="AQ34" t="s">
        <v>111</v>
      </c>
    </row>
    <row r="35" spans="1:43">
      <c r="A35">
        <v>33</v>
      </c>
      <c r="C35" t="s">
        <v>2</v>
      </c>
      <c r="D35" t="s">
        <v>3</v>
      </c>
      <c r="F35" s="12" t="s">
        <v>5</v>
      </c>
      <c r="H35" s="7">
        <v>22</v>
      </c>
      <c r="I35">
        <v>6</v>
      </c>
      <c r="J35">
        <v>120</v>
      </c>
      <c r="K35">
        <v>16</v>
      </c>
      <c r="L35">
        <v>2</v>
      </c>
      <c r="M35" t="s">
        <v>94</v>
      </c>
      <c r="N35" s="16">
        <v>0</v>
      </c>
      <c r="O35" t="s">
        <v>52</v>
      </c>
      <c r="P35" t="s">
        <v>3389</v>
      </c>
      <c r="Q35" s="16">
        <v>0</v>
      </c>
      <c r="W35" t="s">
        <v>155</v>
      </c>
      <c r="AA35" t="s">
        <v>30</v>
      </c>
      <c r="AH35" t="s">
        <v>70</v>
      </c>
      <c r="AI35" s="16">
        <v>6</v>
      </c>
      <c r="AJ35" s="16">
        <v>6</v>
      </c>
      <c r="AK35" s="16">
        <v>60</v>
      </c>
      <c r="AL35" t="s">
        <v>245</v>
      </c>
      <c r="AM35" t="s">
        <v>62</v>
      </c>
      <c r="AN35" s="16">
        <v>9</v>
      </c>
      <c r="AO35" t="s">
        <v>246</v>
      </c>
      <c r="AP35" t="s">
        <v>247</v>
      </c>
    </row>
    <row r="36" spans="1:43">
      <c r="A36">
        <v>34</v>
      </c>
      <c r="B36" t="s">
        <v>1</v>
      </c>
      <c r="F36" s="12" t="s">
        <v>5</v>
      </c>
      <c r="H36" s="7">
        <v>27</v>
      </c>
      <c r="I36">
        <v>7</v>
      </c>
      <c r="J36">
        <v>70</v>
      </c>
      <c r="K36">
        <v>5</v>
      </c>
      <c r="L36">
        <v>5</v>
      </c>
      <c r="M36" t="s">
        <v>94</v>
      </c>
      <c r="N36" s="16">
        <v>0</v>
      </c>
      <c r="O36" t="s">
        <v>76</v>
      </c>
      <c r="P36" t="s">
        <v>3392</v>
      </c>
      <c r="Q36" s="16">
        <v>1</v>
      </c>
      <c r="R36" t="s">
        <v>6</v>
      </c>
      <c r="S36" t="s">
        <v>54</v>
      </c>
      <c r="T36" t="s">
        <v>248</v>
      </c>
      <c r="U36" s="16">
        <v>1</v>
      </c>
      <c r="V36" t="s">
        <v>249</v>
      </c>
      <c r="W36" t="s">
        <v>81</v>
      </c>
      <c r="Z36" t="s">
        <v>29</v>
      </c>
      <c r="AA36" t="s">
        <v>30</v>
      </c>
      <c r="AH36" t="s">
        <v>70</v>
      </c>
      <c r="AI36" s="16">
        <v>3</v>
      </c>
      <c r="AJ36" s="16">
        <v>2</v>
      </c>
      <c r="AK36" s="16">
        <v>15</v>
      </c>
      <c r="AL36" t="s">
        <v>250</v>
      </c>
      <c r="AM36" t="s">
        <v>72</v>
      </c>
      <c r="AN36" s="16">
        <v>8</v>
      </c>
      <c r="AO36" t="s">
        <v>251</v>
      </c>
      <c r="AP36" t="s">
        <v>252</v>
      </c>
    </row>
    <row r="37" spans="1:43">
      <c r="A37">
        <v>35</v>
      </c>
      <c r="C37" t="s">
        <v>2</v>
      </c>
      <c r="H37" s="7">
        <v>40</v>
      </c>
      <c r="I37">
        <v>6</v>
      </c>
      <c r="J37">
        <v>90</v>
      </c>
      <c r="K37">
        <v>6</v>
      </c>
      <c r="L37">
        <v>2</v>
      </c>
      <c r="M37" t="s">
        <v>86</v>
      </c>
      <c r="N37" s="16">
        <v>0</v>
      </c>
      <c r="O37" t="s">
        <v>95</v>
      </c>
      <c r="P37" t="s">
        <v>3389</v>
      </c>
      <c r="Q37" s="16">
        <v>1</v>
      </c>
      <c r="R37" t="s">
        <v>149</v>
      </c>
      <c r="S37" t="s">
        <v>253</v>
      </c>
      <c r="T37" t="s">
        <v>89</v>
      </c>
      <c r="U37" s="16">
        <v>6</v>
      </c>
      <c r="V37" t="s">
        <v>254</v>
      </c>
      <c r="W37" t="s">
        <v>81</v>
      </c>
      <c r="AB37" t="s">
        <v>31</v>
      </c>
      <c r="AH37" t="s">
        <v>70</v>
      </c>
      <c r="AI37" s="16">
        <v>5</v>
      </c>
      <c r="AJ37" s="16">
        <v>5</v>
      </c>
      <c r="AK37" s="16">
        <v>5</v>
      </c>
      <c r="AL37" t="s">
        <v>255</v>
      </c>
      <c r="AM37" t="s">
        <v>72</v>
      </c>
      <c r="AN37" s="16">
        <v>8</v>
      </c>
      <c r="AO37" t="s">
        <v>256</v>
      </c>
      <c r="AP37" t="s">
        <v>257</v>
      </c>
      <c r="AQ37" t="s">
        <v>258</v>
      </c>
    </row>
    <row r="38" spans="1:43">
      <c r="A38">
        <v>36</v>
      </c>
      <c r="F38" s="12" t="s">
        <v>5</v>
      </c>
      <c r="H38" s="7">
        <v>41</v>
      </c>
      <c r="I38">
        <v>7</v>
      </c>
      <c r="J38">
        <v>50</v>
      </c>
      <c r="K38">
        <v>8</v>
      </c>
      <c r="L38">
        <v>1</v>
      </c>
      <c r="M38" t="s">
        <v>99</v>
      </c>
      <c r="N38" s="16">
        <v>0</v>
      </c>
      <c r="O38" t="s">
        <v>95</v>
      </c>
      <c r="P38" t="s">
        <v>3389</v>
      </c>
      <c r="Q38" s="16">
        <v>1</v>
      </c>
      <c r="R38" t="s">
        <v>207</v>
      </c>
      <c r="S38" t="s">
        <v>78</v>
      </c>
      <c r="T38" t="s">
        <v>89</v>
      </c>
      <c r="U38" s="16">
        <v>22</v>
      </c>
      <c r="V38" t="s">
        <v>259</v>
      </c>
      <c r="W38" t="s">
        <v>57</v>
      </c>
      <c r="AA38" t="s">
        <v>30</v>
      </c>
      <c r="AH38" t="s">
        <v>82</v>
      </c>
      <c r="AI38" s="16">
        <v>4</v>
      </c>
      <c r="AJ38" s="16">
        <v>6</v>
      </c>
      <c r="AK38" s="16">
        <v>12</v>
      </c>
      <c r="AL38" t="s">
        <v>260</v>
      </c>
      <c r="AM38" t="s">
        <v>62</v>
      </c>
      <c r="AN38" s="16">
        <v>10</v>
      </c>
      <c r="AO38" t="s">
        <v>261</v>
      </c>
      <c r="AP38" t="s">
        <v>262</v>
      </c>
    </row>
    <row r="39" spans="1:43">
      <c r="A39">
        <v>37</v>
      </c>
      <c r="B39" t="s">
        <v>1</v>
      </c>
      <c r="C39" t="s">
        <v>2</v>
      </c>
      <c r="E39" t="s">
        <v>4</v>
      </c>
      <c r="F39" s="12" t="s">
        <v>5</v>
      </c>
      <c r="H39" s="7">
        <v>27</v>
      </c>
      <c r="I39">
        <v>6</v>
      </c>
      <c r="J39">
        <v>60</v>
      </c>
      <c r="K39">
        <v>8</v>
      </c>
      <c r="L39">
        <v>5</v>
      </c>
      <c r="M39" t="s">
        <v>219</v>
      </c>
      <c r="N39" s="16">
        <v>1</v>
      </c>
      <c r="O39" t="s">
        <v>135</v>
      </c>
      <c r="P39" t="s">
        <v>3390</v>
      </c>
      <c r="Q39" s="16">
        <v>1</v>
      </c>
      <c r="R39" t="s">
        <v>149</v>
      </c>
      <c r="S39" t="s">
        <v>106</v>
      </c>
      <c r="T39" t="s">
        <v>89</v>
      </c>
      <c r="U39" s="16">
        <v>3</v>
      </c>
      <c r="V39" t="s">
        <v>193</v>
      </c>
      <c r="W39" t="s">
        <v>81</v>
      </c>
      <c r="AA39" t="s">
        <v>30</v>
      </c>
      <c r="AH39" t="s">
        <v>58</v>
      </c>
      <c r="AI39" s="16">
        <v>6</v>
      </c>
      <c r="AJ39" s="16">
        <v>6</v>
      </c>
      <c r="AK39" s="16">
        <v>6</v>
      </c>
      <c r="AL39" t="s">
        <v>263</v>
      </c>
      <c r="AM39" t="s">
        <v>72</v>
      </c>
      <c r="AN39" s="16">
        <v>10</v>
      </c>
      <c r="AO39" t="s">
        <v>264</v>
      </c>
      <c r="AQ39" t="s">
        <v>265</v>
      </c>
    </row>
    <row r="40" spans="1:43">
      <c r="A40">
        <v>38</v>
      </c>
      <c r="C40" t="s">
        <v>2</v>
      </c>
      <c r="F40" s="12" t="s">
        <v>5</v>
      </c>
      <c r="H40" s="7">
        <v>38</v>
      </c>
      <c r="I40">
        <v>6</v>
      </c>
      <c r="J40">
        <v>50</v>
      </c>
      <c r="K40">
        <v>7</v>
      </c>
      <c r="L40">
        <v>2</v>
      </c>
      <c r="M40" t="s">
        <v>219</v>
      </c>
      <c r="N40" s="16">
        <v>0</v>
      </c>
      <c r="O40" t="s">
        <v>95</v>
      </c>
      <c r="P40" t="s">
        <v>3390</v>
      </c>
      <c r="Q40" s="16">
        <v>1</v>
      </c>
      <c r="R40" t="s">
        <v>53</v>
      </c>
      <c r="S40" t="s">
        <v>54</v>
      </c>
      <c r="T40" t="s">
        <v>266</v>
      </c>
      <c r="U40" s="16">
        <v>3</v>
      </c>
      <c r="V40" t="s">
        <v>267</v>
      </c>
      <c r="W40" t="s">
        <v>81</v>
      </c>
      <c r="Y40" t="s">
        <v>28</v>
      </c>
      <c r="AH40" t="s">
        <v>58</v>
      </c>
      <c r="AI40" s="16">
        <v>6</v>
      </c>
      <c r="AJ40" s="16">
        <v>3</v>
      </c>
      <c r="AK40" s="16">
        <v>5</v>
      </c>
      <c r="AL40" t="s">
        <v>268</v>
      </c>
      <c r="AM40" t="s">
        <v>72</v>
      </c>
      <c r="AN40" s="16">
        <v>10</v>
      </c>
      <c r="AO40" t="s">
        <v>269</v>
      </c>
      <c r="AP40" t="s">
        <v>35</v>
      </c>
      <c r="AQ40" t="s">
        <v>270</v>
      </c>
    </row>
    <row r="41" spans="1:43">
      <c r="A41">
        <v>39</v>
      </c>
      <c r="D41" t="s">
        <v>3</v>
      </c>
      <c r="H41" s="7">
        <v>22</v>
      </c>
      <c r="I41">
        <v>8</v>
      </c>
      <c r="J41">
        <v>60</v>
      </c>
      <c r="K41">
        <v>9</v>
      </c>
      <c r="L41">
        <v>6</v>
      </c>
      <c r="M41" t="s">
        <v>219</v>
      </c>
      <c r="N41" s="16">
        <v>0</v>
      </c>
      <c r="O41" t="s">
        <v>95</v>
      </c>
      <c r="P41" t="s">
        <v>3392</v>
      </c>
      <c r="Q41" s="16">
        <v>0</v>
      </c>
      <c r="W41" t="s">
        <v>155</v>
      </c>
      <c r="AA41" t="s">
        <v>30</v>
      </c>
      <c r="AH41" t="s">
        <v>70</v>
      </c>
      <c r="AI41" s="16">
        <v>5</v>
      </c>
      <c r="AJ41" s="16">
        <v>5</v>
      </c>
      <c r="AK41" s="16">
        <v>24</v>
      </c>
      <c r="AL41" t="s">
        <v>271</v>
      </c>
      <c r="AM41" t="s">
        <v>62</v>
      </c>
      <c r="AN41" s="16">
        <v>9</v>
      </c>
      <c r="AO41" t="s">
        <v>272</v>
      </c>
      <c r="AP41" t="s">
        <v>273</v>
      </c>
      <c r="AQ41" t="s">
        <v>274</v>
      </c>
    </row>
    <row r="42" spans="1:43">
      <c r="A42">
        <v>40</v>
      </c>
      <c r="B42" t="s">
        <v>1</v>
      </c>
      <c r="H42" s="7">
        <v>31</v>
      </c>
      <c r="I42">
        <v>8</v>
      </c>
      <c r="J42">
        <v>150</v>
      </c>
      <c r="K42">
        <v>8</v>
      </c>
      <c r="L42">
        <v>6</v>
      </c>
      <c r="M42" t="s">
        <v>219</v>
      </c>
      <c r="N42" s="16">
        <v>1</v>
      </c>
      <c r="O42" t="s">
        <v>52</v>
      </c>
      <c r="P42" t="s">
        <v>3390</v>
      </c>
      <c r="Q42" s="16">
        <v>1</v>
      </c>
      <c r="R42" t="s">
        <v>6</v>
      </c>
      <c r="S42" t="s">
        <v>78</v>
      </c>
      <c r="T42" t="s">
        <v>150</v>
      </c>
      <c r="U42" s="16">
        <v>7</v>
      </c>
      <c r="V42" t="s">
        <v>275</v>
      </c>
      <c r="W42" t="s">
        <v>57</v>
      </c>
      <c r="X42" t="s">
        <v>27</v>
      </c>
      <c r="AC42" t="s">
        <v>32</v>
      </c>
      <c r="AH42" t="s">
        <v>70</v>
      </c>
      <c r="AI42" s="16">
        <v>6</v>
      </c>
      <c r="AJ42" s="16">
        <v>6</v>
      </c>
      <c r="AK42" s="16">
        <v>12</v>
      </c>
      <c r="AL42" t="s">
        <v>276</v>
      </c>
      <c r="AM42" t="s">
        <v>72</v>
      </c>
      <c r="AN42" s="16">
        <v>10</v>
      </c>
      <c r="AO42" t="s">
        <v>277</v>
      </c>
    </row>
    <row r="43" spans="1:43">
      <c r="A43">
        <v>41</v>
      </c>
      <c r="F43" s="12" t="s">
        <v>5</v>
      </c>
      <c r="H43" s="7">
        <v>37</v>
      </c>
      <c r="I43">
        <v>6</v>
      </c>
      <c r="J43">
        <v>50</v>
      </c>
      <c r="K43">
        <v>18</v>
      </c>
      <c r="L43">
        <v>10</v>
      </c>
      <c r="M43" t="s">
        <v>86</v>
      </c>
      <c r="N43" s="16">
        <v>0</v>
      </c>
      <c r="O43" t="s">
        <v>52</v>
      </c>
      <c r="P43" t="s">
        <v>278</v>
      </c>
      <c r="Q43" s="16">
        <v>1</v>
      </c>
      <c r="R43" t="s">
        <v>207</v>
      </c>
      <c r="S43" t="s">
        <v>54</v>
      </c>
      <c r="T43" t="s">
        <v>279</v>
      </c>
      <c r="U43" s="16">
        <v>15</v>
      </c>
      <c r="V43" t="s">
        <v>280</v>
      </c>
      <c r="W43" t="s">
        <v>57</v>
      </c>
      <c r="Z43" t="s">
        <v>29</v>
      </c>
      <c r="AA43" t="s">
        <v>30</v>
      </c>
      <c r="AC43" t="s">
        <v>32</v>
      </c>
      <c r="AH43" t="s">
        <v>70</v>
      </c>
      <c r="AI43" s="16">
        <v>5</v>
      </c>
      <c r="AJ43" s="16">
        <v>2</v>
      </c>
      <c r="AK43" s="16">
        <v>4</v>
      </c>
      <c r="AL43" t="s">
        <v>281</v>
      </c>
      <c r="AM43" t="s">
        <v>72</v>
      </c>
      <c r="AN43" s="16">
        <v>10</v>
      </c>
      <c r="AO43" t="s">
        <v>282</v>
      </c>
      <c r="AP43" t="s">
        <v>283</v>
      </c>
      <c r="AQ43" t="s">
        <v>284</v>
      </c>
    </row>
    <row r="44" spans="1:43">
      <c r="A44">
        <v>42</v>
      </c>
      <c r="B44" t="s">
        <v>1</v>
      </c>
      <c r="H44" s="7"/>
      <c r="I44">
        <v>6</v>
      </c>
      <c r="J44">
        <v>30</v>
      </c>
      <c r="K44">
        <v>10</v>
      </c>
      <c r="L44">
        <v>5</v>
      </c>
      <c r="M44" t="s">
        <v>116</v>
      </c>
      <c r="N44" s="16">
        <v>0</v>
      </c>
      <c r="O44" t="s">
        <v>95</v>
      </c>
      <c r="P44" t="s">
        <v>3390</v>
      </c>
      <c r="Q44" s="16">
        <v>1</v>
      </c>
      <c r="R44" t="s">
        <v>6</v>
      </c>
      <c r="S44" t="s">
        <v>285</v>
      </c>
      <c r="T44" t="s">
        <v>286</v>
      </c>
      <c r="U44" s="16">
        <v>6</v>
      </c>
      <c r="W44" t="s">
        <v>81</v>
      </c>
      <c r="AA44" t="s">
        <v>30</v>
      </c>
      <c r="AB44" t="s">
        <v>31</v>
      </c>
      <c r="AH44" t="s">
        <v>58</v>
      </c>
      <c r="AI44" s="16">
        <v>4</v>
      </c>
      <c r="AJ44" s="16">
        <v>4</v>
      </c>
      <c r="AK44" s="16">
        <v>8</v>
      </c>
      <c r="AL44" t="s">
        <v>287</v>
      </c>
      <c r="AM44" t="s">
        <v>72</v>
      </c>
      <c r="AN44" s="16">
        <v>7</v>
      </c>
      <c r="AO44" t="s">
        <v>288</v>
      </c>
      <c r="AP44" t="s">
        <v>289</v>
      </c>
      <c r="AQ44" t="s">
        <v>290</v>
      </c>
    </row>
    <row r="45" spans="1:43" ht="22" customHeight="1">
      <c r="A45">
        <v>43</v>
      </c>
      <c r="B45" t="s">
        <v>1</v>
      </c>
      <c r="C45" t="s">
        <v>2</v>
      </c>
      <c r="H45" s="7">
        <v>34</v>
      </c>
      <c r="I45">
        <v>7</v>
      </c>
      <c r="J45">
        <v>50</v>
      </c>
      <c r="K45">
        <v>8</v>
      </c>
      <c r="L45">
        <v>4</v>
      </c>
      <c r="M45" t="s">
        <v>219</v>
      </c>
      <c r="N45" s="16">
        <v>1</v>
      </c>
      <c r="O45" t="s">
        <v>52</v>
      </c>
      <c r="P45" t="s">
        <v>3392</v>
      </c>
      <c r="Q45" s="16">
        <v>1</v>
      </c>
      <c r="R45" t="s">
        <v>29</v>
      </c>
      <c r="S45" t="s">
        <v>54</v>
      </c>
      <c r="T45" t="s">
        <v>291</v>
      </c>
      <c r="U45" s="16">
        <v>11</v>
      </c>
      <c r="V45" t="s">
        <v>292</v>
      </c>
      <c r="W45" t="s">
        <v>57</v>
      </c>
      <c r="Y45" t="s">
        <v>28</v>
      </c>
      <c r="AH45" t="s">
        <v>70</v>
      </c>
      <c r="AI45" s="16">
        <v>5</v>
      </c>
      <c r="AJ45" s="16">
        <v>6</v>
      </c>
      <c r="AK45" s="16">
        <v>40</v>
      </c>
      <c r="AL45" s="2" t="s">
        <v>293</v>
      </c>
      <c r="AM45" t="s">
        <v>72</v>
      </c>
      <c r="AN45" s="16">
        <v>9</v>
      </c>
      <c r="AO45" t="s">
        <v>294</v>
      </c>
      <c r="AP45" t="s">
        <v>295</v>
      </c>
      <c r="AQ45" t="s">
        <v>296</v>
      </c>
    </row>
    <row r="46" spans="1:43">
      <c r="A46">
        <v>44</v>
      </c>
      <c r="C46" t="s">
        <v>2</v>
      </c>
      <c r="D46" t="s">
        <v>3</v>
      </c>
      <c r="H46" s="7">
        <v>26</v>
      </c>
      <c r="I46">
        <v>8</v>
      </c>
      <c r="J46">
        <v>120</v>
      </c>
      <c r="K46">
        <v>12</v>
      </c>
      <c r="L46">
        <v>10</v>
      </c>
      <c r="M46" t="s">
        <v>297</v>
      </c>
      <c r="N46" s="16">
        <v>1</v>
      </c>
      <c r="O46" t="s">
        <v>298</v>
      </c>
      <c r="P46" t="s">
        <v>3389</v>
      </c>
      <c r="Q46" s="16">
        <v>1</v>
      </c>
      <c r="R46" t="s">
        <v>29</v>
      </c>
      <c r="S46" t="s">
        <v>78</v>
      </c>
      <c r="T46" t="s">
        <v>299</v>
      </c>
      <c r="U46" s="16">
        <v>3</v>
      </c>
      <c r="V46" t="s">
        <v>300</v>
      </c>
      <c r="W46" t="s">
        <v>57</v>
      </c>
      <c r="Z46" t="s">
        <v>29</v>
      </c>
      <c r="AH46" t="s">
        <v>70</v>
      </c>
      <c r="AI46" s="16">
        <v>6</v>
      </c>
      <c r="AJ46" s="16">
        <v>6</v>
      </c>
      <c r="AK46" s="16">
        <v>20</v>
      </c>
      <c r="AL46" t="s">
        <v>301</v>
      </c>
      <c r="AM46" t="s">
        <v>72</v>
      </c>
      <c r="AN46" s="16">
        <v>10</v>
      </c>
      <c r="AO46" t="s">
        <v>302</v>
      </c>
      <c r="AQ46" t="s">
        <v>303</v>
      </c>
    </row>
    <row r="47" spans="1:43">
      <c r="A47">
        <v>45</v>
      </c>
      <c r="B47" t="s">
        <v>1</v>
      </c>
      <c r="E47" t="s">
        <v>4</v>
      </c>
      <c r="H47" s="7">
        <v>37</v>
      </c>
      <c r="I47">
        <v>8</v>
      </c>
      <c r="J47">
        <v>0</v>
      </c>
      <c r="K47">
        <v>12</v>
      </c>
      <c r="L47">
        <v>30</v>
      </c>
      <c r="M47" t="s">
        <v>99</v>
      </c>
      <c r="N47" s="16">
        <v>1</v>
      </c>
      <c r="O47" t="s">
        <v>52</v>
      </c>
      <c r="P47" t="s">
        <v>3390</v>
      </c>
      <c r="Q47" s="16">
        <v>1</v>
      </c>
      <c r="R47" t="s">
        <v>30</v>
      </c>
      <c r="S47" t="s">
        <v>78</v>
      </c>
      <c r="T47" t="s">
        <v>304</v>
      </c>
      <c r="U47" s="16">
        <v>1</v>
      </c>
      <c r="V47" t="s">
        <v>305</v>
      </c>
      <c r="W47" t="s">
        <v>57</v>
      </c>
      <c r="Z47" t="s">
        <v>29</v>
      </c>
      <c r="AH47" t="s">
        <v>70</v>
      </c>
      <c r="AI47" s="16">
        <v>10</v>
      </c>
      <c r="AJ47" s="16">
        <v>5</v>
      </c>
      <c r="AK47" s="16">
        <v>20</v>
      </c>
      <c r="AL47" t="s">
        <v>306</v>
      </c>
      <c r="AM47" t="s">
        <v>62</v>
      </c>
      <c r="AN47" s="16">
        <v>6</v>
      </c>
      <c r="AO47" t="s">
        <v>307</v>
      </c>
      <c r="AP47" t="s">
        <v>308</v>
      </c>
    </row>
    <row r="48" spans="1:43">
      <c r="A48">
        <v>46</v>
      </c>
      <c r="B48" t="s">
        <v>1</v>
      </c>
      <c r="H48" s="7"/>
      <c r="I48">
        <v>9</v>
      </c>
      <c r="J48">
        <v>20</v>
      </c>
      <c r="K48">
        <v>13</v>
      </c>
      <c r="L48">
        <v>26</v>
      </c>
      <c r="M48" t="s">
        <v>183</v>
      </c>
      <c r="N48" s="16">
        <v>0</v>
      </c>
      <c r="O48" t="s">
        <v>66</v>
      </c>
      <c r="P48" t="s">
        <v>3390</v>
      </c>
      <c r="Q48" s="16">
        <v>0</v>
      </c>
      <c r="W48" t="s">
        <v>81</v>
      </c>
      <c r="AA48" t="s">
        <v>30</v>
      </c>
      <c r="AH48" t="s">
        <v>82</v>
      </c>
      <c r="AI48" s="16">
        <v>6</v>
      </c>
      <c r="AJ48" s="16">
        <v>6</v>
      </c>
      <c r="AK48" s="16">
        <v>80</v>
      </c>
      <c r="AL48" t="s">
        <v>309</v>
      </c>
      <c r="AM48" t="s">
        <v>62</v>
      </c>
      <c r="AN48" s="16">
        <v>7</v>
      </c>
      <c r="AO48" t="s">
        <v>310</v>
      </c>
      <c r="AP48" t="s">
        <v>311</v>
      </c>
      <c r="AQ48" t="s">
        <v>312</v>
      </c>
    </row>
    <row r="49" spans="1:43" ht="22" customHeight="1">
      <c r="A49">
        <v>47</v>
      </c>
      <c r="F49" s="12" t="s">
        <v>5</v>
      </c>
      <c r="H49" s="7">
        <v>40</v>
      </c>
      <c r="I49">
        <v>6</v>
      </c>
      <c r="J49">
        <v>20</v>
      </c>
      <c r="K49">
        <v>16</v>
      </c>
      <c r="L49">
        <v>10</v>
      </c>
      <c r="M49" t="s">
        <v>128</v>
      </c>
      <c r="N49" s="16">
        <v>1</v>
      </c>
      <c r="O49" t="s">
        <v>66</v>
      </c>
      <c r="P49" t="s">
        <v>3391</v>
      </c>
      <c r="Q49" s="16">
        <v>1</v>
      </c>
      <c r="R49" t="s">
        <v>6</v>
      </c>
      <c r="S49" t="s">
        <v>78</v>
      </c>
      <c r="T49" t="s">
        <v>55</v>
      </c>
      <c r="U49" s="16">
        <v>12</v>
      </c>
      <c r="V49" t="s">
        <v>313</v>
      </c>
      <c r="W49" t="s">
        <v>69</v>
      </c>
      <c r="AC49" t="s">
        <v>32</v>
      </c>
      <c r="AH49" t="s">
        <v>58</v>
      </c>
      <c r="AI49" s="16">
        <v>12</v>
      </c>
      <c r="AJ49" s="16">
        <v>6</v>
      </c>
      <c r="AK49" s="16">
        <v>140</v>
      </c>
      <c r="AL49" t="s">
        <v>314</v>
      </c>
      <c r="AM49" t="s">
        <v>72</v>
      </c>
      <c r="AN49" s="16">
        <v>7</v>
      </c>
      <c r="AO49" s="2" t="s">
        <v>315</v>
      </c>
      <c r="AP49" t="s">
        <v>316</v>
      </c>
      <c r="AQ49" t="s">
        <v>317</v>
      </c>
    </row>
    <row r="50" spans="1:43">
      <c r="A50">
        <v>48</v>
      </c>
      <c r="C50" t="s">
        <v>2</v>
      </c>
      <c r="F50" s="12" t="s">
        <v>5</v>
      </c>
      <c r="H50" s="7">
        <v>27</v>
      </c>
      <c r="I50">
        <v>7</v>
      </c>
      <c r="J50">
        <v>40</v>
      </c>
      <c r="K50">
        <v>15</v>
      </c>
      <c r="L50">
        <v>12</v>
      </c>
      <c r="M50" t="s">
        <v>297</v>
      </c>
      <c r="N50" s="16">
        <v>0</v>
      </c>
      <c r="O50" t="s">
        <v>66</v>
      </c>
      <c r="P50" t="s">
        <v>3391</v>
      </c>
      <c r="Q50" s="16">
        <v>1</v>
      </c>
      <c r="R50" t="s">
        <v>6</v>
      </c>
      <c r="S50" t="s">
        <v>78</v>
      </c>
      <c r="T50" t="s">
        <v>318</v>
      </c>
      <c r="U50" s="16">
        <v>4</v>
      </c>
      <c r="V50" t="s">
        <v>319</v>
      </c>
      <c r="W50" t="s">
        <v>81</v>
      </c>
      <c r="AA50" t="s">
        <v>30</v>
      </c>
      <c r="AH50" t="s">
        <v>70</v>
      </c>
      <c r="AI50" s="16">
        <v>4</v>
      </c>
      <c r="AJ50" s="16">
        <v>2</v>
      </c>
      <c r="AK50" s="16">
        <v>10</v>
      </c>
      <c r="AL50" t="s">
        <v>238</v>
      </c>
      <c r="AM50" t="s">
        <v>72</v>
      </c>
      <c r="AN50" s="16">
        <v>8</v>
      </c>
      <c r="AO50" t="s">
        <v>320</v>
      </c>
    </row>
    <row r="51" spans="1:43">
      <c r="A51">
        <v>49</v>
      </c>
      <c r="B51" t="s">
        <v>1</v>
      </c>
      <c r="C51" t="s">
        <v>2</v>
      </c>
      <c r="F51" s="12" t="s">
        <v>5</v>
      </c>
      <c r="H51" s="7">
        <v>39</v>
      </c>
      <c r="I51">
        <v>8</v>
      </c>
      <c r="J51">
        <v>0</v>
      </c>
      <c r="K51">
        <v>14</v>
      </c>
      <c r="L51">
        <v>10</v>
      </c>
      <c r="M51" t="s">
        <v>99</v>
      </c>
      <c r="N51" s="16">
        <v>1</v>
      </c>
      <c r="O51" t="s">
        <v>95</v>
      </c>
      <c r="P51" t="s">
        <v>3392</v>
      </c>
      <c r="Q51" s="16">
        <v>1</v>
      </c>
      <c r="R51" t="s">
        <v>207</v>
      </c>
      <c r="S51" t="s">
        <v>78</v>
      </c>
      <c r="T51" t="s">
        <v>55</v>
      </c>
      <c r="U51" s="16">
        <v>15</v>
      </c>
      <c r="V51" t="s">
        <v>56</v>
      </c>
      <c r="W51" t="s">
        <v>81</v>
      </c>
      <c r="AC51" t="s">
        <v>32</v>
      </c>
      <c r="AG51" t="s">
        <v>321</v>
      </c>
      <c r="AH51" t="s">
        <v>58</v>
      </c>
      <c r="AI51" s="16">
        <v>6</v>
      </c>
      <c r="AJ51" s="16">
        <v>6</v>
      </c>
      <c r="AK51" s="16">
        <v>15</v>
      </c>
      <c r="AL51" t="s">
        <v>322</v>
      </c>
      <c r="AM51" t="s">
        <v>72</v>
      </c>
      <c r="AN51" s="16">
        <v>10</v>
      </c>
      <c r="AO51" t="s">
        <v>104</v>
      </c>
      <c r="AP51" t="s">
        <v>323</v>
      </c>
      <c r="AQ51" t="s">
        <v>324</v>
      </c>
    </row>
    <row r="52" spans="1:43">
      <c r="A52">
        <v>50</v>
      </c>
      <c r="C52" t="s">
        <v>2</v>
      </c>
      <c r="H52" s="7">
        <v>45</v>
      </c>
      <c r="I52">
        <v>7</v>
      </c>
      <c r="J52">
        <v>120</v>
      </c>
      <c r="L52">
        <v>20</v>
      </c>
      <c r="M52" t="s">
        <v>116</v>
      </c>
      <c r="N52" s="16">
        <v>0</v>
      </c>
      <c r="O52" t="s">
        <v>95</v>
      </c>
      <c r="P52" t="s">
        <v>3392</v>
      </c>
      <c r="Q52" s="16">
        <v>1</v>
      </c>
      <c r="R52" t="s">
        <v>77</v>
      </c>
      <c r="S52" t="s">
        <v>88</v>
      </c>
      <c r="T52" t="s">
        <v>150</v>
      </c>
      <c r="U52" s="16">
        <v>20</v>
      </c>
      <c r="V52" t="s">
        <v>325</v>
      </c>
      <c r="W52" t="s">
        <v>81</v>
      </c>
      <c r="AC52" t="s">
        <v>32</v>
      </c>
      <c r="AH52" t="s">
        <v>70</v>
      </c>
      <c r="AI52" s="16">
        <v>4</v>
      </c>
      <c r="AJ52" s="16">
        <v>4</v>
      </c>
      <c r="AK52" s="16">
        <v>10</v>
      </c>
      <c r="AL52" t="s">
        <v>326</v>
      </c>
      <c r="AM52" t="s">
        <v>72</v>
      </c>
      <c r="AN52" s="16">
        <v>10</v>
      </c>
      <c r="AO52" t="s">
        <v>327</v>
      </c>
      <c r="AP52" t="s">
        <v>328</v>
      </c>
      <c r="AQ52" t="s">
        <v>111</v>
      </c>
    </row>
    <row r="53" spans="1:43">
      <c r="A53">
        <v>51</v>
      </c>
      <c r="B53" t="s">
        <v>1</v>
      </c>
      <c r="H53" s="7">
        <v>32</v>
      </c>
      <c r="I53">
        <v>7</v>
      </c>
      <c r="J53">
        <v>30</v>
      </c>
      <c r="K53">
        <v>12</v>
      </c>
      <c r="L53">
        <v>15</v>
      </c>
      <c r="M53" t="s">
        <v>329</v>
      </c>
      <c r="N53" s="16">
        <v>0</v>
      </c>
      <c r="O53" t="s">
        <v>52</v>
      </c>
      <c r="P53" t="s">
        <v>3391</v>
      </c>
      <c r="Q53" s="16">
        <v>1</v>
      </c>
      <c r="R53" t="s">
        <v>30</v>
      </c>
      <c r="S53" t="s">
        <v>330</v>
      </c>
      <c r="T53" t="s">
        <v>89</v>
      </c>
      <c r="U53" s="16">
        <v>4</v>
      </c>
      <c r="V53" t="s">
        <v>331</v>
      </c>
      <c r="W53" t="s">
        <v>81</v>
      </c>
      <c r="AA53" t="s">
        <v>30</v>
      </c>
      <c r="AH53" t="s">
        <v>332</v>
      </c>
      <c r="AI53" s="16">
        <v>4</v>
      </c>
      <c r="AJ53" s="16">
        <v>6</v>
      </c>
      <c r="AK53" s="16">
        <v>4</v>
      </c>
      <c r="AL53" t="s">
        <v>333</v>
      </c>
      <c r="AM53" t="s">
        <v>62</v>
      </c>
      <c r="AN53" s="16">
        <v>10</v>
      </c>
      <c r="AO53" t="s">
        <v>334</v>
      </c>
      <c r="AP53" t="s">
        <v>335</v>
      </c>
      <c r="AQ53" t="s">
        <v>336</v>
      </c>
    </row>
    <row r="54" spans="1:43">
      <c r="A54">
        <v>52</v>
      </c>
      <c r="B54" t="s">
        <v>1</v>
      </c>
      <c r="C54" t="s">
        <v>2</v>
      </c>
      <c r="D54" t="s">
        <v>3</v>
      </c>
      <c r="H54" s="7">
        <v>22</v>
      </c>
      <c r="I54">
        <v>6</v>
      </c>
      <c r="J54">
        <v>180</v>
      </c>
      <c r="K54">
        <v>9</v>
      </c>
      <c r="L54">
        <v>10</v>
      </c>
      <c r="M54" t="s">
        <v>297</v>
      </c>
      <c r="N54" s="16">
        <v>1</v>
      </c>
      <c r="O54" t="s">
        <v>66</v>
      </c>
      <c r="P54" t="s">
        <v>3391</v>
      </c>
      <c r="Q54" s="16">
        <v>1</v>
      </c>
      <c r="R54" t="s">
        <v>207</v>
      </c>
      <c r="S54" t="s">
        <v>78</v>
      </c>
      <c r="T54" t="s">
        <v>55</v>
      </c>
      <c r="U54" s="16">
        <v>0</v>
      </c>
      <c r="V54" t="s">
        <v>337</v>
      </c>
      <c r="W54" t="s">
        <v>57</v>
      </c>
      <c r="AC54" t="s">
        <v>32</v>
      </c>
      <c r="AH54" t="s">
        <v>82</v>
      </c>
      <c r="AI54" s="16">
        <v>5</v>
      </c>
      <c r="AJ54" s="16">
        <v>4</v>
      </c>
      <c r="AK54" s="16">
        <v>10</v>
      </c>
      <c r="AL54" t="s">
        <v>338</v>
      </c>
      <c r="AM54" t="s">
        <v>339</v>
      </c>
      <c r="AN54" s="16">
        <v>10</v>
      </c>
      <c r="AO54" t="s">
        <v>340</v>
      </c>
      <c r="AP54" t="s">
        <v>341</v>
      </c>
      <c r="AQ54" t="s">
        <v>342</v>
      </c>
    </row>
    <row r="55" spans="1:43">
      <c r="A55">
        <v>53</v>
      </c>
      <c r="B55" t="s">
        <v>1</v>
      </c>
      <c r="D55" t="s">
        <v>3</v>
      </c>
      <c r="E55" t="s">
        <v>4</v>
      </c>
      <c r="F55" s="12" t="s">
        <v>5</v>
      </c>
      <c r="H55" s="7">
        <v>22</v>
      </c>
      <c r="I55">
        <v>7</v>
      </c>
      <c r="J55">
        <v>120</v>
      </c>
      <c r="K55">
        <v>8</v>
      </c>
      <c r="L55">
        <v>2</v>
      </c>
      <c r="M55" t="s">
        <v>219</v>
      </c>
      <c r="N55" s="16">
        <v>1</v>
      </c>
      <c r="O55" t="s">
        <v>76</v>
      </c>
      <c r="P55" t="s">
        <v>343</v>
      </c>
      <c r="Q55" s="16">
        <v>1</v>
      </c>
      <c r="R55" t="s">
        <v>30</v>
      </c>
      <c r="S55" t="s">
        <v>344</v>
      </c>
      <c r="T55" t="s">
        <v>79</v>
      </c>
      <c r="U55" s="16">
        <v>1</v>
      </c>
      <c r="V55" t="s">
        <v>345</v>
      </c>
      <c r="W55" t="s">
        <v>57</v>
      </c>
      <c r="AA55" t="s">
        <v>30</v>
      </c>
      <c r="AB55" t="s">
        <v>31</v>
      </c>
      <c r="AH55" t="s">
        <v>58</v>
      </c>
      <c r="AI55" s="16">
        <v>4</v>
      </c>
      <c r="AJ55" s="16">
        <v>4</v>
      </c>
      <c r="AK55" s="16">
        <v>17</v>
      </c>
      <c r="AL55" t="s">
        <v>346</v>
      </c>
      <c r="AM55" t="s">
        <v>62</v>
      </c>
      <c r="AN55" s="16">
        <v>10</v>
      </c>
      <c r="AO55" t="s">
        <v>347</v>
      </c>
      <c r="AP55" t="s">
        <v>348</v>
      </c>
      <c r="AQ55" t="s">
        <v>349</v>
      </c>
    </row>
    <row r="56" spans="1:43">
      <c r="A56">
        <v>54</v>
      </c>
      <c r="C56" t="s">
        <v>2</v>
      </c>
      <c r="E56" t="s">
        <v>4</v>
      </c>
      <c r="F56" s="12" t="s">
        <v>5</v>
      </c>
      <c r="H56" s="7">
        <v>33</v>
      </c>
      <c r="I56">
        <v>6</v>
      </c>
      <c r="J56">
        <v>45</v>
      </c>
      <c r="K56">
        <v>10</v>
      </c>
      <c r="L56">
        <v>10</v>
      </c>
      <c r="M56" t="s">
        <v>99</v>
      </c>
      <c r="N56" s="16">
        <v>1</v>
      </c>
      <c r="O56" t="s">
        <v>95</v>
      </c>
      <c r="P56" t="s">
        <v>3391</v>
      </c>
      <c r="Q56" s="16">
        <v>1</v>
      </c>
      <c r="R56" t="s">
        <v>149</v>
      </c>
      <c r="S56" t="s">
        <v>78</v>
      </c>
      <c r="T56" t="s">
        <v>350</v>
      </c>
      <c r="U56" s="16">
        <v>6</v>
      </c>
      <c r="V56" t="s">
        <v>351</v>
      </c>
      <c r="W56" t="s">
        <v>81</v>
      </c>
      <c r="AC56" t="s">
        <v>32</v>
      </c>
      <c r="AH56" t="s">
        <v>70</v>
      </c>
      <c r="AI56" s="16">
        <v>3</v>
      </c>
      <c r="AJ56" s="16">
        <v>4</v>
      </c>
      <c r="AK56" s="16">
        <v>10</v>
      </c>
      <c r="AL56" t="s">
        <v>352</v>
      </c>
      <c r="AM56" t="s">
        <v>72</v>
      </c>
      <c r="AN56" s="16">
        <v>10</v>
      </c>
      <c r="AO56" t="s">
        <v>353</v>
      </c>
      <c r="AP56" t="s">
        <v>354</v>
      </c>
      <c r="AQ56" t="s">
        <v>355</v>
      </c>
    </row>
    <row r="57" spans="1:43">
      <c r="A57">
        <v>55</v>
      </c>
      <c r="C57" t="s">
        <v>2</v>
      </c>
      <c r="H57" s="7">
        <v>32</v>
      </c>
      <c r="I57">
        <v>7</v>
      </c>
      <c r="J57">
        <v>30</v>
      </c>
      <c r="K57">
        <v>7</v>
      </c>
      <c r="L57">
        <v>1</v>
      </c>
      <c r="M57" t="s">
        <v>94</v>
      </c>
      <c r="N57" s="16">
        <v>0</v>
      </c>
      <c r="O57" t="s">
        <v>52</v>
      </c>
      <c r="P57" t="s">
        <v>3389</v>
      </c>
      <c r="Q57" s="16">
        <v>1</v>
      </c>
      <c r="R57" t="s">
        <v>149</v>
      </c>
      <c r="S57" t="s">
        <v>54</v>
      </c>
      <c r="T57" t="s">
        <v>89</v>
      </c>
      <c r="U57" s="16">
        <v>4</v>
      </c>
      <c r="V57" t="s">
        <v>356</v>
      </c>
      <c r="W57" t="s">
        <v>357</v>
      </c>
      <c r="AA57" t="s">
        <v>30</v>
      </c>
      <c r="AH57" t="s">
        <v>82</v>
      </c>
      <c r="AI57" s="16">
        <v>4</v>
      </c>
      <c r="AJ57" s="16">
        <v>2</v>
      </c>
      <c r="AK57" s="16">
        <v>3</v>
      </c>
      <c r="AL57" t="s">
        <v>358</v>
      </c>
      <c r="AM57" t="s">
        <v>72</v>
      </c>
      <c r="AN57" s="16">
        <v>10</v>
      </c>
      <c r="AO57" t="s">
        <v>359</v>
      </c>
      <c r="AP57" t="s">
        <v>360</v>
      </c>
      <c r="AQ57" t="s">
        <v>361</v>
      </c>
    </row>
    <row r="58" spans="1:43">
      <c r="A58">
        <v>56</v>
      </c>
      <c r="C58" t="s">
        <v>2</v>
      </c>
      <c r="H58" s="7">
        <v>37</v>
      </c>
      <c r="I58">
        <v>7</v>
      </c>
      <c r="J58">
        <v>40</v>
      </c>
      <c r="K58">
        <v>9</v>
      </c>
      <c r="L58">
        <v>5</v>
      </c>
      <c r="M58" t="s">
        <v>297</v>
      </c>
      <c r="N58" s="16">
        <v>0</v>
      </c>
      <c r="O58" t="s">
        <v>66</v>
      </c>
      <c r="P58" t="s">
        <v>3390</v>
      </c>
      <c r="Q58" s="16">
        <v>1</v>
      </c>
      <c r="R58" t="s">
        <v>207</v>
      </c>
      <c r="S58" t="s">
        <v>106</v>
      </c>
      <c r="T58" t="s">
        <v>362</v>
      </c>
      <c r="U58" s="16">
        <v>15</v>
      </c>
      <c r="V58" t="s">
        <v>363</v>
      </c>
      <c r="W58" t="s">
        <v>81</v>
      </c>
      <c r="AF58" t="s">
        <v>35</v>
      </c>
      <c r="AI58" s="16">
        <v>0</v>
      </c>
      <c r="AM58" t="s">
        <v>62</v>
      </c>
      <c r="AN58" s="16">
        <v>10</v>
      </c>
      <c r="AO58" t="s">
        <v>364</v>
      </c>
      <c r="AP58" t="s">
        <v>365</v>
      </c>
      <c r="AQ58" t="s">
        <v>366</v>
      </c>
    </row>
    <row r="59" spans="1:43" ht="16" customHeight="1">
      <c r="A59">
        <v>57</v>
      </c>
      <c r="C59" t="s">
        <v>2</v>
      </c>
      <c r="D59" t="s">
        <v>3</v>
      </c>
      <c r="E59" t="s">
        <v>4</v>
      </c>
      <c r="F59" s="12" t="s">
        <v>5</v>
      </c>
      <c r="H59" s="7">
        <v>33</v>
      </c>
      <c r="I59">
        <v>8</v>
      </c>
      <c r="J59">
        <v>0</v>
      </c>
      <c r="K59">
        <v>8</v>
      </c>
      <c r="L59">
        <v>15</v>
      </c>
      <c r="M59" t="s">
        <v>116</v>
      </c>
      <c r="N59" s="16">
        <v>1</v>
      </c>
      <c r="O59" t="s">
        <v>52</v>
      </c>
      <c r="P59" t="s">
        <v>3392</v>
      </c>
      <c r="Q59" s="16">
        <v>1</v>
      </c>
      <c r="R59" t="s">
        <v>29</v>
      </c>
      <c r="S59" t="s">
        <v>78</v>
      </c>
      <c r="T59" t="s">
        <v>89</v>
      </c>
      <c r="U59" s="16">
        <v>1</v>
      </c>
      <c r="W59" t="s">
        <v>81</v>
      </c>
      <c r="AC59" t="s">
        <v>32</v>
      </c>
      <c r="AH59" t="s">
        <v>58</v>
      </c>
      <c r="AI59" s="16">
        <v>30</v>
      </c>
      <c r="AJ59" s="16">
        <v>30</v>
      </c>
      <c r="AK59" s="16">
        <v>24</v>
      </c>
      <c r="AL59" t="s">
        <v>367</v>
      </c>
      <c r="AM59" t="s">
        <v>72</v>
      </c>
      <c r="AN59" s="16">
        <v>10</v>
      </c>
      <c r="AO59" s="2" t="s">
        <v>198</v>
      </c>
      <c r="AP59" s="2" t="s">
        <v>198</v>
      </c>
      <c r="AQ59" t="s">
        <v>368</v>
      </c>
    </row>
    <row r="60" spans="1:43">
      <c r="A60">
        <v>58</v>
      </c>
      <c r="B60" t="s">
        <v>1</v>
      </c>
      <c r="C60" t="s">
        <v>2</v>
      </c>
      <c r="H60" s="7">
        <v>28</v>
      </c>
      <c r="I60">
        <v>7</v>
      </c>
      <c r="J60">
        <v>90</v>
      </c>
      <c r="K60">
        <v>14</v>
      </c>
      <c r="L60">
        <v>5</v>
      </c>
      <c r="M60" t="s">
        <v>116</v>
      </c>
      <c r="N60" s="16">
        <v>1</v>
      </c>
      <c r="O60" t="s">
        <v>66</v>
      </c>
      <c r="P60" t="s">
        <v>3391</v>
      </c>
      <c r="Q60" s="16">
        <v>1</v>
      </c>
      <c r="R60" t="s">
        <v>207</v>
      </c>
      <c r="S60" t="s">
        <v>78</v>
      </c>
      <c r="T60" t="s">
        <v>89</v>
      </c>
      <c r="U60" s="16">
        <v>4</v>
      </c>
      <c r="V60" t="s">
        <v>369</v>
      </c>
      <c r="W60" t="s">
        <v>57</v>
      </c>
      <c r="AC60" t="s">
        <v>32</v>
      </c>
      <c r="AH60" t="s">
        <v>70</v>
      </c>
      <c r="AI60" s="16">
        <v>6</v>
      </c>
      <c r="AJ60" s="16">
        <v>5</v>
      </c>
      <c r="AK60" s="16">
        <v>15</v>
      </c>
      <c r="AL60" t="s">
        <v>370</v>
      </c>
      <c r="AM60" t="s">
        <v>371</v>
      </c>
      <c r="AN60" s="16">
        <v>9</v>
      </c>
      <c r="AO60" t="s">
        <v>372</v>
      </c>
      <c r="AP60" t="s">
        <v>373</v>
      </c>
    </row>
    <row r="61" spans="1:43">
      <c r="A61">
        <v>59</v>
      </c>
      <c r="B61" t="s">
        <v>1</v>
      </c>
      <c r="H61" s="7">
        <v>40</v>
      </c>
      <c r="I61">
        <v>7</v>
      </c>
      <c r="J61">
        <v>45</v>
      </c>
      <c r="K61">
        <v>10</v>
      </c>
      <c r="L61">
        <v>2</v>
      </c>
      <c r="M61" t="s">
        <v>183</v>
      </c>
      <c r="N61" s="16">
        <v>0</v>
      </c>
      <c r="O61" t="s">
        <v>117</v>
      </c>
      <c r="P61" t="s">
        <v>3392</v>
      </c>
      <c r="Q61" s="16">
        <v>1</v>
      </c>
      <c r="R61" t="s">
        <v>149</v>
      </c>
      <c r="S61" t="s">
        <v>344</v>
      </c>
      <c r="T61" t="s">
        <v>79</v>
      </c>
      <c r="U61" s="16">
        <v>1</v>
      </c>
      <c r="V61" t="s">
        <v>374</v>
      </c>
      <c r="W61" t="s">
        <v>81</v>
      </c>
      <c r="AA61" t="s">
        <v>30</v>
      </c>
      <c r="AH61" t="s">
        <v>82</v>
      </c>
      <c r="AI61" s="16">
        <v>10</v>
      </c>
      <c r="AJ61" s="16">
        <v>12</v>
      </c>
      <c r="AK61" s="16">
        <v>80</v>
      </c>
      <c r="AL61" t="s">
        <v>375</v>
      </c>
      <c r="AM61" t="s">
        <v>62</v>
      </c>
      <c r="AN61" s="16">
        <v>10</v>
      </c>
      <c r="AO61" t="s">
        <v>376</v>
      </c>
      <c r="AP61" t="s">
        <v>202</v>
      </c>
    </row>
    <row r="62" spans="1:43">
      <c r="A62">
        <v>60</v>
      </c>
      <c r="F62" s="12" t="s">
        <v>5</v>
      </c>
      <c r="H62" s="7">
        <v>51</v>
      </c>
      <c r="I62">
        <v>6</v>
      </c>
      <c r="J62">
        <v>30</v>
      </c>
      <c r="K62">
        <v>8</v>
      </c>
      <c r="L62">
        <v>104</v>
      </c>
      <c r="M62" t="s">
        <v>94</v>
      </c>
      <c r="N62" s="16">
        <v>0</v>
      </c>
      <c r="O62" t="s">
        <v>52</v>
      </c>
      <c r="P62" t="s">
        <v>3390</v>
      </c>
      <c r="Q62" s="16">
        <v>1</v>
      </c>
      <c r="R62" t="s">
        <v>207</v>
      </c>
      <c r="S62" t="s">
        <v>377</v>
      </c>
      <c r="T62" t="s">
        <v>89</v>
      </c>
      <c r="U62" s="16">
        <v>27</v>
      </c>
      <c r="V62" t="s">
        <v>378</v>
      </c>
      <c r="W62" t="s">
        <v>57</v>
      </c>
      <c r="AA62" t="s">
        <v>30</v>
      </c>
      <c r="AH62" t="s">
        <v>70</v>
      </c>
      <c r="AI62" s="16">
        <v>6</v>
      </c>
      <c r="AJ62" s="16">
        <v>6</v>
      </c>
      <c r="AK62" s="16">
        <v>4</v>
      </c>
      <c r="AL62" t="s">
        <v>379</v>
      </c>
      <c r="AM62" t="s">
        <v>62</v>
      </c>
      <c r="AN62" s="16">
        <v>10</v>
      </c>
      <c r="AO62" t="s">
        <v>380</v>
      </c>
      <c r="AP62" t="s">
        <v>381</v>
      </c>
      <c r="AQ62" t="s">
        <v>382</v>
      </c>
    </row>
    <row r="63" spans="1:43">
      <c r="A63">
        <v>61</v>
      </c>
      <c r="B63" t="s">
        <v>1</v>
      </c>
      <c r="H63" s="7">
        <v>31</v>
      </c>
      <c r="I63">
        <v>7</v>
      </c>
      <c r="J63">
        <v>30</v>
      </c>
      <c r="K63">
        <v>12</v>
      </c>
      <c r="L63">
        <v>12</v>
      </c>
      <c r="M63" t="s">
        <v>128</v>
      </c>
      <c r="N63" s="16">
        <v>0</v>
      </c>
      <c r="O63" t="s">
        <v>383</v>
      </c>
      <c r="P63" t="s">
        <v>3389</v>
      </c>
      <c r="Q63" s="16">
        <v>1</v>
      </c>
      <c r="R63" t="s">
        <v>29</v>
      </c>
      <c r="S63" t="s">
        <v>78</v>
      </c>
      <c r="T63" t="s">
        <v>119</v>
      </c>
      <c r="U63" s="16">
        <v>1</v>
      </c>
      <c r="V63" t="s">
        <v>384</v>
      </c>
      <c r="W63" t="s">
        <v>81</v>
      </c>
      <c r="Z63" t="s">
        <v>29</v>
      </c>
      <c r="AH63" t="s">
        <v>82</v>
      </c>
      <c r="AI63" s="16">
        <v>12</v>
      </c>
      <c r="AJ63" s="16">
        <v>12</v>
      </c>
      <c r="AK63" s="16">
        <v>8</v>
      </c>
      <c r="AL63" t="s">
        <v>385</v>
      </c>
      <c r="AM63" t="s">
        <v>72</v>
      </c>
      <c r="AN63" s="16">
        <v>8</v>
      </c>
      <c r="AO63" t="s">
        <v>386</v>
      </c>
      <c r="AP63" t="s">
        <v>387</v>
      </c>
      <c r="AQ63" t="s">
        <v>134</v>
      </c>
    </row>
    <row r="64" spans="1:43">
      <c r="A64">
        <v>62</v>
      </c>
      <c r="B64" t="s">
        <v>1</v>
      </c>
      <c r="F64" s="12" t="s">
        <v>5</v>
      </c>
      <c r="H64" s="7">
        <v>44</v>
      </c>
      <c r="I64">
        <v>7</v>
      </c>
      <c r="J64">
        <v>40</v>
      </c>
      <c r="K64">
        <v>12</v>
      </c>
      <c r="L64">
        <v>10</v>
      </c>
      <c r="M64" t="s">
        <v>86</v>
      </c>
      <c r="N64" s="16">
        <v>0</v>
      </c>
      <c r="O64" t="s">
        <v>52</v>
      </c>
      <c r="P64" t="s">
        <v>3390</v>
      </c>
      <c r="Q64" s="16">
        <v>1</v>
      </c>
      <c r="R64" t="s">
        <v>6</v>
      </c>
      <c r="S64" t="s">
        <v>388</v>
      </c>
      <c r="T64" t="s">
        <v>350</v>
      </c>
      <c r="U64" s="16">
        <v>15</v>
      </c>
      <c r="W64" t="s">
        <v>81</v>
      </c>
      <c r="AF64" t="s">
        <v>35</v>
      </c>
      <c r="AI64" s="16">
        <v>0</v>
      </c>
      <c r="AM64" t="s">
        <v>389</v>
      </c>
      <c r="AN64" s="16">
        <v>8</v>
      </c>
      <c r="AO64" t="s">
        <v>390</v>
      </c>
      <c r="AP64" t="s">
        <v>391</v>
      </c>
    </row>
    <row r="65" spans="1:43">
      <c r="A65">
        <v>63</v>
      </c>
      <c r="D65" t="s">
        <v>3</v>
      </c>
      <c r="F65" s="12" t="s">
        <v>5</v>
      </c>
      <c r="H65" s="7"/>
      <c r="I65">
        <v>8</v>
      </c>
      <c r="J65">
        <v>30</v>
      </c>
      <c r="K65">
        <v>5</v>
      </c>
      <c r="L65">
        <v>5</v>
      </c>
      <c r="M65" t="s">
        <v>94</v>
      </c>
      <c r="N65" s="16">
        <v>1</v>
      </c>
      <c r="O65" t="s">
        <v>66</v>
      </c>
      <c r="P65" t="s">
        <v>3391</v>
      </c>
      <c r="Q65" s="16">
        <v>1</v>
      </c>
      <c r="R65" t="s">
        <v>67</v>
      </c>
      <c r="S65" t="s">
        <v>392</v>
      </c>
      <c r="T65" t="s">
        <v>55</v>
      </c>
      <c r="U65" s="16">
        <v>8</v>
      </c>
      <c r="V65" t="s">
        <v>393</v>
      </c>
      <c r="W65" t="s">
        <v>69</v>
      </c>
      <c r="AC65" t="s">
        <v>32</v>
      </c>
      <c r="AH65" t="s">
        <v>70</v>
      </c>
      <c r="AI65" s="16">
        <v>10</v>
      </c>
      <c r="AJ65" s="16">
        <v>6</v>
      </c>
      <c r="AK65" s="16">
        <v>20</v>
      </c>
      <c r="AL65" t="s">
        <v>394</v>
      </c>
      <c r="AM65" t="s">
        <v>72</v>
      </c>
      <c r="AN65" s="16">
        <v>10</v>
      </c>
      <c r="AO65" t="s">
        <v>395</v>
      </c>
      <c r="AP65" t="s">
        <v>396</v>
      </c>
      <c r="AQ65" t="s">
        <v>111</v>
      </c>
    </row>
    <row r="66" spans="1:43">
      <c r="A66">
        <v>64</v>
      </c>
      <c r="B66" t="s">
        <v>1</v>
      </c>
      <c r="H66" s="7">
        <v>24</v>
      </c>
      <c r="I66">
        <v>8</v>
      </c>
      <c r="J66">
        <v>20</v>
      </c>
      <c r="K66">
        <v>11</v>
      </c>
      <c r="L66">
        <v>11</v>
      </c>
      <c r="M66" t="s">
        <v>94</v>
      </c>
      <c r="N66" s="16">
        <v>1</v>
      </c>
      <c r="O66" t="s">
        <v>52</v>
      </c>
      <c r="P66" t="s">
        <v>3390</v>
      </c>
      <c r="Q66" s="16">
        <v>1</v>
      </c>
      <c r="R66" t="s">
        <v>29</v>
      </c>
      <c r="S66" t="s">
        <v>78</v>
      </c>
      <c r="T66" t="s">
        <v>89</v>
      </c>
      <c r="U66" s="16">
        <v>1</v>
      </c>
      <c r="V66" t="s">
        <v>397</v>
      </c>
      <c r="W66" t="s">
        <v>357</v>
      </c>
      <c r="AA66" t="s">
        <v>30</v>
      </c>
      <c r="AH66" t="s">
        <v>58</v>
      </c>
      <c r="AI66" s="16">
        <v>5</v>
      </c>
      <c r="AJ66" s="16">
        <v>5</v>
      </c>
      <c r="AK66" s="16">
        <v>100</v>
      </c>
      <c r="AL66" t="s">
        <v>398</v>
      </c>
      <c r="AM66" t="s">
        <v>72</v>
      </c>
      <c r="AN66" s="16">
        <v>10</v>
      </c>
      <c r="AO66" t="s">
        <v>399</v>
      </c>
      <c r="AP66" t="s">
        <v>400</v>
      </c>
      <c r="AQ66" t="s">
        <v>134</v>
      </c>
    </row>
    <row r="67" spans="1:43">
      <c r="A67">
        <v>65</v>
      </c>
      <c r="B67" t="s">
        <v>1</v>
      </c>
      <c r="E67" t="s">
        <v>4</v>
      </c>
      <c r="F67" s="12" t="s">
        <v>5</v>
      </c>
      <c r="H67" s="7">
        <v>35</v>
      </c>
      <c r="I67">
        <v>7</v>
      </c>
      <c r="J67">
        <v>45</v>
      </c>
      <c r="K67">
        <v>12</v>
      </c>
      <c r="L67">
        <v>30</v>
      </c>
      <c r="M67" t="s">
        <v>94</v>
      </c>
      <c r="N67" s="16">
        <v>1</v>
      </c>
      <c r="O67" t="s">
        <v>66</v>
      </c>
      <c r="P67" t="s">
        <v>3392</v>
      </c>
      <c r="Q67" s="16">
        <v>1</v>
      </c>
      <c r="R67" t="s">
        <v>401</v>
      </c>
      <c r="S67" t="s">
        <v>78</v>
      </c>
      <c r="T67" t="s">
        <v>89</v>
      </c>
      <c r="U67" s="16">
        <v>10</v>
      </c>
      <c r="V67" t="s">
        <v>402</v>
      </c>
      <c r="W67" t="s">
        <v>69</v>
      </c>
      <c r="AC67" t="s">
        <v>32</v>
      </c>
      <c r="AH67" t="s">
        <v>70</v>
      </c>
      <c r="AI67" s="16">
        <v>6</v>
      </c>
      <c r="AJ67" s="16">
        <v>2</v>
      </c>
      <c r="AK67" s="16">
        <v>2</v>
      </c>
      <c r="AL67" t="s">
        <v>403</v>
      </c>
      <c r="AM67" t="s">
        <v>72</v>
      </c>
      <c r="AN67" s="16">
        <v>10</v>
      </c>
      <c r="AO67" t="s">
        <v>404</v>
      </c>
      <c r="AP67" t="s">
        <v>405</v>
      </c>
    </row>
    <row r="68" spans="1:43">
      <c r="A68">
        <v>66</v>
      </c>
      <c r="B68" t="s">
        <v>1</v>
      </c>
      <c r="F68" s="12" t="s">
        <v>5</v>
      </c>
      <c r="H68" s="7">
        <v>33</v>
      </c>
      <c r="I68">
        <v>8</v>
      </c>
      <c r="J68">
        <v>0</v>
      </c>
      <c r="K68">
        <v>9</v>
      </c>
      <c r="L68">
        <v>12</v>
      </c>
      <c r="M68" t="s">
        <v>86</v>
      </c>
      <c r="N68" s="16">
        <v>1</v>
      </c>
      <c r="O68" t="s">
        <v>95</v>
      </c>
      <c r="P68" t="s">
        <v>3392</v>
      </c>
      <c r="Q68" s="16">
        <v>1</v>
      </c>
      <c r="R68" t="s">
        <v>406</v>
      </c>
      <c r="S68" t="s">
        <v>407</v>
      </c>
      <c r="T68" t="s">
        <v>89</v>
      </c>
      <c r="U68" s="16">
        <v>10</v>
      </c>
      <c r="V68" t="s">
        <v>408</v>
      </c>
      <c r="W68" t="s">
        <v>57</v>
      </c>
      <c r="Z68" t="s">
        <v>29</v>
      </c>
      <c r="AH68" t="s">
        <v>70</v>
      </c>
      <c r="AI68" s="16">
        <v>20</v>
      </c>
      <c r="AJ68" s="16">
        <v>2</v>
      </c>
      <c r="AK68" s="16">
        <v>48</v>
      </c>
      <c r="AL68" t="s">
        <v>409</v>
      </c>
      <c r="AM68" t="s">
        <v>410</v>
      </c>
      <c r="AN68" s="16">
        <v>10</v>
      </c>
      <c r="AO68" t="s">
        <v>411</v>
      </c>
      <c r="AP68" t="s">
        <v>412</v>
      </c>
    </row>
    <row r="69" spans="1:43">
      <c r="A69">
        <v>67</v>
      </c>
      <c r="B69" t="s">
        <v>1</v>
      </c>
      <c r="C69" t="s">
        <v>2</v>
      </c>
      <c r="F69" s="12" t="s">
        <v>5</v>
      </c>
      <c r="H69" s="7">
        <v>31</v>
      </c>
      <c r="I69">
        <v>8</v>
      </c>
      <c r="J69">
        <v>40</v>
      </c>
      <c r="K69">
        <v>12</v>
      </c>
      <c r="L69">
        <v>6</v>
      </c>
      <c r="M69" t="s">
        <v>116</v>
      </c>
      <c r="N69" s="16">
        <v>0</v>
      </c>
      <c r="O69" t="s">
        <v>66</v>
      </c>
      <c r="P69" t="s">
        <v>3389</v>
      </c>
      <c r="Q69" s="16">
        <v>1</v>
      </c>
      <c r="R69" t="s">
        <v>29</v>
      </c>
      <c r="S69" t="s">
        <v>78</v>
      </c>
      <c r="T69" t="s">
        <v>413</v>
      </c>
      <c r="U69" s="16">
        <v>2</v>
      </c>
      <c r="V69" t="s">
        <v>414</v>
      </c>
      <c r="W69" t="s">
        <v>81</v>
      </c>
      <c r="AA69" t="s">
        <v>30</v>
      </c>
      <c r="AH69" t="s">
        <v>70</v>
      </c>
      <c r="AI69" s="16">
        <v>6</v>
      </c>
      <c r="AJ69" s="16">
        <v>10</v>
      </c>
      <c r="AK69" s="16">
        <v>240</v>
      </c>
      <c r="AL69" t="s">
        <v>415</v>
      </c>
      <c r="AM69" t="s">
        <v>62</v>
      </c>
      <c r="AN69" s="16">
        <v>7</v>
      </c>
      <c r="AO69" t="s">
        <v>416</v>
      </c>
      <c r="AP69" t="s">
        <v>417</v>
      </c>
      <c r="AQ69" t="s">
        <v>418</v>
      </c>
    </row>
    <row r="70" spans="1:43" ht="18" customHeight="1">
      <c r="A70">
        <v>68</v>
      </c>
      <c r="C70" t="s">
        <v>2</v>
      </c>
      <c r="H70" s="7">
        <v>35</v>
      </c>
      <c r="I70">
        <v>8</v>
      </c>
      <c r="J70">
        <v>50</v>
      </c>
      <c r="K70">
        <v>2</v>
      </c>
      <c r="L70">
        <v>3</v>
      </c>
      <c r="M70" t="s">
        <v>219</v>
      </c>
      <c r="N70" s="16">
        <v>1</v>
      </c>
      <c r="O70" t="s">
        <v>95</v>
      </c>
      <c r="P70" t="s">
        <v>3392</v>
      </c>
      <c r="Q70" s="16">
        <v>1</v>
      </c>
      <c r="R70" t="s">
        <v>53</v>
      </c>
      <c r="S70" t="s">
        <v>88</v>
      </c>
      <c r="T70" t="s">
        <v>150</v>
      </c>
      <c r="U70" s="16">
        <v>11</v>
      </c>
      <c r="V70" t="s">
        <v>419</v>
      </c>
      <c r="W70" t="s">
        <v>81</v>
      </c>
      <c r="AC70" t="s">
        <v>32</v>
      </c>
      <c r="AH70" t="s">
        <v>58</v>
      </c>
      <c r="AI70" s="16">
        <v>8</v>
      </c>
      <c r="AJ70" s="16">
        <v>2</v>
      </c>
      <c r="AK70" s="16">
        <v>2</v>
      </c>
      <c r="AL70" t="s">
        <v>420</v>
      </c>
      <c r="AM70" t="s">
        <v>72</v>
      </c>
      <c r="AN70" s="16">
        <v>9</v>
      </c>
      <c r="AO70" t="s">
        <v>421</v>
      </c>
      <c r="AP70" t="s">
        <v>422</v>
      </c>
      <c r="AQ70" s="2" t="s">
        <v>423</v>
      </c>
    </row>
    <row r="71" spans="1:43">
      <c r="A71">
        <v>69</v>
      </c>
      <c r="C71" t="s">
        <v>2</v>
      </c>
      <c r="F71" s="12" t="s">
        <v>5</v>
      </c>
      <c r="H71" s="7"/>
      <c r="I71">
        <v>7</v>
      </c>
      <c r="J71">
        <v>0</v>
      </c>
      <c r="K71">
        <v>5</v>
      </c>
      <c r="L71">
        <v>5</v>
      </c>
      <c r="M71" t="s">
        <v>116</v>
      </c>
      <c r="N71" s="16">
        <v>1</v>
      </c>
      <c r="O71" t="s">
        <v>66</v>
      </c>
      <c r="P71" t="s">
        <v>3391</v>
      </c>
      <c r="Q71" s="16">
        <v>0</v>
      </c>
      <c r="W71" t="s">
        <v>57</v>
      </c>
      <c r="AA71" t="s">
        <v>30</v>
      </c>
      <c r="AH71" t="s">
        <v>82</v>
      </c>
      <c r="AI71" s="16">
        <v>6</v>
      </c>
      <c r="AJ71" s="16">
        <v>6</v>
      </c>
      <c r="AK71" s="16">
        <v>5</v>
      </c>
      <c r="AL71" t="s">
        <v>424</v>
      </c>
      <c r="AM71" t="s">
        <v>425</v>
      </c>
      <c r="AN71" s="16">
        <v>9</v>
      </c>
      <c r="AO71" t="s">
        <v>426</v>
      </c>
      <c r="AP71" t="s">
        <v>427</v>
      </c>
      <c r="AQ71" t="s">
        <v>428</v>
      </c>
    </row>
    <row r="72" spans="1:43">
      <c r="A72">
        <v>70</v>
      </c>
      <c r="B72" t="s">
        <v>1</v>
      </c>
      <c r="C72" t="s">
        <v>2</v>
      </c>
      <c r="D72" t="s">
        <v>3</v>
      </c>
      <c r="E72" t="s">
        <v>4</v>
      </c>
      <c r="F72" s="12" t="s">
        <v>5</v>
      </c>
      <c r="H72" s="7">
        <v>23</v>
      </c>
      <c r="I72">
        <v>7</v>
      </c>
      <c r="J72">
        <v>40</v>
      </c>
      <c r="L72">
        <v>3</v>
      </c>
      <c r="M72" t="s">
        <v>219</v>
      </c>
      <c r="N72" s="16">
        <v>0</v>
      </c>
      <c r="O72" t="s">
        <v>76</v>
      </c>
      <c r="P72" t="s">
        <v>3392</v>
      </c>
      <c r="Q72" s="16">
        <v>1</v>
      </c>
      <c r="R72" t="s">
        <v>6</v>
      </c>
      <c r="S72" t="s">
        <v>106</v>
      </c>
      <c r="T72" t="s">
        <v>89</v>
      </c>
      <c r="U72" s="16">
        <v>3</v>
      </c>
      <c r="V72" t="s">
        <v>429</v>
      </c>
      <c r="W72" t="s">
        <v>357</v>
      </c>
      <c r="X72" t="s">
        <v>27</v>
      </c>
      <c r="AC72" t="s">
        <v>32</v>
      </c>
      <c r="AG72" t="s">
        <v>430</v>
      </c>
      <c r="AH72" t="s">
        <v>156</v>
      </c>
      <c r="AI72" s="16">
        <v>6</v>
      </c>
      <c r="AJ72" s="16">
        <v>10</v>
      </c>
      <c r="AK72" s="16">
        <v>40</v>
      </c>
      <c r="AL72" t="s">
        <v>431</v>
      </c>
      <c r="AM72" t="s">
        <v>72</v>
      </c>
      <c r="AN72" s="16">
        <v>10</v>
      </c>
      <c r="AO72" t="s">
        <v>432</v>
      </c>
      <c r="AP72" t="s">
        <v>433</v>
      </c>
    </row>
    <row r="73" spans="1:43">
      <c r="A73">
        <v>71</v>
      </c>
      <c r="F73" s="12" t="s">
        <v>5</v>
      </c>
      <c r="H73" s="7">
        <v>31</v>
      </c>
      <c r="I73">
        <v>8</v>
      </c>
      <c r="J73">
        <v>30</v>
      </c>
      <c r="K73">
        <v>8</v>
      </c>
      <c r="L73">
        <v>5</v>
      </c>
      <c r="M73" t="s">
        <v>297</v>
      </c>
      <c r="N73" s="16">
        <v>0</v>
      </c>
      <c r="O73" t="s">
        <v>52</v>
      </c>
      <c r="P73" t="s">
        <v>3390</v>
      </c>
      <c r="Q73" s="16">
        <v>1</v>
      </c>
      <c r="R73" t="s">
        <v>53</v>
      </c>
      <c r="S73" t="s">
        <v>54</v>
      </c>
      <c r="T73" t="s">
        <v>214</v>
      </c>
      <c r="U73" s="16">
        <v>7</v>
      </c>
      <c r="W73" t="s">
        <v>81</v>
      </c>
      <c r="AC73" t="s">
        <v>32</v>
      </c>
      <c r="AH73" t="s">
        <v>70</v>
      </c>
      <c r="AI73" s="16">
        <v>6</v>
      </c>
      <c r="AJ73" s="16">
        <v>3</v>
      </c>
      <c r="AK73" s="16">
        <v>10</v>
      </c>
      <c r="AL73" t="s">
        <v>434</v>
      </c>
      <c r="AM73" t="s">
        <v>435</v>
      </c>
      <c r="AN73" s="16">
        <v>10</v>
      </c>
      <c r="AO73" t="s">
        <v>436</v>
      </c>
      <c r="AP73" t="s">
        <v>437</v>
      </c>
      <c r="AQ73" t="s">
        <v>111</v>
      </c>
    </row>
    <row r="74" spans="1:43">
      <c r="A74">
        <v>72</v>
      </c>
      <c r="B74" t="s">
        <v>1</v>
      </c>
      <c r="H74" s="7">
        <v>40</v>
      </c>
      <c r="I74">
        <v>7</v>
      </c>
      <c r="J74">
        <v>65</v>
      </c>
      <c r="K74">
        <v>12</v>
      </c>
      <c r="L74">
        <v>6</v>
      </c>
      <c r="M74" t="s">
        <v>128</v>
      </c>
      <c r="N74" s="16">
        <v>0</v>
      </c>
      <c r="O74" t="s">
        <v>66</v>
      </c>
      <c r="P74" t="s">
        <v>3391</v>
      </c>
      <c r="Q74" s="16">
        <v>1</v>
      </c>
      <c r="R74" t="s">
        <v>207</v>
      </c>
      <c r="S74" t="s">
        <v>438</v>
      </c>
      <c r="T74" t="s">
        <v>89</v>
      </c>
      <c r="U74" s="16">
        <v>16</v>
      </c>
      <c r="V74" t="s">
        <v>439</v>
      </c>
      <c r="W74" t="s">
        <v>81</v>
      </c>
      <c r="AB74" t="s">
        <v>31</v>
      </c>
      <c r="AH74" t="s">
        <v>58</v>
      </c>
      <c r="AI74" s="16">
        <v>4</v>
      </c>
      <c r="AJ74" s="16">
        <v>1</v>
      </c>
      <c r="AK74" s="16">
        <v>4</v>
      </c>
      <c r="AL74" t="s">
        <v>440</v>
      </c>
      <c r="AM74" t="s">
        <v>72</v>
      </c>
      <c r="AN74" s="16">
        <v>8</v>
      </c>
      <c r="AO74" t="s">
        <v>441</v>
      </c>
      <c r="AP74" t="s">
        <v>442</v>
      </c>
      <c r="AQ74" t="s">
        <v>443</v>
      </c>
    </row>
    <row r="75" spans="1:43">
      <c r="A75">
        <v>73</v>
      </c>
      <c r="B75" t="s">
        <v>1</v>
      </c>
      <c r="C75" t="s">
        <v>2</v>
      </c>
      <c r="E75" t="s">
        <v>4</v>
      </c>
      <c r="F75" s="12" t="s">
        <v>5</v>
      </c>
      <c r="H75" s="7">
        <v>24</v>
      </c>
      <c r="I75">
        <v>7</v>
      </c>
      <c r="J75">
        <v>60</v>
      </c>
      <c r="K75">
        <v>10</v>
      </c>
      <c r="L75">
        <v>5</v>
      </c>
      <c r="M75" t="s">
        <v>329</v>
      </c>
      <c r="N75" s="16">
        <v>1</v>
      </c>
      <c r="O75" t="s">
        <v>66</v>
      </c>
      <c r="P75" t="s">
        <v>3390</v>
      </c>
      <c r="Q75" s="16">
        <v>1</v>
      </c>
      <c r="R75" t="s">
        <v>136</v>
      </c>
      <c r="S75" t="s">
        <v>78</v>
      </c>
      <c r="T75" t="s">
        <v>304</v>
      </c>
      <c r="U75" s="16">
        <v>1</v>
      </c>
      <c r="V75" t="s">
        <v>444</v>
      </c>
      <c r="W75" t="s">
        <v>57</v>
      </c>
      <c r="AB75" t="s">
        <v>31</v>
      </c>
      <c r="AH75" t="s">
        <v>156</v>
      </c>
      <c r="AI75" s="16">
        <v>2</v>
      </c>
      <c r="AJ75" s="16">
        <v>4</v>
      </c>
      <c r="AK75" s="16">
        <v>72</v>
      </c>
      <c r="AL75" t="s">
        <v>445</v>
      </c>
      <c r="AM75" t="s">
        <v>339</v>
      </c>
      <c r="AN75" s="16">
        <v>10</v>
      </c>
      <c r="AO75" t="s">
        <v>446</v>
      </c>
      <c r="AP75" t="s">
        <v>447</v>
      </c>
      <c r="AQ75" t="s">
        <v>448</v>
      </c>
    </row>
    <row r="76" spans="1:43">
      <c r="A76">
        <v>74</v>
      </c>
      <c r="B76" t="s">
        <v>1</v>
      </c>
      <c r="E76" t="s">
        <v>4</v>
      </c>
      <c r="F76" s="12" t="s">
        <v>5</v>
      </c>
      <c r="H76" s="7">
        <v>27</v>
      </c>
      <c r="I76">
        <v>6</v>
      </c>
      <c r="J76">
        <v>0</v>
      </c>
      <c r="K76">
        <v>6</v>
      </c>
      <c r="L76">
        <v>5</v>
      </c>
      <c r="M76" t="s">
        <v>65</v>
      </c>
      <c r="N76" s="16">
        <v>0</v>
      </c>
      <c r="O76" t="s">
        <v>52</v>
      </c>
      <c r="P76" t="s">
        <v>3392</v>
      </c>
      <c r="Q76" s="16">
        <v>1</v>
      </c>
      <c r="R76" t="s">
        <v>207</v>
      </c>
      <c r="S76" t="s">
        <v>78</v>
      </c>
      <c r="T76" t="s">
        <v>89</v>
      </c>
      <c r="U76" s="16">
        <v>3</v>
      </c>
      <c r="V76" t="s">
        <v>449</v>
      </c>
      <c r="W76" t="s">
        <v>57</v>
      </c>
      <c r="AA76" t="s">
        <v>30</v>
      </c>
      <c r="AH76" t="s">
        <v>70</v>
      </c>
      <c r="AI76" s="16">
        <v>3</v>
      </c>
      <c r="AJ76" s="16">
        <v>3</v>
      </c>
      <c r="AK76" s="16">
        <v>30</v>
      </c>
      <c r="AL76" t="s">
        <v>450</v>
      </c>
      <c r="AM76" t="s">
        <v>72</v>
      </c>
      <c r="AN76" s="16">
        <v>8</v>
      </c>
      <c r="AO76" t="s">
        <v>451</v>
      </c>
      <c r="AP76" t="s">
        <v>452</v>
      </c>
    </row>
    <row r="77" spans="1:43">
      <c r="A77">
        <v>75</v>
      </c>
      <c r="C77" t="s">
        <v>2</v>
      </c>
      <c r="H77" s="7">
        <v>48</v>
      </c>
      <c r="I77">
        <v>6</v>
      </c>
      <c r="J77">
        <v>10</v>
      </c>
      <c r="K77">
        <v>8</v>
      </c>
      <c r="L77">
        <v>100</v>
      </c>
      <c r="M77" t="s">
        <v>219</v>
      </c>
      <c r="N77" s="16">
        <v>0</v>
      </c>
      <c r="O77" t="s">
        <v>76</v>
      </c>
      <c r="P77" t="s">
        <v>3392</v>
      </c>
      <c r="Q77" s="16">
        <v>1</v>
      </c>
      <c r="R77" t="s">
        <v>77</v>
      </c>
      <c r="S77" t="s">
        <v>118</v>
      </c>
      <c r="T77" t="s">
        <v>107</v>
      </c>
      <c r="U77" s="16">
        <v>15</v>
      </c>
      <c r="V77" t="s">
        <v>453</v>
      </c>
      <c r="W77" t="s">
        <v>81</v>
      </c>
      <c r="Y77" t="s">
        <v>28</v>
      </c>
      <c r="AH77" t="s">
        <v>70</v>
      </c>
      <c r="AI77" s="16">
        <v>15</v>
      </c>
      <c r="AJ77" s="16">
        <v>15</v>
      </c>
      <c r="AK77" s="16">
        <v>15</v>
      </c>
      <c r="AL77" t="s">
        <v>454</v>
      </c>
      <c r="AM77" t="s">
        <v>72</v>
      </c>
      <c r="AN77" s="16">
        <v>9</v>
      </c>
      <c r="AO77" t="s">
        <v>455</v>
      </c>
      <c r="AP77" t="s">
        <v>456</v>
      </c>
      <c r="AQ77" t="s">
        <v>457</v>
      </c>
    </row>
    <row r="78" spans="1:43">
      <c r="A78">
        <v>76</v>
      </c>
      <c r="B78" t="s">
        <v>1</v>
      </c>
      <c r="C78" t="s">
        <v>2</v>
      </c>
      <c r="F78" s="12" t="s">
        <v>5</v>
      </c>
      <c r="H78" s="7"/>
      <c r="I78">
        <v>7</v>
      </c>
      <c r="J78">
        <v>120</v>
      </c>
      <c r="K78">
        <v>8</v>
      </c>
      <c r="L78">
        <v>10</v>
      </c>
      <c r="M78" t="s">
        <v>94</v>
      </c>
      <c r="N78" s="16">
        <v>0</v>
      </c>
      <c r="O78" t="s">
        <v>458</v>
      </c>
      <c r="P78" t="s">
        <v>3391</v>
      </c>
      <c r="Q78" s="16">
        <v>1</v>
      </c>
      <c r="R78" t="s">
        <v>459</v>
      </c>
      <c r="S78" t="s">
        <v>137</v>
      </c>
      <c r="T78" t="s">
        <v>460</v>
      </c>
      <c r="U78" s="16">
        <v>15</v>
      </c>
      <c r="W78" t="s">
        <v>81</v>
      </c>
      <c r="AA78" t="s">
        <v>30</v>
      </c>
      <c r="AB78" t="s">
        <v>31</v>
      </c>
      <c r="AH78" t="s">
        <v>82</v>
      </c>
      <c r="AI78" s="16">
        <v>10</v>
      </c>
      <c r="AJ78" s="16">
        <v>5</v>
      </c>
      <c r="AK78" s="16">
        <v>10</v>
      </c>
      <c r="AL78" t="s">
        <v>461</v>
      </c>
      <c r="AM78" t="s">
        <v>72</v>
      </c>
      <c r="AN78" s="16">
        <v>10</v>
      </c>
      <c r="AO78" t="s">
        <v>462</v>
      </c>
      <c r="AP78" t="s">
        <v>463</v>
      </c>
      <c r="AQ78" t="s">
        <v>464</v>
      </c>
    </row>
    <row r="79" spans="1:43">
      <c r="A79">
        <v>77</v>
      </c>
      <c r="B79" t="s">
        <v>1</v>
      </c>
      <c r="D79" t="s">
        <v>3</v>
      </c>
      <c r="E79" t="s">
        <v>4</v>
      </c>
      <c r="F79" s="12" t="s">
        <v>5</v>
      </c>
      <c r="H79" s="7">
        <v>21</v>
      </c>
      <c r="I79">
        <v>7</v>
      </c>
      <c r="J79">
        <v>60</v>
      </c>
      <c r="K79">
        <v>12</v>
      </c>
      <c r="L79">
        <v>24</v>
      </c>
      <c r="M79" t="s">
        <v>128</v>
      </c>
      <c r="N79" s="16">
        <v>1</v>
      </c>
      <c r="O79" t="s">
        <v>52</v>
      </c>
      <c r="P79" t="s">
        <v>3390</v>
      </c>
      <c r="Q79" s="16">
        <v>1</v>
      </c>
      <c r="R79" t="s">
        <v>164</v>
      </c>
      <c r="S79" t="s">
        <v>344</v>
      </c>
      <c r="T79" t="s">
        <v>89</v>
      </c>
      <c r="U79" s="16">
        <v>2</v>
      </c>
      <c r="V79" t="s">
        <v>465</v>
      </c>
      <c r="W79" t="s">
        <v>155</v>
      </c>
      <c r="AA79" t="s">
        <v>30</v>
      </c>
      <c r="AH79" t="s">
        <v>82</v>
      </c>
      <c r="AI79" s="16">
        <v>3</v>
      </c>
      <c r="AJ79" s="16">
        <v>5</v>
      </c>
      <c r="AK79" s="16">
        <v>25</v>
      </c>
      <c r="AL79" t="s">
        <v>466</v>
      </c>
      <c r="AM79" t="s">
        <v>72</v>
      </c>
      <c r="AN79" s="16">
        <v>8</v>
      </c>
      <c r="AO79" t="s">
        <v>467</v>
      </c>
      <c r="AP79" t="s">
        <v>468</v>
      </c>
      <c r="AQ79" t="s">
        <v>469</v>
      </c>
    </row>
    <row r="80" spans="1:43">
      <c r="A80">
        <v>78</v>
      </c>
      <c r="B80" t="s">
        <v>1</v>
      </c>
      <c r="H80" s="7">
        <v>29</v>
      </c>
      <c r="I80">
        <v>9</v>
      </c>
      <c r="J80">
        <v>35</v>
      </c>
      <c r="K80">
        <v>16</v>
      </c>
      <c r="L80">
        <v>6</v>
      </c>
      <c r="M80" t="s">
        <v>65</v>
      </c>
      <c r="N80" s="16">
        <v>1</v>
      </c>
      <c r="O80" t="s">
        <v>95</v>
      </c>
      <c r="P80" t="s">
        <v>3389</v>
      </c>
      <c r="Q80" s="16">
        <v>1</v>
      </c>
      <c r="R80" t="s">
        <v>406</v>
      </c>
      <c r="S80" t="s">
        <v>78</v>
      </c>
      <c r="T80" t="s">
        <v>89</v>
      </c>
      <c r="U80" s="16">
        <v>2</v>
      </c>
      <c r="V80" t="s">
        <v>470</v>
      </c>
      <c r="W80" t="s">
        <v>57</v>
      </c>
      <c r="Z80" t="s">
        <v>29</v>
      </c>
      <c r="AE80" t="s">
        <v>34</v>
      </c>
      <c r="AH80" t="s">
        <v>70</v>
      </c>
      <c r="AI80" s="16">
        <v>20</v>
      </c>
      <c r="AJ80" s="16">
        <v>20</v>
      </c>
      <c r="AK80" s="16">
        <v>20</v>
      </c>
      <c r="AL80" t="s">
        <v>471</v>
      </c>
      <c r="AM80" t="s">
        <v>72</v>
      </c>
      <c r="AN80" s="16">
        <v>9</v>
      </c>
      <c r="AO80" t="s">
        <v>472</v>
      </c>
      <c r="AP80" t="s">
        <v>473</v>
      </c>
      <c r="AQ80" t="s">
        <v>474</v>
      </c>
    </row>
    <row r="81" spans="1:43">
      <c r="A81">
        <v>79</v>
      </c>
      <c r="B81" t="s">
        <v>1</v>
      </c>
      <c r="F81" s="12" t="s">
        <v>5</v>
      </c>
      <c r="H81" s="7">
        <v>40</v>
      </c>
      <c r="I81">
        <v>8</v>
      </c>
      <c r="J81">
        <v>0</v>
      </c>
      <c r="K81">
        <v>8</v>
      </c>
      <c r="L81">
        <v>2</v>
      </c>
      <c r="M81" t="s">
        <v>65</v>
      </c>
      <c r="N81" s="16">
        <v>1</v>
      </c>
      <c r="O81" t="s">
        <v>95</v>
      </c>
      <c r="P81" t="s">
        <v>475</v>
      </c>
      <c r="Q81" s="16">
        <v>1</v>
      </c>
      <c r="R81" t="s">
        <v>6</v>
      </c>
      <c r="S81" t="s">
        <v>78</v>
      </c>
      <c r="T81" t="s">
        <v>55</v>
      </c>
      <c r="U81" s="16">
        <v>2</v>
      </c>
      <c r="V81" t="s">
        <v>56</v>
      </c>
      <c r="W81" t="s">
        <v>81</v>
      </c>
      <c r="Z81" t="s">
        <v>29</v>
      </c>
      <c r="AA81" t="s">
        <v>30</v>
      </c>
      <c r="AC81" t="s">
        <v>32</v>
      </c>
      <c r="AH81" t="s">
        <v>70</v>
      </c>
      <c r="AI81" s="16">
        <v>3</v>
      </c>
      <c r="AJ81" s="16">
        <v>3</v>
      </c>
      <c r="AK81" s="16">
        <v>10</v>
      </c>
      <c r="AL81" t="s">
        <v>476</v>
      </c>
      <c r="AM81" t="s">
        <v>72</v>
      </c>
      <c r="AN81" s="16">
        <v>10</v>
      </c>
      <c r="AO81" t="s">
        <v>477</v>
      </c>
      <c r="AP81" t="s">
        <v>478</v>
      </c>
      <c r="AQ81" t="s">
        <v>479</v>
      </c>
    </row>
    <row r="82" spans="1:43">
      <c r="A82">
        <v>80</v>
      </c>
      <c r="C82" t="s">
        <v>2</v>
      </c>
      <c r="D82" t="s">
        <v>3</v>
      </c>
      <c r="F82" s="12" t="s">
        <v>5</v>
      </c>
      <c r="H82" s="7">
        <v>26</v>
      </c>
      <c r="I82">
        <v>7</v>
      </c>
      <c r="J82">
        <v>10</v>
      </c>
      <c r="K82">
        <v>8</v>
      </c>
      <c r="L82">
        <v>20</v>
      </c>
      <c r="M82" t="s">
        <v>51</v>
      </c>
      <c r="N82" s="16">
        <v>1</v>
      </c>
      <c r="O82" t="s">
        <v>95</v>
      </c>
      <c r="P82" t="s">
        <v>3391</v>
      </c>
      <c r="Q82" s="16">
        <v>0</v>
      </c>
      <c r="W82" t="s">
        <v>81</v>
      </c>
      <c r="AA82" t="s">
        <v>30</v>
      </c>
      <c r="AH82" t="s">
        <v>70</v>
      </c>
      <c r="AI82" s="16">
        <v>4</v>
      </c>
      <c r="AJ82" s="16">
        <v>6</v>
      </c>
      <c r="AK82" s="16">
        <v>4</v>
      </c>
      <c r="AL82" t="s">
        <v>480</v>
      </c>
      <c r="AM82" t="s">
        <v>72</v>
      </c>
      <c r="AN82" s="16">
        <v>10</v>
      </c>
      <c r="AO82" t="s">
        <v>481</v>
      </c>
      <c r="AP82" t="s">
        <v>482</v>
      </c>
      <c r="AQ82" t="s">
        <v>134</v>
      </c>
    </row>
    <row r="83" spans="1:43">
      <c r="A83">
        <v>81</v>
      </c>
      <c r="B83" t="s">
        <v>1</v>
      </c>
      <c r="F83" s="12" t="s">
        <v>5</v>
      </c>
      <c r="H83" s="7">
        <v>27</v>
      </c>
      <c r="I83">
        <v>8</v>
      </c>
      <c r="J83">
        <v>0</v>
      </c>
      <c r="K83">
        <v>10</v>
      </c>
      <c r="L83">
        <v>6</v>
      </c>
      <c r="M83" t="s">
        <v>65</v>
      </c>
      <c r="N83" s="16">
        <v>1</v>
      </c>
      <c r="O83" t="s">
        <v>52</v>
      </c>
      <c r="P83" t="s">
        <v>3392</v>
      </c>
      <c r="Q83" s="16">
        <v>1</v>
      </c>
      <c r="R83" t="s">
        <v>141</v>
      </c>
      <c r="S83" t="s">
        <v>78</v>
      </c>
      <c r="T83" t="s">
        <v>107</v>
      </c>
      <c r="U83" s="16">
        <v>8</v>
      </c>
      <c r="V83" t="s">
        <v>483</v>
      </c>
      <c r="W83" t="s">
        <v>57</v>
      </c>
      <c r="Y83" t="s">
        <v>28</v>
      </c>
      <c r="AH83" t="s">
        <v>70</v>
      </c>
      <c r="AI83" s="16">
        <v>20</v>
      </c>
      <c r="AJ83" s="16">
        <v>5</v>
      </c>
      <c r="AK83" s="16">
        <v>48</v>
      </c>
      <c r="AL83" t="s">
        <v>484</v>
      </c>
      <c r="AM83" t="s">
        <v>72</v>
      </c>
      <c r="AN83" s="16">
        <v>10</v>
      </c>
      <c r="AO83" t="s">
        <v>485</v>
      </c>
      <c r="AP83" t="s">
        <v>486</v>
      </c>
      <c r="AQ83" t="s">
        <v>111</v>
      </c>
    </row>
    <row r="84" spans="1:43">
      <c r="A84">
        <v>82</v>
      </c>
      <c r="C84" t="s">
        <v>2</v>
      </c>
      <c r="D84" t="s">
        <v>3</v>
      </c>
      <c r="H84" s="7">
        <v>30</v>
      </c>
      <c r="I84">
        <v>7</v>
      </c>
      <c r="J84">
        <v>30</v>
      </c>
      <c r="K84">
        <v>10</v>
      </c>
      <c r="L84">
        <v>5</v>
      </c>
      <c r="M84" t="s">
        <v>65</v>
      </c>
      <c r="N84" s="16">
        <v>0</v>
      </c>
      <c r="O84" t="s">
        <v>66</v>
      </c>
      <c r="P84" t="s">
        <v>3392</v>
      </c>
      <c r="Q84" s="16">
        <v>1</v>
      </c>
      <c r="R84" t="s">
        <v>401</v>
      </c>
      <c r="S84" t="s">
        <v>106</v>
      </c>
      <c r="T84" t="s">
        <v>487</v>
      </c>
      <c r="U84" s="16">
        <v>3</v>
      </c>
      <c r="V84" t="s">
        <v>488</v>
      </c>
      <c r="W84" t="s">
        <v>69</v>
      </c>
      <c r="AB84" t="s">
        <v>31</v>
      </c>
      <c r="AH84" t="s">
        <v>70</v>
      </c>
      <c r="AI84" s="16">
        <v>10</v>
      </c>
      <c r="AJ84" s="16">
        <v>6</v>
      </c>
      <c r="AK84" s="16">
        <v>10</v>
      </c>
      <c r="AL84" t="s">
        <v>489</v>
      </c>
      <c r="AM84" t="s">
        <v>72</v>
      </c>
      <c r="AN84" s="16">
        <v>10</v>
      </c>
      <c r="AO84" t="s">
        <v>490</v>
      </c>
      <c r="AP84" t="s">
        <v>491</v>
      </c>
      <c r="AQ84" t="s">
        <v>492</v>
      </c>
    </row>
    <row r="85" spans="1:43">
      <c r="A85">
        <v>83</v>
      </c>
      <c r="B85" t="s">
        <v>1</v>
      </c>
      <c r="D85" t="s">
        <v>3</v>
      </c>
      <c r="F85" s="12" t="s">
        <v>5</v>
      </c>
      <c r="H85" s="7">
        <v>30</v>
      </c>
      <c r="I85">
        <v>7</v>
      </c>
      <c r="J85">
        <v>150</v>
      </c>
      <c r="K85">
        <v>12</v>
      </c>
      <c r="L85">
        <v>24</v>
      </c>
      <c r="M85" t="s">
        <v>183</v>
      </c>
      <c r="N85" s="16">
        <v>1</v>
      </c>
      <c r="O85" t="s">
        <v>383</v>
      </c>
      <c r="P85" t="s">
        <v>3391</v>
      </c>
      <c r="Q85" s="16">
        <v>1</v>
      </c>
      <c r="R85" t="s">
        <v>401</v>
      </c>
      <c r="S85" t="s">
        <v>106</v>
      </c>
      <c r="T85" t="s">
        <v>493</v>
      </c>
      <c r="U85" s="16">
        <v>3</v>
      </c>
      <c r="V85" t="s">
        <v>494</v>
      </c>
      <c r="W85" t="s">
        <v>69</v>
      </c>
      <c r="AB85" t="s">
        <v>31</v>
      </c>
      <c r="AH85" t="s">
        <v>70</v>
      </c>
      <c r="AI85" s="16">
        <v>6</v>
      </c>
      <c r="AJ85" s="16">
        <v>6</v>
      </c>
      <c r="AK85" s="16">
        <v>12</v>
      </c>
      <c r="AL85" t="s">
        <v>495</v>
      </c>
      <c r="AM85" t="s">
        <v>72</v>
      </c>
      <c r="AN85" s="16">
        <v>10</v>
      </c>
      <c r="AO85" t="s">
        <v>496</v>
      </c>
      <c r="AP85" t="s">
        <v>497</v>
      </c>
      <c r="AQ85" t="s">
        <v>498</v>
      </c>
    </row>
    <row r="86" spans="1:43">
      <c r="A86">
        <v>84</v>
      </c>
      <c r="B86" t="s">
        <v>1</v>
      </c>
      <c r="C86" t="s">
        <v>2</v>
      </c>
      <c r="E86" t="s">
        <v>4</v>
      </c>
      <c r="F86" s="12" t="s">
        <v>5</v>
      </c>
      <c r="H86" s="7">
        <v>24</v>
      </c>
      <c r="I86">
        <v>7</v>
      </c>
      <c r="J86">
        <v>150</v>
      </c>
      <c r="K86">
        <v>3</v>
      </c>
      <c r="L86">
        <v>4</v>
      </c>
      <c r="M86" t="s">
        <v>297</v>
      </c>
      <c r="N86" s="16">
        <v>1</v>
      </c>
      <c r="O86" t="s">
        <v>52</v>
      </c>
      <c r="P86" t="s">
        <v>499</v>
      </c>
      <c r="Q86" s="16">
        <v>1</v>
      </c>
      <c r="R86" t="s">
        <v>53</v>
      </c>
      <c r="S86" t="s">
        <v>78</v>
      </c>
      <c r="T86" t="s">
        <v>89</v>
      </c>
      <c r="U86" s="16">
        <v>2</v>
      </c>
      <c r="V86" t="s">
        <v>500</v>
      </c>
      <c r="W86" t="s">
        <v>57</v>
      </c>
      <c r="AB86" t="s">
        <v>31</v>
      </c>
      <c r="AH86" t="s">
        <v>70</v>
      </c>
      <c r="AI86" s="16">
        <v>3</v>
      </c>
      <c r="AJ86" s="16">
        <v>4</v>
      </c>
      <c r="AK86" s="16">
        <v>15</v>
      </c>
      <c r="AL86" t="s">
        <v>501</v>
      </c>
      <c r="AM86" t="s">
        <v>502</v>
      </c>
      <c r="AN86" s="16">
        <v>8</v>
      </c>
      <c r="AO86" t="s">
        <v>503</v>
      </c>
      <c r="AP86" t="s">
        <v>504</v>
      </c>
      <c r="AQ86" t="s">
        <v>505</v>
      </c>
    </row>
    <row r="87" spans="1:43">
      <c r="A87">
        <v>85</v>
      </c>
      <c r="B87" t="s">
        <v>1</v>
      </c>
      <c r="H87" s="7">
        <v>28</v>
      </c>
      <c r="I87">
        <v>7</v>
      </c>
      <c r="J87">
        <v>90</v>
      </c>
      <c r="K87">
        <v>8</v>
      </c>
      <c r="L87">
        <v>0</v>
      </c>
      <c r="M87" t="s">
        <v>297</v>
      </c>
      <c r="N87" s="16">
        <v>0</v>
      </c>
      <c r="O87" t="s">
        <v>506</v>
      </c>
      <c r="P87" t="s">
        <v>3389</v>
      </c>
      <c r="Q87" s="16">
        <v>1</v>
      </c>
      <c r="R87" t="s">
        <v>507</v>
      </c>
      <c r="S87" t="s">
        <v>78</v>
      </c>
      <c r="T87" t="s">
        <v>508</v>
      </c>
      <c r="U87" s="16">
        <v>4</v>
      </c>
      <c r="V87" t="s">
        <v>509</v>
      </c>
      <c r="W87" t="s">
        <v>81</v>
      </c>
      <c r="AF87" t="s">
        <v>35</v>
      </c>
      <c r="AI87" s="16">
        <v>0</v>
      </c>
      <c r="AM87" t="s">
        <v>72</v>
      </c>
      <c r="AN87" s="16">
        <v>9</v>
      </c>
      <c r="AO87" t="s">
        <v>510</v>
      </c>
      <c r="AP87" t="s">
        <v>511</v>
      </c>
      <c r="AQ87" t="s">
        <v>512</v>
      </c>
    </row>
    <row r="88" spans="1:43">
      <c r="A88">
        <v>86</v>
      </c>
      <c r="B88" t="s">
        <v>1</v>
      </c>
      <c r="H88" s="7">
        <v>44</v>
      </c>
      <c r="I88">
        <v>8</v>
      </c>
      <c r="J88">
        <v>45</v>
      </c>
      <c r="K88">
        <v>5</v>
      </c>
      <c r="L88">
        <v>5</v>
      </c>
      <c r="M88" t="s">
        <v>219</v>
      </c>
      <c r="N88" s="16">
        <v>1</v>
      </c>
      <c r="O88" t="s">
        <v>66</v>
      </c>
      <c r="P88" t="s">
        <v>3389</v>
      </c>
      <c r="Q88" s="16">
        <v>1</v>
      </c>
      <c r="R88" t="s">
        <v>513</v>
      </c>
      <c r="S88" t="s">
        <v>54</v>
      </c>
      <c r="T88" t="s">
        <v>266</v>
      </c>
      <c r="U88" s="16">
        <v>15</v>
      </c>
      <c r="V88" t="s">
        <v>514</v>
      </c>
      <c r="W88" t="s">
        <v>81</v>
      </c>
      <c r="AC88" t="s">
        <v>32</v>
      </c>
      <c r="AH88" t="s">
        <v>58</v>
      </c>
      <c r="AI88" s="16">
        <v>25</v>
      </c>
      <c r="AJ88" s="16">
        <v>10</v>
      </c>
      <c r="AK88" s="16">
        <v>25</v>
      </c>
      <c r="AL88" t="s">
        <v>169</v>
      </c>
      <c r="AM88" t="s">
        <v>515</v>
      </c>
      <c r="AN88" s="16">
        <v>10</v>
      </c>
      <c r="AO88" t="s">
        <v>169</v>
      </c>
      <c r="AP88" t="s">
        <v>516</v>
      </c>
    </row>
    <row r="89" spans="1:43">
      <c r="A89">
        <v>87</v>
      </c>
      <c r="E89" t="s">
        <v>4</v>
      </c>
      <c r="H89" s="7">
        <v>36</v>
      </c>
      <c r="I89">
        <v>7</v>
      </c>
      <c r="J89">
        <v>120</v>
      </c>
      <c r="K89">
        <v>12</v>
      </c>
      <c r="L89">
        <v>15</v>
      </c>
      <c r="M89" t="s">
        <v>116</v>
      </c>
      <c r="N89" s="16">
        <v>1</v>
      </c>
      <c r="O89" t="s">
        <v>95</v>
      </c>
      <c r="P89" t="s">
        <v>3392</v>
      </c>
      <c r="Q89" s="16">
        <v>1</v>
      </c>
      <c r="R89" t="s">
        <v>6</v>
      </c>
      <c r="S89" t="s">
        <v>88</v>
      </c>
      <c r="T89" t="s">
        <v>487</v>
      </c>
      <c r="U89" s="16">
        <v>10</v>
      </c>
      <c r="V89" t="s">
        <v>517</v>
      </c>
      <c r="W89" t="s">
        <v>57</v>
      </c>
      <c r="AC89" t="s">
        <v>32</v>
      </c>
      <c r="AH89" t="s">
        <v>58</v>
      </c>
      <c r="AI89" s="16">
        <v>4</v>
      </c>
      <c r="AJ89" s="16">
        <v>6</v>
      </c>
      <c r="AK89" s="16">
        <v>7</v>
      </c>
      <c r="AL89" t="s">
        <v>518</v>
      </c>
      <c r="AM89" t="s">
        <v>519</v>
      </c>
      <c r="AN89" s="16">
        <v>6</v>
      </c>
      <c r="AO89" t="s">
        <v>520</v>
      </c>
      <c r="AP89" t="s">
        <v>521</v>
      </c>
    </row>
    <row r="90" spans="1:43">
      <c r="A90">
        <v>88</v>
      </c>
      <c r="B90" t="s">
        <v>1</v>
      </c>
      <c r="F90" s="12" t="s">
        <v>5</v>
      </c>
      <c r="H90" s="7">
        <v>36</v>
      </c>
      <c r="I90">
        <v>8</v>
      </c>
      <c r="J90">
        <v>120</v>
      </c>
      <c r="K90">
        <v>10</v>
      </c>
      <c r="L90">
        <v>6</v>
      </c>
      <c r="M90" t="s">
        <v>128</v>
      </c>
      <c r="N90" s="16">
        <v>1</v>
      </c>
      <c r="O90" t="s">
        <v>52</v>
      </c>
      <c r="P90" t="s">
        <v>3391</v>
      </c>
      <c r="Q90" s="16">
        <v>0</v>
      </c>
      <c r="W90" t="s">
        <v>81</v>
      </c>
      <c r="Z90" t="s">
        <v>29</v>
      </c>
      <c r="AH90" t="s">
        <v>70</v>
      </c>
      <c r="AI90" s="16">
        <v>3</v>
      </c>
      <c r="AJ90" s="16">
        <v>5</v>
      </c>
      <c r="AK90" s="16">
        <v>80</v>
      </c>
      <c r="AL90" t="s">
        <v>522</v>
      </c>
      <c r="AM90" t="s">
        <v>72</v>
      </c>
      <c r="AN90" s="16">
        <v>9</v>
      </c>
      <c r="AO90" t="s">
        <v>523</v>
      </c>
      <c r="AP90" t="s">
        <v>105</v>
      </c>
      <c r="AQ90" t="s">
        <v>524</v>
      </c>
    </row>
    <row r="91" spans="1:43">
      <c r="A91">
        <v>89</v>
      </c>
      <c r="B91" t="s">
        <v>1</v>
      </c>
      <c r="C91" t="s">
        <v>2</v>
      </c>
      <c r="H91" s="7">
        <v>25</v>
      </c>
      <c r="I91">
        <v>7</v>
      </c>
      <c r="J91">
        <v>150</v>
      </c>
      <c r="K91">
        <v>9</v>
      </c>
      <c r="L91">
        <v>15</v>
      </c>
      <c r="M91" t="s">
        <v>99</v>
      </c>
      <c r="N91" s="16">
        <v>1</v>
      </c>
      <c r="O91" t="s">
        <v>52</v>
      </c>
      <c r="P91" t="s">
        <v>3391</v>
      </c>
      <c r="Q91" s="16">
        <v>1</v>
      </c>
      <c r="R91" t="s">
        <v>207</v>
      </c>
      <c r="S91" t="s">
        <v>78</v>
      </c>
      <c r="T91" t="s">
        <v>214</v>
      </c>
      <c r="U91" s="16">
        <v>3</v>
      </c>
      <c r="V91" t="s">
        <v>525</v>
      </c>
      <c r="W91" t="s">
        <v>57</v>
      </c>
      <c r="AC91" t="s">
        <v>32</v>
      </c>
      <c r="AH91" t="s">
        <v>70</v>
      </c>
      <c r="AI91" s="16">
        <v>8</v>
      </c>
      <c r="AJ91" s="16">
        <v>6</v>
      </c>
      <c r="AK91" s="16">
        <v>10</v>
      </c>
      <c r="AL91" t="s">
        <v>526</v>
      </c>
      <c r="AM91" t="s">
        <v>72</v>
      </c>
      <c r="AN91" s="16">
        <v>9</v>
      </c>
      <c r="AO91" t="s">
        <v>527</v>
      </c>
      <c r="AP91" t="s">
        <v>528</v>
      </c>
      <c r="AQ91" t="s">
        <v>529</v>
      </c>
    </row>
    <row r="92" spans="1:43">
      <c r="A92">
        <v>90</v>
      </c>
      <c r="C92" t="s">
        <v>2</v>
      </c>
      <c r="F92" s="12" t="s">
        <v>5</v>
      </c>
      <c r="H92" s="7">
        <v>22</v>
      </c>
      <c r="I92">
        <v>8</v>
      </c>
      <c r="J92">
        <v>60</v>
      </c>
      <c r="L92">
        <v>13</v>
      </c>
      <c r="M92" t="s">
        <v>297</v>
      </c>
      <c r="N92" s="16">
        <v>0</v>
      </c>
      <c r="O92" t="s">
        <v>95</v>
      </c>
      <c r="P92" t="s">
        <v>3391</v>
      </c>
      <c r="Q92" s="16">
        <v>0</v>
      </c>
      <c r="W92" t="s">
        <v>57</v>
      </c>
      <c r="AA92" t="s">
        <v>30</v>
      </c>
      <c r="AH92" t="s">
        <v>70</v>
      </c>
      <c r="AI92" s="16">
        <v>6</v>
      </c>
      <c r="AJ92" s="16">
        <v>5</v>
      </c>
      <c r="AK92" s="16">
        <v>7</v>
      </c>
      <c r="AL92" t="s">
        <v>530</v>
      </c>
      <c r="AM92" t="s">
        <v>72</v>
      </c>
      <c r="AN92" s="16">
        <v>9</v>
      </c>
      <c r="AO92" t="s">
        <v>531</v>
      </c>
      <c r="AP92" t="s">
        <v>532</v>
      </c>
      <c r="AQ92" t="s">
        <v>533</v>
      </c>
    </row>
    <row r="93" spans="1:43">
      <c r="A93">
        <v>91</v>
      </c>
      <c r="C93" t="s">
        <v>2</v>
      </c>
      <c r="F93" s="12" t="s">
        <v>5</v>
      </c>
      <c r="H93" s="7">
        <v>28</v>
      </c>
      <c r="I93">
        <v>1</v>
      </c>
      <c r="J93">
        <v>20</v>
      </c>
      <c r="K93">
        <v>8</v>
      </c>
      <c r="L93">
        <v>6</v>
      </c>
      <c r="M93" t="s">
        <v>99</v>
      </c>
      <c r="N93" s="16">
        <v>1</v>
      </c>
      <c r="O93" t="s">
        <v>52</v>
      </c>
      <c r="P93" t="s">
        <v>534</v>
      </c>
      <c r="Q93" s="16">
        <v>0</v>
      </c>
      <c r="W93" t="s">
        <v>57</v>
      </c>
      <c r="Y93" t="s">
        <v>28</v>
      </c>
      <c r="AH93" t="s">
        <v>70</v>
      </c>
      <c r="AI93" s="16">
        <v>4</v>
      </c>
      <c r="AJ93" s="16">
        <v>2</v>
      </c>
      <c r="AK93" s="16">
        <v>2</v>
      </c>
      <c r="AL93" t="s">
        <v>535</v>
      </c>
      <c r="AM93" t="s">
        <v>371</v>
      </c>
      <c r="AN93" s="16">
        <v>10</v>
      </c>
      <c r="AO93" t="s">
        <v>536</v>
      </c>
      <c r="AP93" t="s">
        <v>537</v>
      </c>
    </row>
    <row r="94" spans="1:43">
      <c r="A94">
        <v>92</v>
      </c>
      <c r="B94" t="s">
        <v>1</v>
      </c>
      <c r="H94" s="7">
        <v>32</v>
      </c>
      <c r="I94">
        <v>8</v>
      </c>
      <c r="J94">
        <v>30</v>
      </c>
      <c r="K94">
        <v>10</v>
      </c>
      <c r="L94">
        <v>2</v>
      </c>
      <c r="M94" t="s">
        <v>65</v>
      </c>
      <c r="N94" s="16">
        <v>0</v>
      </c>
      <c r="O94" t="s">
        <v>76</v>
      </c>
      <c r="P94" t="s">
        <v>3391</v>
      </c>
      <c r="Q94" s="16">
        <v>1</v>
      </c>
      <c r="R94" t="s">
        <v>149</v>
      </c>
      <c r="S94" t="s">
        <v>78</v>
      </c>
      <c r="T94" t="s">
        <v>89</v>
      </c>
      <c r="U94" s="16">
        <v>5</v>
      </c>
      <c r="V94" t="s">
        <v>538</v>
      </c>
      <c r="W94" t="s">
        <v>81</v>
      </c>
      <c r="AA94" t="s">
        <v>30</v>
      </c>
      <c r="AH94" t="s">
        <v>156</v>
      </c>
      <c r="AI94" s="16">
        <v>6</v>
      </c>
      <c r="AJ94" s="16">
        <v>6</v>
      </c>
      <c r="AK94" s="16">
        <v>10</v>
      </c>
      <c r="AL94" t="s">
        <v>539</v>
      </c>
      <c r="AM94" t="s">
        <v>72</v>
      </c>
      <c r="AN94" s="16">
        <v>10</v>
      </c>
      <c r="AO94" t="s">
        <v>539</v>
      </c>
      <c r="AP94" t="s">
        <v>539</v>
      </c>
      <c r="AQ94" t="s">
        <v>539</v>
      </c>
    </row>
    <row r="95" spans="1:43">
      <c r="A95">
        <v>93</v>
      </c>
      <c r="C95" t="s">
        <v>2</v>
      </c>
      <c r="F95" s="12" t="s">
        <v>5</v>
      </c>
      <c r="H95" s="7">
        <v>28</v>
      </c>
      <c r="I95">
        <v>7</v>
      </c>
      <c r="J95">
        <v>60</v>
      </c>
      <c r="K95">
        <v>11</v>
      </c>
      <c r="L95">
        <v>3</v>
      </c>
      <c r="M95" t="s">
        <v>297</v>
      </c>
      <c r="N95" s="16">
        <v>0</v>
      </c>
      <c r="O95" t="s">
        <v>52</v>
      </c>
      <c r="P95" t="s">
        <v>3389</v>
      </c>
      <c r="Q95" s="16">
        <v>1</v>
      </c>
      <c r="R95" t="s">
        <v>207</v>
      </c>
      <c r="S95" t="s">
        <v>78</v>
      </c>
      <c r="T95" t="s">
        <v>89</v>
      </c>
      <c r="U95" s="16">
        <v>1</v>
      </c>
      <c r="V95" t="s">
        <v>540</v>
      </c>
      <c r="W95" t="s">
        <v>81</v>
      </c>
      <c r="AF95" t="s">
        <v>35</v>
      </c>
      <c r="AI95" s="16">
        <v>0</v>
      </c>
      <c r="AM95" t="s">
        <v>72</v>
      </c>
      <c r="AN95" s="16">
        <v>10</v>
      </c>
      <c r="AO95" t="s">
        <v>73</v>
      </c>
    </row>
    <row r="96" spans="1:43">
      <c r="A96">
        <v>94</v>
      </c>
      <c r="C96" t="s">
        <v>2</v>
      </c>
      <c r="F96" s="12" t="s">
        <v>5</v>
      </c>
      <c r="H96" s="7"/>
      <c r="I96">
        <v>6</v>
      </c>
      <c r="J96">
        <v>40</v>
      </c>
      <c r="K96">
        <v>10</v>
      </c>
      <c r="L96">
        <v>5</v>
      </c>
      <c r="M96" t="s">
        <v>51</v>
      </c>
      <c r="N96" s="16">
        <v>1</v>
      </c>
      <c r="O96" t="s">
        <v>52</v>
      </c>
      <c r="P96" t="s">
        <v>3391</v>
      </c>
      <c r="Q96" s="16">
        <v>1</v>
      </c>
      <c r="R96" t="s">
        <v>459</v>
      </c>
      <c r="S96" t="s">
        <v>88</v>
      </c>
      <c r="T96" t="s">
        <v>150</v>
      </c>
      <c r="U96" s="16">
        <v>5</v>
      </c>
      <c r="V96" t="s">
        <v>541</v>
      </c>
      <c r="W96" t="s">
        <v>81</v>
      </c>
      <c r="AA96" t="s">
        <v>30</v>
      </c>
      <c r="AC96" t="s">
        <v>32</v>
      </c>
      <c r="AH96" t="s">
        <v>58</v>
      </c>
      <c r="AI96" s="16">
        <v>4</v>
      </c>
      <c r="AJ96" s="16">
        <v>3</v>
      </c>
      <c r="AK96" s="16">
        <v>3</v>
      </c>
      <c r="AL96" t="s">
        <v>542</v>
      </c>
      <c r="AM96" t="s">
        <v>339</v>
      </c>
      <c r="AN96" s="16">
        <v>7</v>
      </c>
      <c r="AO96" t="s">
        <v>543</v>
      </c>
      <c r="AP96" t="s">
        <v>544</v>
      </c>
      <c r="AQ96" t="s">
        <v>545</v>
      </c>
    </row>
    <row r="97" spans="1:43">
      <c r="A97">
        <v>95</v>
      </c>
      <c r="B97" t="s">
        <v>1</v>
      </c>
      <c r="H97" s="7">
        <v>30</v>
      </c>
      <c r="I97">
        <v>8</v>
      </c>
      <c r="J97">
        <v>90</v>
      </c>
      <c r="K97">
        <v>7</v>
      </c>
      <c r="L97">
        <v>50</v>
      </c>
      <c r="M97" t="s">
        <v>86</v>
      </c>
      <c r="N97" s="16">
        <v>0</v>
      </c>
      <c r="O97" t="s">
        <v>383</v>
      </c>
      <c r="P97" t="s">
        <v>3389</v>
      </c>
      <c r="Q97" s="16">
        <v>1</v>
      </c>
      <c r="R97" t="s">
        <v>149</v>
      </c>
      <c r="S97" t="s">
        <v>78</v>
      </c>
      <c r="T97" t="s">
        <v>304</v>
      </c>
      <c r="U97" s="16">
        <v>6</v>
      </c>
      <c r="V97" t="s">
        <v>546</v>
      </c>
      <c r="W97" t="s">
        <v>69</v>
      </c>
      <c r="AA97" t="s">
        <v>30</v>
      </c>
      <c r="AB97" t="s">
        <v>31</v>
      </c>
      <c r="AH97" t="s">
        <v>547</v>
      </c>
      <c r="AI97" s="16">
        <v>15</v>
      </c>
      <c r="AJ97" s="16">
        <v>6</v>
      </c>
      <c r="AK97" s="16">
        <v>40</v>
      </c>
      <c r="AL97" t="s">
        <v>326</v>
      </c>
      <c r="AM97" t="s">
        <v>72</v>
      </c>
      <c r="AN97" s="16">
        <v>10</v>
      </c>
      <c r="AO97" t="s">
        <v>73</v>
      </c>
    </row>
    <row r="98" spans="1:43">
      <c r="A98">
        <v>96</v>
      </c>
      <c r="F98" s="12" t="s">
        <v>5</v>
      </c>
      <c r="H98" s="7">
        <v>21</v>
      </c>
      <c r="I98">
        <v>6</v>
      </c>
      <c r="J98">
        <v>200</v>
      </c>
      <c r="K98">
        <v>4</v>
      </c>
      <c r="L98">
        <v>15</v>
      </c>
      <c r="M98" t="s">
        <v>86</v>
      </c>
      <c r="N98" s="16">
        <v>1</v>
      </c>
      <c r="O98" t="s">
        <v>95</v>
      </c>
      <c r="P98" t="s">
        <v>3391</v>
      </c>
      <c r="Q98" s="16">
        <v>1</v>
      </c>
      <c r="R98" t="s">
        <v>105</v>
      </c>
      <c r="S98" t="s">
        <v>78</v>
      </c>
      <c r="T98" t="s">
        <v>55</v>
      </c>
      <c r="U98" s="16">
        <v>1</v>
      </c>
      <c r="V98" t="s">
        <v>56</v>
      </c>
      <c r="W98" t="s">
        <v>57</v>
      </c>
      <c r="AA98" t="s">
        <v>30</v>
      </c>
      <c r="AC98" t="s">
        <v>32</v>
      </c>
      <c r="AH98" t="s">
        <v>82</v>
      </c>
      <c r="AI98" s="16">
        <v>80</v>
      </c>
      <c r="AJ98" s="16">
        <v>15</v>
      </c>
      <c r="AK98" s="16">
        <v>4</v>
      </c>
      <c r="AL98" t="s">
        <v>548</v>
      </c>
      <c r="AM98" t="s">
        <v>62</v>
      </c>
      <c r="AN98" s="16">
        <v>10</v>
      </c>
      <c r="AO98" t="s">
        <v>549</v>
      </c>
      <c r="AP98" t="s">
        <v>550</v>
      </c>
      <c r="AQ98" t="s">
        <v>551</v>
      </c>
    </row>
    <row r="99" spans="1:43">
      <c r="A99">
        <v>97</v>
      </c>
      <c r="C99" t="s">
        <v>2</v>
      </c>
      <c r="H99" s="7">
        <v>51</v>
      </c>
      <c r="I99">
        <v>7</v>
      </c>
      <c r="J99">
        <v>90</v>
      </c>
      <c r="K99">
        <v>10</v>
      </c>
      <c r="L99">
        <v>10</v>
      </c>
      <c r="M99" t="s">
        <v>65</v>
      </c>
      <c r="N99" s="16">
        <v>1</v>
      </c>
      <c r="O99" t="s">
        <v>76</v>
      </c>
      <c r="P99" t="s">
        <v>3392</v>
      </c>
      <c r="Q99" s="16">
        <v>1</v>
      </c>
      <c r="R99" t="s">
        <v>207</v>
      </c>
      <c r="S99" t="s">
        <v>54</v>
      </c>
      <c r="T99" t="s">
        <v>291</v>
      </c>
      <c r="U99" s="16">
        <v>25</v>
      </c>
      <c r="V99" t="s">
        <v>552</v>
      </c>
      <c r="W99" t="s">
        <v>81</v>
      </c>
      <c r="AB99" t="s">
        <v>31</v>
      </c>
      <c r="AH99" t="s">
        <v>58</v>
      </c>
      <c r="AI99" s="16">
        <v>4</v>
      </c>
      <c r="AJ99" s="16">
        <v>6</v>
      </c>
      <c r="AK99" s="16">
        <v>30</v>
      </c>
      <c r="AL99" t="s">
        <v>553</v>
      </c>
      <c r="AM99" t="s">
        <v>72</v>
      </c>
      <c r="AN99" s="16">
        <v>10</v>
      </c>
      <c r="AO99" t="s">
        <v>554</v>
      </c>
      <c r="AP99" t="s">
        <v>422</v>
      </c>
      <c r="AQ99" t="s">
        <v>555</v>
      </c>
    </row>
    <row r="100" spans="1:43">
      <c r="A100">
        <v>98</v>
      </c>
      <c r="B100" t="s">
        <v>1</v>
      </c>
      <c r="H100" s="7">
        <v>38</v>
      </c>
      <c r="I100">
        <v>8</v>
      </c>
      <c r="J100">
        <v>0</v>
      </c>
      <c r="K100">
        <v>8</v>
      </c>
      <c r="L100">
        <v>24</v>
      </c>
      <c r="M100" t="s">
        <v>183</v>
      </c>
      <c r="N100" s="16">
        <v>0</v>
      </c>
      <c r="O100" t="s">
        <v>117</v>
      </c>
      <c r="P100" t="s">
        <v>3390</v>
      </c>
      <c r="Q100" s="16">
        <v>1</v>
      </c>
      <c r="R100" t="s">
        <v>207</v>
      </c>
      <c r="S100" t="s">
        <v>78</v>
      </c>
      <c r="T100" t="s">
        <v>89</v>
      </c>
      <c r="U100" s="16">
        <v>20</v>
      </c>
      <c r="V100" t="s">
        <v>556</v>
      </c>
      <c r="W100" t="s">
        <v>57</v>
      </c>
      <c r="Z100" t="s">
        <v>29</v>
      </c>
      <c r="AB100" t="s">
        <v>31</v>
      </c>
      <c r="AH100" t="s">
        <v>58</v>
      </c>
      <c r="AI100" s="16">
        <v>6</v>
      </c>
      <c r="AJ100" s="16">
        <v>6</v>
      </c>
      <c r="AK100" s="16">
        <v>12</v>
      </c>
      <c r="AL100" t="s">
        <v>557</v>
      </c>
      <c r="AM100" t="s">
        <v>72</v>
      </c>
      <c r="AN100" s="16">
        <v>10</v>
      </c>
      <c r="AO100" t="s">
        <v>558</v>
      </c>
      <c r="AP100" t="s">
        <v>559</v>
      </c>
      <c r="AQ100" t="s">
        <v>560</v>
      </c>
    </row>
    <row r="101" spans="1:43">
      <c r="A101">
        <v>99</v>
      </c>
      <c r="D101" t="s">
        <v>3</v>
      </c>
      <c r="E101" t="s">
        <v>4</v>
      </c>
      <c r="H101" s="7">
        <v>28</v>
      </c>
      <c r="I101">
        <v>8</v>
      </c>
      <c r="J101">
        <v>0</v>
      </c>
      <c r="K101">
        <v>12</v>
      </c>
      <c r="L101">
        <v>3</v>
      </c>
      <c r="M101" t="s">
        <v>116</v>
      </c>
      <c r="N101" s="16">
        <v>1</v>
      </c>
      <c r="O101" t="s">
        <v>52</v>
      </c>
      <c r="P101" t="s">
        <v>3391</v>
      </c>
      <c r="Q101" s="16">
        <v>1</v>
      </c>
      <c r="R101" t="s">
        <v>513</v>
      </c>
      <c r="S101" t="s">
        <v>78</v>
      </c>
      <c r="T101" t="s">
        <v>55</v>
      </c>
      <c r="U101" s="16">
        <v>4</v>
      </c>
      <c r="V101" t="s">
        <v>56</v>
      </c>
      <c r="W101" t="s">
        <v>57</v>
      </c>
      <c r="AC101" t="s">
        <v>32</v>
      </c>
      <c r="AG101" t="s">
        <v>561</v>
      </c>
      <c r="AH101" t="s">
        <v>70</v>
      </c>
      <c r="AI101" s="16">
        <v>6</v>
      </c>
      <c r="AJ101" s="16">
        <v>2</v>
      </c>
      <c r="AK101" s="16">
        <v>5</v>
      </c>
      <c r="AL101" t="s">
        <v>562</v>
      </c>
      <c r="AM101" t="s">
        <v>72</v>
      </c>
      <c r="AN101" s="16">
        <v>10</v>
      </c>
      <c r="AO101" t="s">
        <v>563</v>
      </c>
      <c r="AP101" t="s">
        <v>564</v>
      </c>
      <c r="AQ101" t="s">
        <v>565</v>
      </c>
    </row>
    <row r="102" spans="1:43">
      <c r="A102">
        <v>100</v>
      </c>
      <c r="B102" t="s">
        <v>1</v>
      </c>
      <c r="C102" t="s">
        <v>2</v>
      </c>
      <c r="F102" s="12" t="s">
        <v>5</v>
      </c>
      <c r="H102" s="7">
        <v>44</v>
      </c>
      <c r="I102">
        <v>7</v>
      </c>
      <c r="J102">
        <v>50</v>
      </c>
      <c r="K102">
        <v>10</v>
      </c>
      <c r="L102">
        <v>5</v>
      </c>
      <c r="M102" t="s">
        <v>116</v>
      </c>
      <c r="N102" s="16">
        <v>0</v>
      </c>
      <c r="O102" t="s">
        <v>117</v>
      </c>
      <c r="P102" t="s">
        <v>3391</v>
      </c>
      <c r="Q102" s="16">
        <v>1</v>
      </c>
      <c r="R102" t="s">
        <v>207</v>
      </c>
      <c r="S102" t="s">
        <v>344</v>
      </c>
      <c r="T102" t="s">
        <v>566</v>
      </c>
      <c r="U102" s="16">
        <v>16</v>
      </c>
      <c r="V102" t="s">
        <v>567</v>
      </c>
      <c r="W102" t="s">
        <v>81</v>
      </c>
      <c r="AB102" t="s">
        <v>31</v>
      </c>
      <c r="AH102" t="s">
        <v>70</v>
      </c>
      <c r="AI102" s="16">
        <v>6</v>
      </c>
      <c r="AJ102" s="16">
        <v>6</v>
      </c>
      <c r="AK102" s="16">
        <v>60</v>
      </c>
      <c r="AL102" t="s">
        <v>568</v>
      </c>
      <c r="AM102" t="s">
        <v>72</v>
      </c>
      <c r="AN102" s="16">
        <v>6</v>
      </c>
      <c r="AO102" t="s">
        <v>569</v>
      </c>
    </row>
    <row r="103" spans="1:43">
      <c r="A103">
        <v>101</v>
      </c>
      <c r="F103" s="12" t="s">
        <v>5</v>
      </c>
      <c r="H103" s="7">
        <v>31</v>
      </c>
      <c r="I103">
        <v>6</v>
      </c>
      <c r="J103">
        <v>2</v>
      </c>
      <c r="K103">
        <v>12</v>
      </c>
      <c r="L103">
        <v>3</v>
      </c>
      <c r="M103" t="s">
        <v>75</v>
      </c>
      <c r="N103" s="16">
        <v>0</v>
      </c>
      <c r="O103" t="s">
        <v>66</v>
      </c>
      <c r="P103" t="s">
        <v>3391</v>
      </c>
      <c r="Q103" s="16">
        <v>1</v>
      </c>
      <c r="R103" t="s">
        <v>401</v>
      </c>
      <c r="S103" t="s">
        <v>106</v>
      </c>
      <c r="T103" t="s">
        <v>55</v>
      </c>
      <c r="U103" s="16">
        <v>10</v>
      </c>
      <c r="V103" t="s">
        <v>570</v>
      </c>
      <c r="W103" t="s">
        <v>81</v>
      </c>
      <c r="AB103" t="s">
        <v>31</v>
      </c>
      <c r="AH103" t="s">
        <v>82</v>
      </c>
      <c r="AI103" s="16">
        <v>10</v>
      </c>
      <c r="AJ103" s="16">
        <v>5</v>
      </c>
      <c r="AK103" s="16">
        <v>20</v>
      </c>
      <c r="AL103" t="s">
        <v>571</v>
      </c>
      <c r="AM103" t="s">
        <v>72</v>
      </c>
      <c r="AN103" s="16">
        <v>8</v>
      </c>
      <c r="AO103" t="s">
        <v>572</v>
      </c>
      <c r="AP103" t="s">
        <v>573</v>
      </c>
      <c r="AQ103" t="s">
        <v>574</v>
      </c>
    </row>
    <row r="104" spans="1:43" ht="18" customHeight="1">
      <c r="A104">
        <v>102</v>
      </c>
      <c r="B104" t="s">
        <v>1</v>
      </c>
      <c r="C104" t="s">
        <v>2</v>
      </c>
      <c r="F104" s="12" t="s">
        <v>5</v>
      </c>
      <c r="H104" s="7">
        <v>28</v>
      </c>
      <c r="I104">
        <v>6</v>
      </c>
      <c r="J104">
        <v>0</v>
      </c>
      <c r="K104">
        <v>14</v>
      </c>
      <c r="L104">
        <v>25</v>
      </c>
      <c r="M104" t="s">
        <v>128</v>
      </c>
      <c r="N104" s="16">
        <v>1</v>
      </c>
      <c r="O104" t="s">
        <v>76</v>
      </c>
      <c r="P104" t="s">
        <v>575</v>
      </c>
      <c r="Q104" s="16">
        <v>1</v>
      </c>
      <c r="R104" t="s">
        <v>459</v>
      </c>
      <c r="S104" t="s">
        <v>88</v>
      </c>
      <c r="T104" t="s">
        <v>576</v>
      </c>
      <c r="U104" s="16">
        <v>6</v>
      </c>
      <c r="V104" t="s">
        <v>577</v>
      </c>
      <c r="W104" t="s">
        <v>57</v>
      </c>
      <c r="Z104" t="s">
        <v>29</v>
      </c>
      <c r="AG104" t="s">
        <v>578</v>
      </c>
      <c r="AH104" t="s">
        <v>70</v>
      </c>
      <c r="AI104" s="16">
        <v>20</v>
      </c>
      <c r="AJ104" s="16">
        <v>4</v>
      </c>
      <c r="AK104" s="16">
        <v>80</v>
      </c>
      <c r="AL104" t="s">
        <v>579</v>
      </c>
      <c r="AM104" t="s">
        <v>580</v>
      </c>
      <c r="AN104" s="16">
        <v>9</v>
      </c>
      <c r="AO104" s="2" t="s">
        <v>581</v>
      </c>
      <c r="AP104" s="2" t="s">
        <v>582</v>
      </c>
      <c r="AQ104" t="s">
        <v>583</v>
      </c>
    </row>
    <row r="105" spans="1:43">
      <c r="A105">
        <v>103</v>
      </c>
      <c r="B105" t="s">
        <v>1</v>
      </c>
      <c r="H105" s="7">
        <v>54</v>
      </c>
      <c r="I105">
        <v>7</v>
      </c>
      <c r="J105">
        <v>0</v>
      </c>
      <c r="K105">
        <v>10</v>
      </c>
      <c r="L105">
        <v>20</v>
      </c>
      <c r="M105" t="s">
        <v>297</v>
      </c>
      <c r="N105" s="16">
        <v>1</v>
      </c>
      <c r="O105" t="s">
        <v>66</v>
      </c>
      <c r="P105" t="s">
        <v>3391</v>
      </c>
      <c r="Q105" s="16">
        <v>1</v>
      </c>
      <c r="R105" t="s">
        <v>105</v>
      </c>
      <c r="S105" t="s">
        <v>118</v>
      </c>
      <c r="T105" t="s">
        <v>150</v>
      </c>
      <c r="U105" s="16">
        <v>27</v>
      </c>
      <c r="V105" t="s">
        <v>584</v>
      </c>
      <c r="W105" t="s">
        <v>81</v>
      </c>
      <c r="AA105" t="s">
        <v>30</v>
      </c>
      <c r="AH105" t="s">
        <v>585</v>
      </c>
      <c r="AI105" s="16">
        <v>10</v>
      </c>
      <c r="AJ105" s="16">
        <v>4</v>
      </c>
      <c r="AK105" s="16">
        <v>10</v>
      </c>
      <c r="AL105" t="s">
        <v>586</v>
      </c>
      <c r="AM105" t="s">
        <v>339</v>
      </c>
      <c r="AN105" s="16">
        <v>2</v>
      </c>
      <c r="AO105" t="s">
        <v>587</v>
      </c>
      <c r="AP105" t="s">
        <v>588</v>
      </c>
      <c r="AQ105" t="s">
        <v>589</v>
      </c>
    </row>
    <row r="106" spans="1:43">
      <c r="A106">
        <v>104</v>
      </c>
      <c r="B106" t="s">
        <v>1</v>
      </c>
      <c r="F106" s="12" t="s">
        <v>5</v>
      </c>
      <c r="H106" s="7">
        <v>29</v>
      </c>
      <c r="I106">
        <v>8</v>
      </c>
      <c r="J106">
        <v>0</v>
      </c>
      <c r="K106">
        <v>10</v>
      </c>
      <c r="L106">
        <v>10</v>
      </c>
      <c r="M106" t="s">
        <v>99</v>
      </c>
      <c r="N106" s="16">
        <v>0</v>
      </c>
      <c r="O106" t="s">
        <v>66</v>
      </c>
      <c r="P106" t="s">
        <v>590</v>
      </c>
      <c r="Q106" s="16">
        <v>0</v>
      </c>
      <c r="W106" t="s">
        <v>81</v>
      </c>
      <c r="AA106" t="s">
        <v>30</v>
      </c>
      <c r="AC106" t="s">
        <v>32</v>
      </c>
      <c r="AH106" t="s">
        <v>82</v>
      </c>
      <c r="AI106" s="16">
        <v>15</v>
      </c>
      <c r="AJ106" s="16">
        <v>15</v>
      </c>
      <c r="AK106" s="16">
        <v>16</v>
      </c>
      <c r="AL106" t="s">
        <v>591</v>
      </c>
      <c r="AM106" t="s">
        <v>592</v>
      </c>
      <c r="AN106" s="16">
        <v>4</v>
      </c>
      <c r="AO106" t="s">
        <v>593</v>
      </c>
      <c r="AP106" t="s">
        <v>594</v>
      </c>
      <c r="AQ106" t="s">
        <v>595</v>
      </c>
    </row>
    <row r="107" spans="1:43">
      <c r="A107">
        <v>105</v>
      </c>
      <c r="C107" t="s">
        <v>2</v>
      </c>
      <c r="D107" t="s">
        <v>3</v>
      </c>
      <c r="H107" s="7">
        <v>33</v>
      </c>
      <c r="I107">
        <v>6</v>
      </c>
      <c r="J107">
        <v>45</v>
      </c>
      <c r="K107">
        <v>9</v>
      </c>
      <c r="L107">
        <v>2</v>
      </c>
      <c r="M107" t="s">
        <v>51</v>
      </c>
      <c r="N107" s="16">
        <v>1</v>
      </c>
      <c r="O107" t="s">
        <v>52</v>
      </c>
      <c r="P107" t="s">
        <v>3391</v>
      </c>
      <c r="Q107" s="16">
        <v>1</v>
      </c>
      <c r="R107" t="s">
        <v>30</v>
      </c>
      <c r="S107" t="s">
        <v>596</v>
      </c>
      <c r="T107" t="s">
        <v>55</v>
      </c>
      <c r="U107" s="16">
        <v>3</v>
      </c>
      <c r="V107" t="s">
        <v>597</v>
      </c>
      <c r="W107" t="s">
        <v>69</v>
      </c>
      <c r="AA107" t="s">
        <v>30</v>
      </c>
      <c r="AH107" t="s">
        <v>82</v>
      </c>
      <c r="AI107" s="16">
        <v>4</v>
      </c>
      <c r="AJ107" s="16">
        <v>5</v>
      </c>
      <c r="AK107" s="16">
        <v>30</v>
      </c>
      <c r="AL107" t="s">
        <v>598</v>
      </c>
      <c r="AM107" t="s">
        <v>62</v>
      </c>
      <c r="AN107" s="16">
        <v>9</v>
      </c>
      <c r="AO107" t="s">
        <v>599</v>
      </c>
      <c r="AP107" t="s">
        <v>600</v>
      </c>
    </row>
    <row r="108" spans="1:43">
      <c r="A108">
        <v>106</v>
      </c>
      <c r="B108" t="s">
        <v>1</v>
      </c>
      <c r="F108" s="12" t="s">
        <v>5</v>
      </c>
      <c r="H108" s="7">
        <v>36</v>
      </c>
      <c r="I108">
        <v>7</v>
      </c>
      <c r="J108">
        <v>30</v>
      </c>
      <c r="K108">
        <v>9</v>
      </c>
      <c r="L108">
        <v>10</v>
      </c>
      <c r="M108" t="s">
        <v>51</v>
      </c>
      <c r="N108" s="16">
        <v>0</v>
      </c>
      <c r="O108" t="s">
        <v>66</v>
      </c>
      <c r="P108" t="s">
        <v>3392</v>
      </c>
      <c r="Q108" s="16">
        <v>1</v>
      </c>
      <c r="R108" t="s">
        <v>207</v>
      </c>
      <c r="S108" t="s">
        <v>106</v>
      </c>
      <c r="T108" t="s">
        <v>89</v>
      </c>
      <c r="U108" s="16">
        <v>11</v>
      </c>
      <c r="V108" t="s">
        <v>601</v>
      </c>
      <c r="W108" t="s">
        <v>57</v>
      </c>
      <c r="AC108" t="s">
        <v>32</v>
      </c>
      <c r="AH108" t="s">
        <v>70</v>
      </c>
      <c r="AI108" s="16">
        <v>6</v>
      </c>
      <c r="AJ108" s="16">
        <v>4</v>
      </c>
      <c r="AK108" s="16">
        <v>3</v>
      </c>
      <c r="AL108" t="s">
        <v>602</v>
      </c>
      <c r="AM108" t="s">
        <v>72</v>
      </c>
      <c r="AN108" s="16">
        <v>9</v>
      </c>
      <c r="AO108" t="s">
        <v>603</v>
      </c>
      <c r="AP108" t="s">
        <v>604</v>
      </c>
    </row>
    <row r="109" spans="1:43">
      <c r="A109">
        <v>107</v>
      </c>
      <c r="C109" t="s">
        <v>2</v>
      </c>
      <c r="H109" s="7">
        <v>34</v>
      </c>
      <c r="I109">
        <v>7</v>
      </c>
      <c r="J109">
        <v>80</v>
      </c>
      <c r="K109">
        <v>5</v>
      </c>
      <c r="L109">
        <v>10</v>
      </c>
      <c r="M109" t="s">
        <v>297</v>
      </c>
      <c r="N109" s="16">
        <v>1</v>
      </c>
      <c r="O109" t="s">
        <v>66</v>
      </c>
      <c r="P109" t="s">
        <v>3391</v>
      </c>
      <c r="Q109" s="16">
        <v>1</v>
      </c>
      <c r="R109" t="s">
        <v>207</v>
      </c>
      <c r="S109" t="s">
        <v>78</v>
      </c>
      <c r="T109" t="s">
        <v>89</v>
      </c>
      <c r="U109" s="16">
        <v>10</v>
      </c>
      <c r="V109" t="s">
        <v>605</v>
      </c>
      <c r="W109" t="s">
        <v>81</v>
      </c>
      <c r="AA109" t="s">
        <v>30</v>
      </c>
      <c r="AH109" t="s">
        <v>70</v>
      </c>
      <c r="AI109" s="16">
        <v>6</v>
      </c>
      <c r="AJ109" s="16">
        <v>4</v>
      </c>
      <c r="AK109" s="16">
        <v>12</v>
      </c>
      <c r="AL109" t="s">
        <v>606</v>
      </c>
      <c r="AM109" t="s">
        <v>72</v>
      </c>
      <c r="AN109" s="16">
        <v>7</v>
      </c>
      <c r="AO109" t="s">
        <v>607</v>
      </c>
      <c r="AP109" t="s">
        <v>608</v>
      </c>
    </row>
    <row r="110" spans="1:43">
      <c r="A110">
        <v>108</v>
      </c>
      <c r="B110" t="s">
        <v>1</v>
      </c>
      <c r="F110" s="12" t="s">
        <v>5</v>
      </c>
      <c r="H110" s="7">
        <v>35</v>
      </c>
      <c r="I110">
        <v>7</v>
      </c>
      <c r="J110">
        <v>120</v>
      </c>
      <c r="K110">
        <v>15</v>
      </c>
      <c r="L110">
        <v>12</v>
      </c>
      <c r="M110" t="s">
        <v>183</v>
      </c>
      <c r="N110" s="16">
        <v>0</v>
      </c>
      <c r="O110" t="s">
        <v>66</v>
      </c>
      <c r="P110" t="s">
        <v>3390</v>
      </c>
      <c r="Q110" s="16">
        <v>1</v>
      </c>
      <c r="R110" t="s">
        <v>406</v>
      </c>
      <c r="S110" t="s">
        <v>54</v>
      </c>
      <c r="T110" t="s">
        <v>89</v>
      </c>
      <c r="U110" s="16">
        <v>7</v>
      </c>
      <c r="V110" t="s">
        <v>609</v>
      </c>
      <c r="W110" t="s">
        <v>81</v>
      </c>
      <c r="X110" t="s">
        <v>27</v>
      </c>
      <c r="AA110" t="s">
        <v>30</v>
      </c>
      <c r="AH110" t="s">
        <v>70</v>
      </c>
      <c r="AI110" s="16">
        <v>10</v>
      </c>
      <c r="AJ110" s="16">
        <v>10</v>
      </c>
      <c r="AK110" s="16">
        <v>8</v>
      </c>
      <c r="AL110" t="s">
        <v>611</v>
      </c>
      <c r="AM110" t="s">
        <v>62</v>
      </c>
      <c r="AN110" s="16">
        <v>8</v>
      </c>
      <c r="AO110" t="s">
        <v>612</v>
      </c>
      <c r="AP110" t="s">
        <v>613</v>
      </c>
      <c r="AQ110" t="s">
        <v>614</v>
      </c>
    </row>
    <row r="111" spans="1:43">
      <c r="A111">
        <v>109</v>
      </c>
      <c r="C111" t="s">
        <v>2</v>
      </c>
      <c r="F111" s="12" t="s">
        <v>5</v>
      </c>
      <c r="H111" s="7">
        <v>34</v>
      </c>
      <c r="I111">
        <v>6</v>
      </c>
      <c r="J111">
        <v>20</v>
      </c>
      <c r="K111">
        <v>16</v>
      </c>
      <c r="L111">
        <v>30</v>
      </c>
      <c r="M111" t="s">
        <v>183</v>
      </c>
      <c r="N111" s="16">
        <v>0</v>
      </c>
      <c r="O111" t="s">
        <v>66</v>
      </c>
      <c r="P111" t="s">
        <v>3392</v>
      </c>
      <c r="Q111" s="16">
        <v>1</v>
      </c>
      <c r="R111" t="s">
        <v>136</v>
      </c>
      <c r="S111" t="s">
        <v>106</v>
      </c>
      <c r="T111" t="s">
        <v>566</v>
      </c>
      <c r="U111" s="16">
        <v>4</v>
      </c>
      <c r="V111" t="s">
        <v>615</v>
      </c>
      <c r="W111" t="s">
        <v>69</v>
      </c>
      <c r="AF111" t="s">
        <v>35</v>
      </c>
      <c r="AI111" s="16">
        <v>0</v>
      </c>
      <c r="AM111" t="s">
        <v>72</v>
      </c>
      <c r="AN111" s="16">
        <v>8</v>
      </c>
      <c r="AO111" t="s">
        <v>616</v>
      </c>
      <c r="AP111" t="s">
        <v>617</v>
      </c>
      <c r="AQ111" t="s">
        <v>618</v>
      </c>
    </row>
    <row r="112" spans="1:43">
      <c r="A112">
        <v>110</v>
      </c>
      <c r="F112" s="12" t="s">
        <v>5</v>
      </c>
      <c r="H112" s="7">
        <v>21</v>
      </c>
      <c r="I112">
        <v>8</v>
      </c>
      <c r="J112">
        <v>60</v>
      </c>
      <c r="K112">
        <v>10</v>
      </c>
      <c r="L112">
        <v>6</v>
      </c>
      <c r="M112" t="s">
        <v>51</v>
      </c>
      <c r="N112" s="16">
        <v>1</v>
      </c>
      <c r="O112" t="s">
        <v>66</v>
      </c>
      <c r="P112" t="s">
        <v>3391</v>
      </c>
      <c r="Q112" s="16">
        <v>1</v>
      </c>
      <c r="R112" t="s">
        <v>30</v>
      </c>
      <c r="S112" t="s">
        <v>78</v>
      </c>
      <c r="T112" t="s">
        <v>119</v>
      </c>
      <c r="U112" s="16">
        <v>0</v>
      </c>
      <c r="V112" t="s">
        <v>619</v>
      </c>
      <c r="W112" t="s">
        <v>357</v>
      </c>
      <c r="AA112" t="s">
        <v>30</v>
      </c>
      <c r="AH112" t="s">
        <v>82</v>
      </c>
      <c r="AI112" s="16">
        <v>6</v>
      </c>
      <c r="AJ112" s="16">
        <v>3</v>
      </c>
      <c r="AK112" s="16">
        <v>5</v>
      </c>
      <c r="AL112" t="s">
        <v>620</v>
      </c>
      <c r="AM112" t="s">
        <v>72</v>
      </c>
      <c r="AN112" s="16">
        <v>10</v>
      </c>
      <c r="AO112" t="s">
        <v>621</v>
      </c>
      <c r="AP112" t="s">
        <v>622</v>
      </c>
    </row>
    <row r="113" spans="1:43">
      <c r="A113">
        <v>111</v>
      </c>
      <c r="B113" t="s">
        <v>1</v>
      </c>
      <c r="H113" s="7">
        <v>33</v>
      </c>
      <c r="I113">
        <v>7</v>
      </c>
      <c r="J113">
        <v>20</v>
      </c>
      <c r="K113">
        <v>9</v>
      </c>
      <c r="L113">
        <v>2</v>
      </c>
      <c r="M113" t="s">
        <v>219</v>
      </c>
      <c r="N113" s="16">
        <v>1</v>
      </c>
      <c r="O113" t="s">
        <v>383</v>
      </c>
      <c r="P113" t="s">
        <v>3392</v>
      </c>
      <c r="Q113" s="16">
        <v>1</v>
      </c>
      <c r="R113" t="s">
        <v>6</v>
      </c>
      <c r="S113" t="s">
        <v>78</v>
      </c>
      <c r="T113" t="s">
        <v>79</v>
      </c>
      <c r="U113" s="16">
        <v>3</v>
      </c>
      <c r="V113" t="s">
        <v>623</v>
      </c>
      <c r="W113" t="s">
        <v>81</v>
      </c>
      <c r="AA113" t="s">
        <v>30</v>
      </c>
      <c r="AH113" t="s">
        <v>82</v>
      </c>
      <c r="AI113" s="16">
        <v>10</v>
      </c>
      <c r="AJ113" s="16">
        <v>6</v>
      </c>
      <c r="AK113" s="16">
        <v>15</v>
      </c>
      <c r="AL113" t="s">
        <v>624</v>
      </c>
      <c r="AM113" t="s">
        <v>72</v>
      </c>
      <c r="AN113" s="16">
        <v>7</v>
      </c>
      <c r="AO113" t="s">
        <v>625</v>
      </c>
      <c r="AP113" t="s">
        <v>626</v>
      </c>
      <c r="AQ113" t="s">
        <v>627</v>
      </c>
    </row>
    <row r="114" spans="1:43" ht="23" customHeight="1">
      <c r="A114">
        <v>112</v>
      </c>
      <c r="B114" t="s">
        <v>1</v>
      </c>
      <c r="D114" t="s">
        <v>3</v>
      </c>
      <c r="F114" s="12" t="s">
        <v>5</v>
      </c>
      <c r="H114" s="7"/>
      <c r="I114">
        <v>7</v>
      </c>
      <c r="J114">
        <v>1</v>
      </c>
      <c r="K114">
        <v>10</v>
      </c>
      <c r="L114">
        <v>5</v>
      </c>
      <c r="M114" t="s">
        <v>329</v>
      </c>
      <c r="N114" s="16">
        <v>1</v>
      </c>
      <c r="O114" t="s">
        <v>95</v>
      </c>
      <c r="P114" t="s">
        <v>3390</v>
      </c>
      <c r="Q114" s="16">
        <v>0</v>
      </c>
      <c r="W114" t="s">
        <v>81</v>
      </c>
      <c r="Y114" t="s">
        <v>28</v>
      </c>
      <c r="AH114" t="s">
        <v>82</v>
      </c>
      <c r="AI114" s="16">
        <v>15</v>
      </c>
      <c r="AJ114" s="16">
        <v>15</v>
      </c>
      <c r="AK114" s="16">
        <v>8</v>
      </c>
      <c r="AL114" s="2" t="s">
        <v>628</v>
      </c>
      <c r="AM114" t="s">
        <v>62</v>
      </c>
      <c r="AN114" s="16">
        <v>10</v>
      </c>
      <c r="AO114" s="2" t="s">
        <v>629</v>
      </c>
      <c r="AP114" t="s">
        <v>630</v>
      </c>
      <c r="AQ114" s="2" t="s">
        <v>631</v>
      </c>
    </row>
    <row r="115" spans="1:43" ht="23" customHeight="1">
      <c r="A115">
        <v>113</v>
      </c>
      <c r="C115" t="s">
        <v>2</v>
      </c>
      <c r="H115" s="7">
        <v>26</v>
      </c>
      <c r="I115">
        <v>7</v>
      </c>
      <c r="J115">
        <v>150</v>
      </c>
      <c r="K115">
        <v>7</v>
      </c>
      <c r="L115">
        <v>8</v>
      </c>
      <c r="M115" t="s">
        <v>75</v>
      </c>
      <c r="N115" s="16">
        <v>1</v>
      </c>
      <c r="O115" t="s">
        <v>76</v>
      </c>
      <c r="P115" t="s">
        <v>3389</v>
      </c>
      <c r="Q115" s="16">
        <v>1</v>
      </c>
      <c r="R115" t="s">
        <v>30</v>
      </c>
      <c r="S115" t="s">
        <v>632</v>
      </c>
      <c r="T115" t="s">
        <v>225</v>
      </c>
      <c r="U115" s="16">
        <v>3</v>
      </c>
      <c r="V115" t="s">
        <v>633</v>
      </c>
      <c r="W115" t="s">
        <v>81</v>
      </c>
      <c r="AC115" t="s">
        <v>32</v>
      </c>
      <c r="AH115" t="s">
        <v>58</v>
      </c>
      <c r="AI115" s="16">
        <v>4</v>
      </c>
      <c r="AJ115" s="16">
        <v>3</v>
      </c>
      <c r="AK115" s="16">
        <v>30</v>
      </c>
      <c r="AL115" s="2" t="s">
        <v>634</v>
      </c>
      <c r="AM115" t="s">
        <v>72</v>
      </c>
      <c r="AN115" s="16">
        <v>8</v>
      </c>
      <c r="AO115" t="s">
        <v>635</v>
      </c>
      <c r="AP115" t="s">
        <v>636</v>
      </c>
      <c r="AQ115" s="2" t="s">
        <v>637</v>
      </c>
    </row>
    <row r="116" spans="1:43">
      <c r="A116">
        <v>114</v>
      </c>
      <c r="B116" t="s">
        <v>1</v>
      </c>
      <c r="H116" s="7">
        <v>25</v>
      </c>
      <c r="I116">
        <v>6</v>
      </c>
      <c r="J116">
        <v>50</v>
      </c>
      <c r="K116">
        <v>10</v>
      </c>
      <c r="L116">
        <v>20</v>
      </c>
      <c r="M116" t="s">
        <v>99</v>
      </c>
      <c r="N116" s="16">
        <v>1</v>
      </c>
      <c r="O116" t="s">
        <v>383</v>
      </c>
      <c r="P116" t="s">
        <v>638</v>
      </c>
      <c r="Q116" s="16">
        <v>1</v>
      </c>
      <c r="R116" t="s">
        <v>30</v>
      </c>
      <c r="S116" t="s">
        <v>78</v>
      </c>
      <c r="T116" t="s">
        <v>266</v>
      </c>
      <c r="U116" s="16">
        <v>2</v>
      </c>
      <c r="V116" t="s">
        <v>639</v>
      </c>
      <c r="W116" t="s">
        <v>81</v>
      </c>
      <c r="AA116" t="s">
        <v>30</v>
      </c>
      <c r="AH116" t="s">
        <v>70</v>
      </c>
      <c r="AI116" s="16">
        <v>3</v>
      </c>
      <c r="AJ116" s="16">
        <v>3</v>
      </c>
      <c r="AK116" s="16">
        <v>45</v>
      </c>
      <c r="AL116" t="s">
        <v>640</v>
      </c>
      <c r="AM116" t="s">
        <v>72</v>
      </c>
      <c r="AN116" s="16">
        <v>9</v>
      </c>
      <c r="AO116" t="s">
        <v>641</v>
      </c>
    </row>
    <row r="117" spans="1:43">
      <c r="A117">
        <v>115</v>
      </c>
      <c r="B117" t="s">
        <v>1</v>
      </c>
      <c r="C117" t="s">
        <v>2</v>
      </c>
      <c r="F117" s="12" t="s">
        <v>5</v>
      </c>
      <c r="H117" s="7">
        <v>36</v>
      </c>
      <c r="I117">
        <v>6</v>
      </c>
      <c r="J117">
        <v>120</v>
      </c>
      <c r="K117">
        <v>10</v>
      </c>
      <c r="L117">
        <v>0</v>
      </c>
      <c r="M117" t="s">
        <v>75</v>
      </c>
      <c r="N117" s="16">
        <v>0</v>
      </c>
      <c r="O117" t="s">
        <v>95</v>
      </c>
      <c r="P117" t="s">
        <v>3392</v>
      </c>
      <c r="Q117" s="16">
        <v>1</v>
      </c>
      <c r="R117" t="s">
        <v>53</v>
      </c>
      <c r="S117" t="s">
        <v>54</v>
      </c>
      <c r="T117" t="s">
        <v>642</v>
      </c>
      <c r="U117" s="16">
        <v>14</v>
      </c>
      <c r="V117" t="s">
        <v>643</v>
      </c>
      <c r="W117" t="s">
        <v>81</v>
      </c>
      <c r="AC117" t="s">
        <v>32</v>
      </c>
      <c r="AD117" t="s">
        <v>33</v>
      </c>
      <c r="AH117" t="s">
        <v>82</v>
      </c>
      <c r="AI117" s="16">
        <v>6</v>
      </c>
      <c r="AJ117" s="16">
        <v>6</v>
      </c>
      <c r="AK117" s="16">
        <v>15</v>
      </c>
      <c r="AL117" t="s">
        <v>644</v>
      </c>
      <c r="AM117" t="s">
        <v>186</v>
      </c>
      <c r="AN117" s="16">
        <v>8</v>
      </c>
      <c r="AO117" t="s">
        <v>645</v>
      </c>
      <c r="AP117" t="s">
        <v>646</v>
      </c>
      <c r="AQ117" t="s">
        <v>647</v>
      </c>
    </row>
    <row r="118" spans="1:43">
      <c r="A118">
        <v>116</v>
      </c>
      <c r="F118" s="12" t="s">
        <v>5</v>
      </c>
      <c r="H118" s="7"/>
      <c r="I118">
        <v>7</v>
      </c>
      <c r="J118">
        <v>20</v>
      </c>
      <c r="K118">
        <v>3</v>
      </c>
      <c r="L118">
        <v>12</v>
      </c>
      <c r="M118" t="s">
        <v>219</v>
      </c>
      <c r="N118" s="16">
        <v>0</v>
      </c>
      <c r="O118" t="s">
        <v>95</v>
      </c>
      <c r="P118" t="s">
        <v>3389</v>
      </c>
      <c r="Q118" s="16">
        <v>1</v>
      </c>
      <c r="R118" t="s">
        <v>192</v>
      </c>
      <c r="S118" t="s">
        <v>78</v>
      </c>
      <c r="T118" t="s">
        <v>304</v>
      </c>
      <c r="U118" s="16">
        <v>5</v>
      </c>
      <c r="V118" t="s">
        <v>648</v>
      </c>
      <c r="W118" t="s">
        <v>81</v>
      </c>
      <c r="X118" t="s">
        <v>27</v>
      </c>
      <c r="AC118" t="s">
        <v>32</v>
      </c>
      <c r="AH118" t="s">
        <v>156</v>
      </c>
      <c r="AI118" s="16">
        <v>12</v>
      </c>
      <c r="AJ118" s="16">
        <v>2</v>
      </c>
      <c r="AK118" s="16">
        <v>10</v>
      </c>
      <c r="AL118" t="s">
        <v>649</v>
      </c>
      <c r="AM118" t="s">
        <v>72</v>
      </c>
      <c r="AN118" s="16">
        <v>6</v>
      </c>
      <c r="AO118" t="s">
        <v>650</v>
      </c>
      <c r="AP118" t="s">
        <v>35</v>
      </c>
      <c r="AQ118" t="s">
        <v>35</v>
      </c>
    </row>
    <row r="119" spans="1:43">
      <c r="A119">
        <v>117</v>
      </c>
      <c r="B119" t="s">
        <v>1</v>
      </c>
      <c r="C119" t="s">
        <v>2</v>
      </c>
      <c r="F119" s="12" t="s">
        <v>5</v>
      </c>
      <c r="H119" s="7">
        <v>20</v>
      </c>
      <c r="I119">
        <v>6</v>
      </c>
      <c r="J119">
        <v>0</v>
      </c>
      <c r="K119">
        <v>8</v>
      </c>
      <c r="L119">
        <v>60</v>
      </c>
      <c r="M119" t="s">
        <v>99</v>
      </c>
      <c r="N119" s="16">
        <v>0</v>
      </c>
      <c r="O119" t="s">
        <v>52</v>
      </c>
      <c r="P119" t="s">
        <v>651</v>
      </c>
      <c r="Q119" s="16">
        <v>1</v>
      </c>
      <c r="R119" t="s">
        <v>207</v>
      </c>
      <c r="S119" t="s">
        <v>88</v>
      </c>
      <c r="T119" t="s">
        <v>214</v>
      </c>
      <c r="U119" s="16">
        <v>1</v>
      </c>
      <c r="V119" t="s">
        <v>652</v>
      </c>
      <c r="W119" t="s">
        <v>155</v>
      </c>
      <c r="AF119" t="s">
        <v>35</v>
      </c>
      <c r="AI119" s="16">
        <v>0</v>
      </c>
      <c r="AM119" t="s">
        <v>72</v>
      </c>
      <c r="AN119" s="16">
        <v>10</v>
      </c>
      <c r="AO119" t="s">
        <v>653</v>
      </c>
      <c r="AP119" t="s">
        <v>654</v>
      </c>
      <c r="AQ119" t="s">
        <v>655</v>
      </c>
    </row>
    <row r="120" spans="1:43">
      <c r="A120">
        <v>118</v>
      </c>
      <c r="B120" t="s">
        <v>1</v>
      </c>
      <c r="C120" t="s">
        <v>2</v>
      </c>
      <c r="E120" t="s">
        <v>4</v>
      </c>
      <c r="F120" s="12" t="s">
        <v>5</v>
      </c>
      <c r="H120" s="7">
        <v>27</v>
      </c>
      <c r="I120">
        <v>7</v>
      </c>
      <c r="J120">
        <v>80</v>
      </c>
      <c r="K120">
        <v>12</v>
      </c>
      <c r="L120">
        <v>12</v>
      </c>
      <c r="M120" t="s">
        <v>329</v>
      </c>
      <c r="N120" s="16">
        <v>1</v>
      </c>
      <c r="O120" t="s">
        <v>383</v>
      </c>
      <c r="P120" t="s">
        <v>3390</v>
      </c>
      <c r="Q120" s="16">
        <v>1</v>
      </c>
      <c r="R120" t="s">
        <v>207</v>
      </c>
      <c r="S120" t="s">
        <v>54</v>
      </c>
      <c r="T120" t="s">
        <v>566</v>
      </c>
      <c r="U120" s="16">
        <v>3</v>
      </c>
      <c r="V120" t="s">
        <v>656</v>
      </c>
      <c r="W120" t="s">
        <v>57</v>
      </c>
      <c r="AA120" t="s">
        <v>30</v>
      </c>
      <c r="AH120" t="s">
        <v>82</v>
      </c>
      <c r="AI120" s="16">
        <v>6</v>
      </c>
      <c r="AJ120" s="16">
        <v>2</v>
      </c>
      <c r="AK120" s="16">
        <v>12</v>
      </c>
      <c r="AL120" t="s">
        <v>657</v>
      </c>
      <c r="AM120" t="s">
        <v>72</v>
      </c>
      <c r="AN120" s="16">
        <v>10</v>
      </c>
      <c r="AO120" t="s">
        <v>658</v>
      </c>
      <c r="AP120" t="s">
        <v>659</v>
      </c>
      <c r="AQ120" t="s">
        <v>660</v>
      </c>
    </row>
    <row r="121" spans="1:43">
      <c r="A121">
        <v>119</v>
      </c>
      <c r="B121" t="s">
        <v>1</v>
      </c>
      <c r="C121" t="s">
        <v>2</v>
      </c>
      <c r="H121" s="7">
        <v>27</v>
      </c>
      <c r="I121">
        <v>7</v>
      </c>
      <c r="J121">
        <v>30</v>
      </c>
      <c r="K121">
        <v>1</v>
      </c>
      <c r="L121">
        <v>5</v>
      </c>
      <c r="M121" t="s">
        <v>51</v>
      </c>
      <c r="N121" s="16">
        <v>0</v>
      </c>
      <c r="O121" t="s">
        <v>52</v>
      </c>
      <c r="P121" t="s">
        <v>3389</v>
      </c>
      <c r="Q121" s="16">
        <v>1</v>
      </c>
      <c r="R121" t="s">
        <v>6</v>
      </c>
      <c r="S121" t="s">
        <v>54</v>
      </c>
      <c r="T121" t="s">
        <v>413</v>
      </c>
      <c r="U121" s="16">
        <v>4</v>
      </c>
      <c r="V121" t="s">
        <v>661</v>
      </c>
      <c r="W121" t="s">
        <v>81</v>
      </c>
      <c r="AC121" t="s">
        <v>32</v>
      </c>
      <c r="AH121" t="s">
        <v>70</v>
      </c>
      <c r="AI121" s="16">
        <v>6</v>
      </c>
      <c r="AJ121" s="16">
        <v>10</v>
      </c>
      <c r="AK121" s="16">
        <v>20</v>
      </c>
      <c r="AL121" t="s">
        <v>662</v>
      </c>
      <c r="AM121" t="s">
        <v>72</v>
      </c>
      <c r="AN121" s="16">
        <v>8</v>
      </c>
      <c r="AO121" t="s">
        <v>663</v>
      </c>
      <c r="AP121" t="s">
        <v>664</v>
      </c>
      <c r="AQ121" t="s">
        <v>665</v>
      </c>
    </row>
    <row r="122" spans="1:43">
      <c r="A122">
        <v>120</v>
      </c>
      <c r="C122" t="s">
        <v>2</v>
      </c>
      <c r="F122" s="12" t="s">
        <v>5</v>
      </c>
      <c r="H122" s="7">
        <v>44</v>
      </c>
      <c r="I122">
        <v>7</v>
      </c>
      <c r="J122">
        <v>50</v>
      </c>
      <c r="K122">
        <v>3</v>
      </c>
      <c r="L122">
        <v>20</v>
      </c>
      <c r="M122" t="s">
        <v>75</v>
      </c>
      <c r="N122" s="16">
        <v>1</v>
      </c>
      <c r="O122" t="s">
        <v>52</v>
      </c>
      <c r="P122" t="s">
        <v>3390</v>
      </c>
      <c r="Q122" s="16">
        <v>1</v>
      </c>
      <c r="R122" t="s">
        <v>207</v>
      </c>
      <c r="S122" t="s">
        <v>54</v>
      </c>
      <c r="T122" t="s">
        <v>413</v>
      </c>
      <c r="U122" s="16">
        <v>22</v>
      </c>
      <c r="V122" t="s">
        <v>666</v>
      </c>
      <c r="W122" t="s">
        <v>81</v>
      </c>
      <c r="Z122" t="s">
        <v>29</v>
      </c>
      <c r="AH122" t="s">
        <v>70</v>
      </c>
      <c r="AI122" s="16">
        <v>15</v>
      </c>
      <c r="AJ122" s="16">
        <v>20</v>
      </c>
      <c r="AK122" s="16">
        <v>35</v>
      </c>
      <c r="AL122" t="s">
        <v>667</v>
      </c>
      <c r="AM122" t="s">
        <v>72</v>
      </c>
      <c r="AN122" s="16">
        <v>9</v>
      </c>
      <c r="AO122" t="s">
        <v>668</v>
      </c>
      <c r="AP122" t="s">
        <v>669</v>
      </c>
    </row>
    <row r="123" spans="1:43">
      <c r="A123">
        <v>121</v>
      </c>
      <c r="C123" t="s">
        <v>2</v>
      </c>
      <c r="F123" s="12" t="s">
        <v>5</v>
      </c>
      <c r="H123" s="7">
        <v>24</v>
      </c>
      <c r="I123">
        <v>7</v>
      </c>
      <c r="J123">
        <v>0</v>
      </c>
      <c r="K123">
        <v>12</v>
      </c>
      <c r="L123">
        <v>20</v>
      </c>
      <c r="M123" t="s">
        <v>183</v>
      </c>
      <c r="N123" s="16">
        <v>1</v>
      </c>
      <c r="O123" t="s">
        <v>52</v>
      </c>
      <c r="P123" t="s">
        <v>3389</v>
      </c>
      <c r="Q123" s="16">
        <v>1</v>
      </c>
      <c r="R123" t="s">
        <v>513</v>
      </c>
      <c r="S123" t="s">
        <v>137</v>
      </c>
      <c r="T123" t="s">
        <v>89</v>
      </c>
      <c r="U123" s="16">
        <v>5</v>
      </c>
      <c r="V123" t="s">
        <v>670</v>
      </c>
      <c r="W123" t="s">
        <v>57</v>
      </c>
      <c r="AA123" t="s">
        <v>30</v>
      </c>
      <c r="AH123" t="s">
        <v>82</v>
      </c>
      <c r="AI123" s="16">
        <v>5</v>
      </c>
      <c r="AJ123" s="16">
        <v>5</v>
      </c>
      <c r="AK123" s="16">
        <v>10</v>
      </c>
      <c r="AL123" t="s">
        <v>671</v>
      </c>
      <c r="AM123" t="s">
        <v>62</v>
      </c>
      <c r="AN123" s="16">
        <v>10</v>
      </c>
      <c r="AO123" t="s">
        <v>672</v>
      </c>
      <c r="AP123" t="s">
        <v>673</v>
      </c>
      <c r="AQ123" t="s">
        <v>674</v>
      </c>
    </row>
    <row r="124" spans="1:43">
      <c r="A124">
        <v>122</v>
      </c>
      <c r="B124" t="s">
        <v>1</v>
      </c>
      <c r="H124" s="7">
        <v>23</v>
      </c>
      <c r="I124">
        <v>9</v>
      </c>
      <c r="J124">
        <v>10</v>
      </c>
      <c r="K124">
        <v>9</v>
      </c>
      <c r="L124">
        <v>20</v>
      </c>
      <c r="M124" t="s">
        <v>99</v>
      </c>
      <c r="N124" s="16">
        <v>0</v>
      </c>
      <c r="O124" t="s">
        <v>95</v>
      </c>
      <c r="P124" t="s">
        <v>675</v>
      </c>
      <c r="Q124" s="16">
        <v>1</v>
      </c>
      <c r="R124" t="s">
        <v>136</v>
      </c>
      <c r="S124" t="s">
        <v>78</v>
      </c>
      <c r="T124" t="s">
        <v>55</v>
      </c>
      <c r="U124" s="16">
        <v>0</v>
      </c>
      <c r="V124" t="s">
        <v>676</v>
      </c>
      <c r="W124" t="s">
        <v>57</v>
      </c>
      <c r="AA124" t="s">
        <v>30</v>
      </c>
      <c r="AH124" t="s">
        <v>70</v>
      </c>
      <c r="AI124" s="16">
        <v>30</v>
      </c>
      <c r="AJ124" s="16">
        <v>5</v>
      </c>
      <c r="AK124" s="16">
        <v>200</v>
      </c>
      <c r="AL124" t="s">
        <v>677</v>
      </c>
      <c r="AM124" t="s">
        <v>72</v>
      </c>
      <c r="AN124" s="16">
        <v>9</v>
      </c>
      <c r="AO124" t="s">
        <v>678</v>
      </c>
      <c r="AP124" t="s">
        <v>679</v>
      </c>
      <c r="AQ124" t="s">
        <v>680</v>
      </c>
    </row>
    <row r="125" spans="1:43">
      <c r="A125">
        <v>123</v>
      </c>
      <c r="B125" t="s">
        <v>1</v>
      </c>
      <c r="C125" t="s">
        <v>2</v>
      </c>
      <c r="H125" s="7">
        <v>38</v>
      </c>
      <c r="I125">
        <v>8</v>
      </c>
      <c r="J125">
        <v>0</v>
      </c>
      <c r="K125">
        <v>8</v>
      </c>
      <c r="L125">
        <v>24</v>
      </c>
      <c r="M125" t="s">
        <v>94</v>
      </c>
      <c r="N125" s="16">
        <v>0</v>
      </c>
      <c r="O125" t="s">
        <v>135</v>
      </c>
      <c r="P125" t="s">
        <v>3390</v>
      </c>
      <c r="Q125" s="16">
        <v>1</v>
      </c>
      <c r="R125" t="s">
        <v>207</v>
      </c>
      <c r="S125" t="s">
        <v>78</v>
      </c>
      <c r="T125" t="s">
        <v>89</v>
      </c>
      <c r="U125" s="16">
        <v>20</v>
      </c>
      <c r="V125" t="s">
        <v>556</v>
      </c>
      <c r="W125" t="s">
        <v>57</v>
      </c>
      <c r="Z125" t="s">
        <v>29</v>
      </c>
      <c r="AB125" t="s">
        <v>31</v>
      </c>
      <c r="AH125" t="s">
        <v>547</v>
      </c>
      <c r="AI125" s="16">
        <v>6</v>
      </c>
      <c r="AJ125" s="16">
        <v>6</v>
      </c>
      <c r="AK125" s="16">
        <v>15</v>
      </c>
      <c r="AL125" t="s">
        <v>681</v>
      </c>
      <c r="AM125" t="s">
        <v>72</v>
      </c>
      <c r="AN125" s="16">
        <v>10</v>
      </c>
      <c r="AO125" t="s">
        <v>682</v>
      </c>
      <c r="AP125" t="s">
        <v>683</v>
      </c>
      <c r="AQ125" t="s">
        <v>684</v>
      </c>
    </row>
    <row r="126" spans="1:43">
      <c r="A126">
        <v>124</v>
      </c>
      <c r="B126" t="s">
        <v>1</v>
      </c>
      <c r="F126" s="12" t="s">
        <v>5</v>
      </c>
      <c r="H126" s="7">
        <v>37</v>
      </c>
      <c r="I126">
        <v>8</v>
      </c>
      <c r="J126">
        <v>30</v>
      </c>
      <c r="K126">
        <v>10</v>
      </c>
      <c r="L126">
        <v>3</v>
      </c>
      <c r="M126" t="s">
        <v>297</v>
      </c>
      <c r="N126" s="16">
        <v>0</v>
      </c>
      <c r="O126" t="s">
        <v>95</v>
      </c>
      <c r="P126" t="s">
        <v>3392</v>
      </c>
      <c r="Q126" s="16">
        <v>1</v>
      </c>
      <c r="R126" t="s">
        <v>685</v>
      </c>
      <c r="S126" t="s">
        <v>54</v>
      </c>
      <c r="T126" t="s">
        <v>350</v>
      </c>
      <c r="U126" s="16">
        <v>10</v>
      </c>
      <c r="V126" t="s">
        <v>686</v>
      </c>
      <c r="W126" t="s">
        <v>81</v>
      </c>
      <c r="Y126" t="s">
        <v>28</v>
      </c>
      <c r="AH126" t="s">
        <v>156</v>
      </c>
      <c r="AI126" s="16">
        <v>6</v>
      </c>
      <c r="AJ126" s="16">
        <v>4</v>
      </c>
      <c r="AK126" s="16">
        <v>150</v>
      </c>
      <c r="AL126" t="s">
        <v>687</v>
      </c>
      <c r="AM126" t="s">
        <v>62</v>
      </c>
      <c r="AN126" s="16">
        <v>10</v>
      </c>
      <c r="AO126" t="s">
        <v>688</v>
      </c>
      <c r="AP126" t="s">
        <v>422</v>
      </c>
      <c r="AQ126" t="s">
        <v>689</v>
      </c>
    </row>
    <row r="127" spans="1:43">
      <c r="A127">
        <v>125</v>
      </c>
      <c r="B127" t="s">
        <v>1</v>
      </c>
      <c r="E127" t="s">
        <v>4</v>
      </c>
      <c r="H127" s="7">
        <v>26</v>
      </c>
      <c r="I127">
        <v>8</v>
      </c>
      <c r="J127">
        <v>60</v>
      </c>
      <c r="K127">
        <v>10</v>
      </c>
      <c r="L127">
        <v>10</v>
      </c>
      <c r="M127" t="s">
        <v>51</v>
      </c>
      <c r="N127" s="16">
        <v>0</v>
      </c>
      <c r="O127" t="s">
        <v>3417</v>
      </c>
      <c r="P127" t="s">
        <v>3389</v>
      </c>
      <c r="Q127" s="16">
        <v>1</v>
      </c>
      <c r="R127" t="s">
        <v>207</v>
      </c>
      <c r="S127" t="s">
        <v>54</v>
      </c>
      <c r="T127" t="s">
        <v>89</v>
      </c>
      <c r="U127" s="16">
        <v>5</v>
      </c>
      <c r="V127" t="s">
        <v>72</v>
      </c>
      <c r="W127" t="s">
        <v>81</v>
      </c>
      <c r="AC127" t="s">
        <v>32</v>
      </c>
      <c r="AH127" t="s">
        <v>58</v>
      </c>
      <c r="AI127" s="16">
        <v>10</v>
      </c>
      <c r="AJ127" s="16">
        <v>6</v>
      </c>
      <c r="AK127" s="16">
        <v>8</v>
      </c>
      <c r="AL127" t="s">
        <v>690</v>
      </c>
      <c r="AM127" t="s">
        <v>72</v>
      </c>
      <c r="AN127" s="16">
        <v>9</v>
      </c>
      <c r="AO127" t="s">
        <v>691</v>
      </c>
    </row>
    <row r="128" spans="1:43">
      <c r="A128">
        <v>126</v>
      </c>
      <c r="F128" s="12" t="s">
        <v>5</v>
      </c>
      <c r="H128" s="7">
        <v>30</v>
      </c>
      <c r="I128">
        <v>7</v>
      </c>
      <c r="J128">
        <v>0</v>
      </c>
      <c r="K128">
        <v>12</v>
      </c>
      <c r="L128">
        <v>0</v>
      </c>
      <c r="M128" t="s">
        <v>116</v>
      </c>
      <c r="N128" s="16">
        <v>1</v>
      </c>
      <c r="O128" t="s">
        <v>3417</v>
      </c>
      <c r="P128" t="s">
        <v>3391</v>
      </c>
      <c r="Q128" s="16">
        <v>1</v>
      </c>
      <c r="R128" t="s">
        <v>207</v>
      </c>
      <c r="S128" t="s">
        <v>106</v>
      </c>
      <c r="T128" t="s">
        <v>89</v>
      </c>
      <c r="U128" s="16">
        <v>7</v>
      </c>
      <c r="V128" t="s">
        <v>601</v>
      </c>
      <c r="W128" t="s">
        <v>81</v>
      </c>
      <c r="AA128" t="s">
        <v>30</v>
      </c>
      <c r="AH128" t="s">
        <v>70</v>
      </c>
      <c r="AI128" s="16">
        <v>15</v>
      </c>
      <c r="AJ128" s="16">
        <v>10</v>
      </c>
      <c r="AK128" s="16">
        <v>20</v>
      </c>
      <c r="AL128" t="s">
        <v>601</v>
      </c>
      <c r="AM128" t="s">
        <v>62</v>
      </c>
      <c r="AN128" s="16">
        <v>9</v>
      </c>
      <c r="AO128" t="s">
        <v>601</v>
      </c>
      <c r="AP128" t="s">
        <v>601</v>
      </c>
      <c r="AQ128" t="s">
        <v>601</v>
      </c>
    </row>
    <row r="129" spans="1:43">
      <c r="A129">
        <v>127</v>
      </c>
      <c r="B129" t="s">
        <v>1</v>
      </c>
      <c r="H129" s="7">
        <v>25</v>
      </c>
      <c r="I129">
        <v>7</v>
      </c>
      <c r="J129">
        <v>60</v>
      </c>
      <c r="K129">
        <v>11</v>
      </c>
      <c r="L129">
        <v>6</v>
      </c>
      <c r="M129" t="s">
        <v>116</v>
      </c>
      <c r="N129" s="16">
        <v>0</v>
      </c>
      <c r="O129" t="s">
        <v>52</v>
      </c>
      <c r="P129" t="s">
        <v>3391</v>
      </c>
      <c r="Q129" s="16">
        <v>1</v>
      </c>
      <c r="R129" t="s">
        <v>207</v>
      </c>
      <c r="S129" t="s">
        <v>78</v>
      </c>
      <c r="T129" t="s">
        <v>89</v>
      </c>
      <c r="U129" s="16">
        <v>3</v>
      </c>
      <c r="V129" t="s">
        <v>692</v>
      </c>
      <c r="W129" t="s">
        <v>81</v>
      </c>
      <c r="AA129" t="s">
        <v>30</v>
      </c>
      <c r="AH129" t="s">
        <v>70</v>
      </c>
      <c r="AI129" s="16">
        <v>5</v>
      </c>
      <c r="AJ129" s="16">
        <v>1</v>
      </c>
      <c r="AK129" s="16">
        <v>10</v>
      </c>
      <c r="AL129" t="s">
        <v>693</v>
      </c>
      <c r="AM129" t="s">
        <v>62</v>
      </c>
      <c r="AN129" s="16">
        <v>10</v>
      </c>
      <c r="AO129" t="s">
        <v>694</v>
      </c>
      <c r="AP129" t="s">
        <v>695</v>
      </c>
    </row>
    <row r="130" spans="1:43">
      <c r="A130">
        <v>128</v>
      </c>
      <c r="B130" t="s">
        <v>1</v>
      </c>
      <c r="C130" t="s">
        <v>2</v>
      </c>
      <c r="F130" s="12" t="s">
        <v>5</v>
      </c>
      <c r="H130" s="7">
        <v>39</v>
      </c>
      <c r="I130">
        <v>5</v>
      </c>
      <c r="J130">
        <v>30</v>
      </c>
      <c r="K130">
        <v>16</v>
      </c>
      <c r="L130">
        <v>50</v>
      </c>
      <c r="M130" t="s">
        <v>94</v>
      </c>
      <c r="N130" s="16">
        <v>1</v>
      </c>
      <c r="O130" t="s">
        <v>66</v>
      </c>
      <c r="P130" t="s">
        <v>3390</v>
      </c>
      <c r="Q130" s="16">
        <v>1</v>
      </c>
      <c r="R130" t="s">
        <v>459</v>
      </c>
      <c r="S130" t="s">
        <v>54</v>
      </c>
      <c r="T130" t="s">
        <v>696</v>
      </c>
      <c r="U130" s="16">
        <v>13</v>
      </c>
      <c r="V130" t="s">
        <v>697</v>
      </c>
      <c r="W130" t="s">
        <v>81</v>
      </c>
      <c r="AA130" t="s">
        <v>30</v>
      </c>
      <c r="AH130" t="s">
        <v>70</v>
      </c>
      <c r="AI130" s="16">
        <v>6</v>
      </c>
      <c r="AJ130" s="16">
        <v>10</v>
      </c>
      <c r="AK130" s="16">
        <v>20</v>
      </c>
      <c r="AL130" t="s">
        <v>698</v>
      </c>
      <c r="AM130" t="s">
        <v>186</v>
      </c>
      <c r="AN130" s="16">
        <v>10</v>
      </c>
      <c r="AO130" t="s">
        <v>699</v>
      </c>
      <c r="AP130" t="s">
        <v>700</v>
      </c>
      <c r="AQ130" t="s">
        <v>701</v>
      </c>
    </row>
    <row r="131" spans="1:43">
      <c r="A131">
        <v>129</v>
      </c>
      <c r="B131" t="s">
        <v>1</v>
      </c>
      <c r="H131" s="7"/>
      <c r="I131">
        <v>8</v>
      </c>
      <c r="J131">
        <v>90</v>
      </c>
      <c r="K131">
        <v>6</v>
      </c>
      <c r="L131">
        <v>4</v>
      </c>
      <c r="M131" t="s">
        <v>94</v>
      </c>
      <c r="N131" s="16">
        <v>0</v>
      </c>
      <c r="O131" t="s">
        <v>76</v>
      </c>
      <c r="P131" t="s">
        <v>3390</v>
      </c>
      <c r="Q131" s="16">
        <v>1</v>
      </c>
      <c r="R131" t="s">
        <v>207</v>
      </c>
      <c r="S131" t="s">
        <v>78</v>
      </c>
      <c r="T131" t="s">
        <v>89</v>
      </c>
      <c r="U131" s="16">
        <v>10</v>
      </c>
      <c r="V131" t="s">
        <v>702</v>
      </c>
      <c r="W131" t="s">
        <v>81</v>
      </c>
      <c r="AA131" t="s">
        <v>30</v>
      </c>
      <c r="AH131" t="s">
        <v>82</v>
      </c>
      <c r="AI131" s="16">
        <v>6</v>
      </c>
      <c r="AJ131" s="16">
        <v>4</v>
      </c>
      <c r="AK131" s="16">
        <v>30</v>
      </c>
      <c r="AL131" t="s">
        <v>703</v>
      </c>
      <c r="AM131" t="s">
        <v>62</v>
      </c>
      <c r="AN131" s="16">
        <v>9</v>
      </c>
      <c r="AO131" t="s">
        <v>704</v>
      </c>
    </row>
    <row r="132" spans="1:43">
      <c r="A132">
        <v>130</v>
      </c>
      <c r="B132" t="s">
        <v>1</v>
      </c>
      <c r="F132" s="12" t="s">
        <v>5</v>
      </c>
      <c r="H132" s="7">
        <v>31</v>
      </c>
      <c r="I132">
        <v>7</v>
      </c>
      <c r="J132">
        <v>0</v>
      </c>
      <c r="K132">
        <v>14</v>
      </c>
      <c r="L132">
        <v>12</v>
      </c>
      <c r="M132" t="s">
        <v>329</v>
      </c>
      <c r="N132" s="16">
        <v>0</v>
      </c>
      <c r="O132" t="s">
        <v>76</v>
      </c>
      <c r="P132" t="s">
        <v>3391</v>
      </c>
      <c r="Q132" s="16">
        <v>0</v>
      </c>
      <c r="W132" t="s">
        <v>81</v>
      </c>
      <c r="Z132" t="s">
        <v>29</v>
      </c>
      <c r="AH132" t="s">
        <v>70</v>
      </c>
      <c r="AI132" s="16">
        <v>6</v>
      </c>
      <c r="AJ132" s="16">
        <v>6</v>
      </c>
      <c r="AK132" s="16">
        <v>12</v>
      </c>
      <c r="AL132" t="s">
        <v>705</v>
      </c>
      <c r="AM132" t="s">
        <v>706</v>
      </c>
      <c r="AN132" s="16">
        <v>7</v>
      </c>
      <c r="AO132" t="s">
        <v>707</v>
      </c>
    </row>
    <row r="133" spans="1:43">
      <c r="A133">
        <v>131</v>
      </c>
      <c r="C133" t="s">
        <v>2</v>
      </c>
      <c r="H133" s="7">
        <v>52</v>
      </c>
      <c r="I133">
        <v>8</v>
      </c>
      <c r="J133">
        <v>0</v>
      </c>
      <c r="K133">
        <v>7</v>
      </c>
      <c r="L133">
        <v>0</v>
      </c>
      <c r="M133" t="s">
        <v>86</v>
      </c>
      <c r="N133" s="16">
        <v>1</v>
      </c>
      <c r="O133" t="s">
        <v>66</v>
      </c>
      <c r="P133" t="s">
        <v>3390</v>
      </c>
      <c r="Q133" s="16">
        <v>1</v>
      </c>
      <c r="R133" t="s">
        <v>30</v>
      </c>
      <c r="S133" t="s">
        <v>78</v>
      </c>
      <c r="T133" t="s">
        <v>566</v>
      </c>
      <c r="U133" s="16">
        <v>20</v>
      </c>
      <c r="V133" t="s">
        <v>708</v>
      </c>
      <c r="W133" t="s">
        <v>69</v>
      </c>
      <c r="AB133" t="s">
        <v>31</v>
      </c>
      <c r="AH133" t="s">
        <v>58</v>
      </c>
      <c r="AI133" s="16">
        <v>6</v>
      </c>
      <c r="AJ133" s="16">
        <v>10</v>
      </c>
      <c r="AK133" s="16">
        <v>12</v>
      </c>
      <c r="AL133" t="s">
        <v>709</v>
      </c>
      <c r="AM133" t="s">
        <v>72</v>
      </c>
      <c r="AN133" s="16">
        <v>9</v>
      </c>
      <c r="AO133" t="s">
        <v>710</v>
      </c>
      <c r="AP133" t="s">
        <v>711</v>
      </c>
      <c r="AQ133" t="s">
        <v>712</v>
      </c>
    </row>
    <row r="134" spans="1:43">
      <c r="A134">
        <v>132</v>
      </c>
      <c r="B134" t="s">
        <v>1</v>
      </c>
      <c r="F134" s="12" t="s">
        <v>5</v>
      </c>
      <c r="H134" s="7">
        <v>36</v>
      </c>
      <c r="I134">
        <v>6</v>
      </c>
      <c r="J134">
        <v>0</v>
      </c>
      <c r="K134">
        <v>10</v>
      </c>
      <c r="L134">
        <v>12</v>
      </c>
      <c r="M134" t="s">
        <v>128</v>
      </c>
      <c r="N134" s="16">
        <v>1</v>
      </c>
      <c r="O134" t="s">
        <v>117</v>
      </c>
      <c r="P134" t="s">
        <v>3390</v>
      </c>
      <c r="Q134" s="16">
        <v>1</v>
      </c>
      <c r="R134" t="s">
        <v>207</v>
      </c>
      <c r="S134" t="s">
        <v>137</v>
      </c>
      <c r="T134" t="s">
        <v>150</v>
      </c>
      <c r="U134" s="16">
        <v>1</v>
      </c>
      <c r="V134" t="s">
        <v>713</v>
      </c>
      <c r="W134" t="s">
        <v>357</v>
      </c>
      <c r="AG134" t="s">
        <v>714</v>
      </c>
      <c r="AH134" t="s">
        <v>70</v>
      </c>
      <c r="AI134" s="16">
        <v>6</v>
      </c>
      <c r="AJ134" s="16">
        <v>6</v>
      </c>
      <c r="AK134" s="16">
        <v>25</v>
      </c>
      <c r="AL134" t="s">
        <v>715</v>
      </c>
      <c r="AM134" t="s">
        <v>339</v>
      </c>
      <c r="AN134" s="16">
        <v>10</v>
      </c>
      <c r="AO134" t="s">
        <v>716</v>
      </c>
      <c r="AP134" t="s">
        <v>717</v>
      </c>
      <c r="AQ134" t="s">
        <v>718</v>
      </c>
    </row>
    <row r="135" spans="1:43">
      <c r="A135">
        <v>133</v>
      </c>
      <c r="C135" t="s">
        <v>2</v>
      </c>
      <c r="H135" s="7">
        <v>30</v>
      </c>
      <c r="I135">
        <v>8</v>
      </c>
      <c r="J135">
        <v>120</v>
      </c>
      <c r="K135">
        <v>14</v>
      </c>
      <c r="L135">
        <v>10</v>
      </c>
      <c r="M135" t="s">
        <v>297</v>
      </c>
      <c r="N135" s="16">
        <v>0</v>
      </c>
      <c r="O135" t="s">
        <v>383</v>
      </c>
      <c r="P135" t="s">
        <v>3389</v>
      </c>
      <c r="Q135" s="16">
        <v>1</v>
      </c>
      <c r="R135" t="s">
        <v>149</v>
      </c>
      <c r="S135" t="s">
        <v>78</v>
      </c>
      <c r="T135" t="s">
        <v>89</v>
      </c>
      <c r="U135" s="16">
        <v>7</v>
      </c>
      <c r="V135" t="s">
        <v>719</v>
      </c>
      <c r="W135" t="s">
        <v>57</v>
      </c>
      <c r="AC135" t="s">
        <v>32</v>
      </c>
      <c r="AH135" t="s">
        <v>58</v>
      </c>
      <c r="AI135" s="16">
        <v>5</v>
      </c>
      <c r="AJ135" s="16">
        <v>4</v>
      </c>
      <c r="AK135" s="16">
        <v>10</v>
      </c>
      <c r="AL135" t="s">
        <v>720</v>
      </c>
      <c r="AM135" t="s">
        <v>72</v>
      </c>
      <c r="AN135" s="16">
        <v>9</v>
      </c>
      <c r="AO135" t="s">
        <v>721</v>
      </c>
      <c r="AP135" t="s">
        <v>722</v>
      </c>
    </row>
    <row r="136" spans="1:43">
      <c r="A136">
        <v>134</v>
      </c>
      <c r="C136" t="s">
        <v>2</v>
      </c>
      <c r="F136" s="12" t="s">
        <v>5</v>
      </c>
      <c r="H136" s="7">
        <v>23</v>
      </c>
      <c r="I136">
        <v>6</v>
      </c>
      <c r="J136">
        <v>240</v>
      </c>
      <c r="K136">
        <v>10</v>
      </c>
      <c r="L136">
        <v>20</v>
      </c>
      <c r="M136" t="s">
        <v>219</v>
      </c>
      <c r="N136" s="16">
        <v>1</v>
      </c>
      <c r="O136" t="s">
        <v>76</v>
      </c>
      <c r="P136" t="s">
        <v>3391</v>
      </c>
      <c r="Q136" s="16">
        <v>1</v>
      </c>
      <c r="R136" t="s">
        <v>149</v>
      </c>
      <c r="S136" t="s">
        <v>723</v>
      </c>
      <c r="T136" t="s">
        <v>89</v>
      </c>
      <c r="U136" s="16">
        <v>2</v>
      </c>
      <c r="V136" t="s">
        <v>724</v>
      </c>
      <c r="W136" t="s">
        <v>57</v>
      </c>
      <c r="AA136" t="s">
        <v>30</v>
      </c>
      <c r="AH136" t="s">
        <v>70</v>
      </c>
      <c r="AI136" s="16">
        <v>5</v>
      </c>
      <c r="AJ136" s="16">
        <v>6</v>
      </c>
      <c r="AK136" s="16">
        <v>300</v>
      </c>
      <c r="AL136" t="s">
        <v>725</v>
      </c>
      <c r="AM136" t="s">
        <v>72</v>
      </c>
      <c r="AN136" s="16">
        <v>10</v>
      </c>
      <c r="AO136" t="s">
        <v>726</v>
      </c>
      <c r="AP136" t="s">
        <v>727</v>
      </c>
    </row>
    <row r="137" spans="1:43">
      <c r="A137">
        <v>135</v>
      </c>
      <c r="B137" t="s">
        <v>1</v>
      </c>
      <c r="C137" t="s">
        <v>2</v>
      </c>
      <c r="D137" t="s">
        <v>3</v>
      </c>
      <c r="F137" s="12" t="s">
        <v>5</v>
      </c>
      <c r="H137" s="7">
        <v>25</v>
      </c>
      <c r="I137">
        <v>6</v>
      </c>
      <c r="J137">
        <v>60</v>
      </c>
      <c r="K137">
        <v>8</v>
      </c>
      <c r="L137">
        <v>3</v>
      </c>
      <c r="M137" t="s">
        <v>75</v>
      </c>
      <c r="N137" s="16">
        <v>1</v>
      </c>
      <c r="O137" t="s">
        <v>95</v>
      </c>
      <c r="P137" t="s">
        <v>3391</v>
      </c>
      <c r="Q137" s="16">
        <v>1</v>
      </c>
      <c r="R137" t="s">
        <v>207</v>
      </c>
      <c r="S137" t="s">
        <v>723</v>
      </c>
      <c r="T137" t="s">
        <v>728</v>
      </c>
      <c r="U137" s="16">
        <v>2</v>
      </c>
      <c r="V137" t="s">
        <v>729</v>
      </c>
      <c r="W137" t="s">
        <v>57</v>
      </c>
      <c r="AC137" t="s">
        <v>32</v>
      </c>
      <c r="AH137" t="s">
        <v>58</v>
      </c>
      <c r="AI137" s="16">
        <v>3</v>
      </c>
      <c r="AJ137" s="16">
        <v>4</v>
      </c>
      <c r="AK137" s="16">
        <v>3</v>
      </c>
      <c r="AL137" t="s">
        <v>730</v>
      </c>
      <c r="AM137" t="s">
        <v>62</v>
      </c>
      <c r="AN137" s="16">
        <v>10</v>
      </c>
      <c r="AO137" t="s">
        <v>731</v>
      </c>
    </row>
    <row r="138" spans="1:43">
      <c r="A138">
        <v>136</v>
      </c>
      <c r="B138" t="s">
        <v>1</v>
      </c>
      <c r="H138" s="7">
        <v>25</v>
      </c>
      <c r="I138">
        <v>10</v>
      </c>
      <c r="J138">
        <v>30</v>
      </c>
      <c r="K138">
        <v>20</v>
      </c>
      <c r="L138">
        <v>3</v>
      </c>
      <c r="M138" t="s">
        <v>75</v>
      </c>
      <c r="N138" s="16">
        <v>1</v>
      </c>
      <c r="O138" t="s">
        <v>52</v>
      </c>
      <c r="P138" t="s">
        <v>3391</v>
      </c>
      <c r="Q138" s="16">
        <v>0</v>
      </c>
      <c r="W138" t="s">
        <v>81</v>
      </c>
      <c r="Z138" t="s">
        <v>29</v>
      </c>
      <c r="AH138" t="s">
        <v>70</v>
      </c>
      <c r="AI138" s="16">
        <v>10</v>
      </c>
      <c r="AJ138" s="16">
        <v>10</v>
      </c>
      <c r="AK138" s="16">
        <v>10</v>
      </c>
      <c r="AL138" t="s">
        <v>732</v>
      </c>
      <c r="AM138" t="s">
        <v>339</v>
      </c>
      <c r="AN138" s="16">
        <v>9</v>
      </c>
      <c r="AO138" t="s">
        <v>733</v>
      </c>
      <c r="AQ138" t="s">
        <v>734</v>
      </c>
    </row>
    <row r="139" spans="1:43">
      <c r="A139">
        <v>137</v>
      </c>
      <c r="F139" s="12" t="s">
        <v>5</v>
      </c>
      <c r="H139" s="7">
        <v>36</v>
      </c>
      <c r="I139">
        <v>8</v>
      </c>
      <c r="J139">
        <v>65</v>
      </c>
      <c r="K139">
        <v>14</v>
      </c>
      <c r="L139">
        <v>20</v>
      </c>
      <c r="M139" t="s">
        <v>99</v>
      </c>
      <c r="N139" s="16">
        <v>1</v>
      </c>
      <c r="O139" t="s">
        <v>52</v>
      </c>
      <c r="P139" t="s">
        <v>3389</v>
      </c>
      <c r="Q139" s="16">
        <v>1</v>
      </c>
      <c r="R139" t="s">
        <v>30</v>
      </c>
      <c r="S139" t="s">
        <v>88</v>
      </c>
      <c r="T139" t="s">
        <v>225</v>
      </c>
      <c r="U139" s="16">
        <v>15</v>
      </c>
      <c r="V139" t="s">
        <v>735</v>
      </c>
      <c r="W139" t="s">
        <v>155</v>
      </c>
      <c r="AA139" t="s">
        <v>30</v>
      </c>
      <c r="AH139" t="s">
        <v>82</v>
      </c>
      <c r="AI139" s="16">
        <v>4</v>
      </c>
      <c r="AJ139" s="16">
        <v>6</v>
      </c>
      <c r="AK139" s="16">
        <v>16</v>
      </c>
      <c r="AL139" t="s">
        <v>736</v>
      </c>
      <c r="AM139" t="s">
        <v>737</v>
      </c>
      <c r="AN139" s="16">
        <v>10</v>
      </c>
      <c r="AO139" t="s">
        <v>738</v>
      </c>
      <c r="AP139" t="s">
        <v>739</v>
      </c>
      <c r="AQ139" t="s">
        <v>740</v>
      </c>
    </row>
    <row r="140" spans="1:43">
      <c r="A140">
        <v>138</v>
      </c>
      <c r="B140" t="s">
        <v>1</v>
      </c>
      <c r="H140" s="7">
        <v>25</v>
      </c>
      <c r="I140">
        <v>8</v>
      </c>
      <c r="J140">
        <v>60</v>
      </c>
      <c r="K140">
        <v>8</v>
      </c>
      <c r="L140">
        <v>10</v>
      </c>
      <c r="M140" t="s">
        <v>183</v>
      </c>
      <c r="N140" s="16">
        <v>1</v>
      </c>
      <c r="O140" t="s">
        <v>66</v>
      </c>
      <c r="P140" t="s">
        <v>3391</v>
      </c>
      <c r="Q140" s="16">
        <v>1</v>
      </c>
      <c r="R140" t="s">
        <v>30</v>
      </c>
      <c r="S140" t="s">
        <v>78</v>
      </c>
      <c r="T140" t="s">
        <v>150</v>
      </c>
      <c r="U140" s="16">
        <v>1</v>
      </c>
      <c r="V140" t="s">
        <v>741</v>
      </c>
      <c r="W140" t="s">
        <v>57</v>
      </c>
      <c r="AA140" t="s">
        <v>30</v>
      </c>
      <c r="AH140" t="s">
        <v>82</v>
      </c>
      <c r="AI140" s="16">
        <v>6</v>
      </c>
      <c r="AJ140" s="16">
        <v>6</v>
      </c>
      <c r="AK140" s="16">
        <v>10</v>
      </c>
      <c r="AL140" t="s">
        <v>742</v>
      </c>
      <c r="AM140" t="s">
        <v>743</v>
      </c>
      <c r="AN140" s="16">
        <v>9</v>
      </c>
      <c r="AO140" t="s">
        <v>744</v>
      </c>
      <c r="AP140" t="s">
        <v>745</v>
      </c>
      <c r="AQ140" t="s">
        <v>746</v>
      </c>
    </row>
    <row r="141" spans="1:43">
      <c r="A141">
        <v>139</v>
      </c>
      <c r="B141" t="s">
        <v>1</v>
      </c>
      <c r="H141" s="7">
        <v>37</v>
      </c>
      <c r="I141">
        <v>6</v>
      </c>
      <c r="J141">
        <v>140</v>
      </c>
      <c r="K141">
        <v>12</v>
      </c>
      <c r="L141">
        <v>1</v>
      </c>
      <c r="M141" t="s">
        <v>75</v>
      </c>
      <c r="N141" s="16">
        <v>0</v>
      </c>
      <c r="O141" t="s">
        <v>52</v>
      </c>
      <c r="P141" t="s">
        <v>3390</v>
      </c>
      <c r="Q141" s="16">
        <v>1</v>
      </c>
      <c r="R141" t="s">
        <v>149</v>
      </c>
      <c r="S141" t="s">
        <v>78</v>
      </c>
      <c r="T141" t="s">
        <v>89</v>
      </c>
      <c r="U141" s="16">
        <v>1</v>
      </c>
      <c r="V141" t="s">
        <v>747</v>
      </c>
      <c r="W141" t="s">
        <v>81</v>
      </c>
      <c r="AA141" t="s">
        <v>30</v>
      </c>
      <c r="AH141" t="s">
        <v>70</v>
      </c>
      <c r="AI141" s="16">
        <v>10</v>
      </c>
      <c r="AJ141" s="16">
        <v>6</v>
      </c>
      <c r="AK141" s="16">
        <v>20</v>
      </c>
      <c r="AL141" t="s">
        <v>748</v>
      </c>
      <c r="AM141" t="s">
        <v>62</v>
      </c>
      <c r="AN141" s="16">
        <v>6</v>
      </c>
      <c r="AO141" t="s">
        <v>749</v>
      </c>
      <c r="AP141" t="s">
        <v>316</v>
      </c>
      <c r="AQ141" t="s">
        <v>750</v>
      </c>
    </row>
    <row r="142" spans="1:43">
      <c r="A142">
        <v>140</v>
      </c>
      <c r="B142" t="s">
        <v>1</v>
      </c>
      <c r="E142" t="s">
        <v>4</v>
      </c>
      <c r="F142" s="12" t="s">
        <v>5</v>
      </c>
      <c r="H142" s="7">
        <v>25</v>
      </c>
      <c r="I142">
        <v>6</v>
      </c>
      <c r="J142">
        <v>90</v>
      </c>
      <c r="K142">
        <v>10</v>
      </c>
      <c r="L142">
        <v>12</v>
      </c>
      <c r="M142" t="s">
        <v>219</v>
      </c>
      <c r="N142" s="16">
        <v>0</v>
      </c>
      <c r="O142" t="s">
        <v>66</v>
      </c>
      <c r="P142" t="s">
        <v>3390</v>
      </c>
      <c r="Q142" s="16">
        <v>1</v>
      </c>
      <c r="R142" t="s">
        <v>401</v>
      </c>
      <c r="S142" t="s">
        <v>106</v>
      </c>
      <c r="T142" t="s">
        <v>751</v>
      </c>
      <c r="U142" s="16">
        <v>2</v>
      </c>
      <c r="V142" t="s">
        <v>752</v>
      </c>
      <c r="W142" t="s">
        <v>57</v>
      </c>
      <c r="Z142" t="s">
        <v>29</v>
      </c>
      <c r="AH142" t="s">
        <v>70</v>
      </c>
      <c r="AI142" s="16">
        <v>6</v>
      </c>
      <c r="AJ142" s="16">
        <v>10</v>
      </c>
      <c r="AK142" s="16">
        <v>50</v>
      </c>
      <c r="AL142" t="s">
        <v>753</v>
      </c>
      <c r="AM142" t="s">
        <v>72</v>
      </c>
      <c r="AN142" s="16">
        <v>10</v>
      </c>
      <c r="AO142" t="s">
        <v>754</v>
      </c>
      <c r="AP142" t="s">
        <v>755</v>
      </c>
      <c r="AQ142" t="s">
        <v>756</v>
      </c>
    </row>
    <row r="143" spans="1:43">
      <c r="A143">
        <v>141</v>
      </c>
      <c r="B143" t="s">
        <v>1</v>
      </c>
      <c r="H143" s="7">
        <v>25</v>
      </c>
      <c r="I143">
        <v>4</v>
      </c>
      <c r="J143">
        <v>2</v>
      </c>
      <c r="K143">
        <v>10</v>
      </c>
      <c r="L143">
        <v>15</v>
      </c>
      <c r="M143" t="s">
        <v>51</v>
      </c>
      <c r="N143" s="16">
        <v>1</v>
      </c>
      <c r="O143" t="s">
        <v>52</v>
      </c>
      <c r="P143" t="s">
        <v>3390</v>
      </c>
      <c r="Q143" s="16">
        <v>0</v>
      </c>
      <c r="W143" t="s">
        <v>57</v>
      </c>
      <c r="Y143" t="s">
        <v>28</v>
      </c>
      <c r="AH143" t="s">
        <v>70</v>
      </c>
      <c r="AI143" s="16">
        <v>6</v>
      </c>
      <c r="AJ143" s="16">
        <v>6</v>
      </c>
      <c r="AK143" s="16">
        <v>3</v>
      </c>
      <c r="AL143" t="s">
        <v>757</v>
      </c>
      <c r="AM143" t="s">
        <v>62</v>
      </c>
      <c r="AN143" s="16">
        <v>10</v>
      </c>
      <c r="AO143" t="s">
        <v>758</v>
      </c>
      <c r="AP143" t="s">
        <v>751</v>
      </c>
      <c r="AQ143" t="s">
        <v>759</v>
      </c>
    </row>
    <row r="144" spans="1:43">
      <c r="A144">
        <v>142</v>
      </c>
      <c r="C144" t="s">
        <v>2</v>
      </c>
      <c r="H144" s="7">
        <v>28</v>
      </c>
      <c r="I144">
        <v>7</v>
      </c>
      <c r="J144">
        <v>150</v>
      </c>
      <c r="K144">
        <v>9</v>
      </c>
      <c r="L144">
        <v>10</v>
      </c>
      <c r="M144" t="s">
        <v>86</v>
      </c>
      <c r="N144" s="16">
        <v>0</v>
      </c>
      <c r="O144" t="s">
        <v>66</v>
      </c>
      <c r="P144" t="s">
        <v>3389</v>
      </c>
      <c r="Q144" s="16">
        <v>1</v>
      </c>
      <c r="R144" t="s">
        <v>141</v>
      </c>
      <c r="S144" t="s">
        <v>78</v>
      </c>
      <c r="T144" t="s">
        <v>119</v>
      </c>
      <c r="U144" s="16">
        <v>3</v>
      </c>
      <c r="V144" t="s">
        <v>760</v>
      </c>
      <c r="W144" t="s">
        <v>57</v>
      </c>
      <c r="Y144" t="s">
        <v>28</v>
      </c>
      <c r="AH144" t="s">
        <v>70</v>
      </c>
      <c r="AI144" s="16">
        <v>10</v>
      </c>
      <c r="AJ144" s="16">
        <v>10</v>
      </c>
      <c r="AK144" s="16">
        <v>20</v>
      </c>
      <c r="AL144" t="s">
        <v>151</v>
      </c>
      <c r="AM144" t="s">
        <v>62</v>
      </c>
      <c r="AN144" s="16">
        <v>10</v>
      </c>
      <c r="AO144" t="s">
        <v>761</v>
      </c>
      <c r="AP144" t="s">
        <v>762</v>
      </c>
      <c r="AQ144" t="s">
        <v>763</v>
      </c>
    </row>
    <row r="145" spans="1:43">
      <c r="A145">
        <v>143</v>
      </c>
      <c r="C145" t="s">
        <v>2</v>
      </c>
      <c r="H145" s="7">
        <v>28</v>
      </c>
      <c r="I145">
        <v>7</v>
      </c>
      <c r="J145">
        <v>28</v>
      </c>
      <c r="K145">
        <v>12</v>
      </c>
      <c r="L145">
        <v>6</v>
      </c>
      <c r="M145" t="s">
        <v>329</v>
      </c>
      <c r="N145" s="16">
        <v>0</v>
      </c>
      <c r="O145" t="s">
        <v>3417</v>
      </c>
      <c r="P145" t="s">
        <v>3390</v>
      </c>
      <c r="Q145" s="16">
        <v>1</v>
      </c>
      <c r="R145" t="s">
        <v>87</v>
      </c>
      <c r="S145" t="s">
        <v>78</v>
      </c>
      <c r="T145" t="s">
        <v>214</v>
      </c>
      <c r="U145" s="16">
        <v>5</v>
      </c>
      <c r="V145" t="s">
        <v>764</v>
      </c>
      <c r="W145" t="s">
        <v>81</v>
      </c>
      <c r="Z145" t="s">
        <v>29</v>
      </c>
      <c r="AC145" t="s">
        <v>32</v>
      </c>
      <c r="AH145" t="s">
        <v>58</v>
      </c>
      <c r="AI145" s="16">
        <v>4</v>
      </c>
      <c r="AJ145" s="16">
        <v>4</v>
      </c>
      <c r="AK145" s="16">
        <v>100</v>
      </c>
      <c r="AL145" t="s">
        <v>765</v>
      </c>
      <c r="AM145" t="s">
        <v>62</v>
      </c>
      <c r="AN145" s="16">
        <v>9</v>
      </c>
      <c r="AO145" t="s">
        <v>766</v>
      </c>
      <c r="AP145" t="s">
        <v>767</v>
      </c>
    </row>
    <row r="146" spans="1:43">
      <c r="A146">
        <v>144</v>
      </c>
      <c r="F146" s="12" t="s">
        <v>5</v>
      </c>
      <c r="H146" s="7">
        <v>30</v>
      </c>
      <c r="I146">
        <v>8</v>
      </c>
      <c r="J146">
        <v>0</v>
      </c>
      <c r="K146">
        <v>12</v>
      </c>
      <c r="L146">
        <v>1</v>
      </c>
      <c r="M146" t="s">
        <v>86</v>
      </c>
      <c r="N146" s="16">
        <v>0</v>
      </c>
      <c r="O146" t="s">
        <v>52</v>
      </c>
      <c r="P146" t="s">
        <v>3389</v>
      </c>
      <c r="Q146" s="16">
        <v>1</v>
      </c>
      <c r="R146" t="s">
        <v>207</v>
      </c>
      <c r="S146" t="s">
        <v>207</v>
      </c>
      <c r="T146" t="s">
        <v>89</v>
      </c>
      <c r="U146" s="16">
        <v>5</v>
      </c>
      <c r="V146" t="s">
        <v>768</v>
      </c>
      <c r="W146" t="s">
        <v>57</v>
      </c>
      <c r="AA146" t="s">
        <v>30</v>
      </c>
      <c r="AH146" t="s">
        <v>82</v>
      </c>
      <c r="AI146" s="16">
        <v>3</v>
      </c>
      <c r="AJ146" s="16">
        <v>1</v>
      </c>
      <c r="AK146" s="16">
        <v>160</v>
      </c>
      <c r="AL146" t="s">
        <v>35</v>
      </c>
      <c r="AM146" t="s">
        <v>62</v>
      </c>
      <c r="AN146" s="16">
        <v>10</v>
      </c>
      <c r="AO146" t="s">
        <v>769</v>
      </c>
      <c r="AP146" t="s">
        <v>412</v>
      </c>
      <c r="AQ146" t="s">
        <v>284</v>
      </c>
    </row>
    <row r="147" spans="1:43">
      <c r="A147">
        <v>145</v>
      </c>
      <c r="C147" t="s">
        <v>2</v>
      </c>
      <c r="E147" t="s">
        <v>4</v>
      </c>
      <c r="F147" s="12" t="s">
        <v>5</v>
      </c>
      <c r="H147" s="7">
        <v>25</v>
      </c>
      <c r="I147">
        <v>6</v>
      </c>
      <c r="J147">
        <v>120</v>
      </c>
      <c r="K147">
        <v>13</v>
      </c>
      <c r="L147">
        <v>4</v>
      </c>
      <c r="M147" t="s">
        <v>219</v>
      </c>
      <c r="N147" s="16">
        <v>1</v>
      </c>
      <c r="O147" t="s">
        <v>76</v>
      </c>
      <c r="P147" t="s">
        <v>770</v>
      </c>
      <c r="Q147" s="16">
        <v>1</v>
      </c>
      <c r="R147" t="s">
        <v>149</v>
      </c>
      <c r="S147" t="s">
        <v>78</v>
      </c>
      <c r="T147" t="s">
        <v>225</v>
      </c>
      <c r="U147" s="16">
        <v>2</v>
      </c>
      <c r="V147" t="s">
        <v>771</v>
      </c>
      <c r="W147" t="s">
        <v>57</v>
      </c>
      <c r="AF147" t="s">
        <v>35</v>
      </c>
      <c r="AI147" s="16">
        <v>0</v>
      </c>
      <c r="AM147" t="s">
        <v>72</v>
      </c>
      <c r="AN147" s="16">
        <v>8</v>
      </c>
      <c r="AO147" t="s">
        <v>772</v>
      </c>
      <c r="AQ147" t="s">
        <v>773</v>
      </c>
    </row>
    <row r="148" spans="1:43">
      <c r="A148">
        <v>146</v>
      </c>
      <c r="B148" t="s">
        <v>1</v>
      </c>
      <c r="D148" t="s">
        <v>3</v>
      </c>
      <c r="H148" s="7">
        <v>29</v>
      </c>
      <c r="I148">
        <v>8</v>
      </c>
      <c r="J148">
        <v>7</v>
      </c>
      <c r="K148">
        <v>12</v>
      </c>
      <c r="L148">
        <v>0</v>
      </c>
      <c r="M148" t="s">
        <v>99</v>
      </c>
      <c r="N148" s="16">
        <v>1</v>
      </c>
      <c r="O148" t="s">
        <v>66</v>
      </c>
      <c r="P148" t="s">
        <v>3392</v>
      </c>
      <c r="Q148" s="16">
        <v>1</v>
      </c>
      <c r="R148" t="s">
        <v>401</v>
      </c>
      <c r="S148" t="s">
        <v>78</v>
      </c>
      <c r="T148" t="s">
        <v>150</v>
      </c>
      <c r="U148" s="16">
        <v>3</v>
      </c>
      <c r="V148" t="s">
        <v>774</v>
      </c>
      <c r="W148" t="s">
        <v>81</v>
      </c>
      <c r="Z148" t="s">
        <v>29</v>
      </c>
      <c r="AH148" t="s">
        <v>70</v>
      </c>
      <c r="AI148" s="16">
        <v>4</v>
      </c>
      <c r="AJ148" s="16">
        <v>6</v>
      </c>
      <c r="AK148" s="16">
        <v>20</v>
      </c>
      <c r="AL148" t="s">
        <v>775</v>
      </c>
      <c r="AM148" t="s">
        <v>72</v>
      </c>
      <c r="AN148" s="16">
        <v>10</v>
      </c>
      <c r="AO148" t="s">
        <v>776</v>
      </c>
      <c r="AP148" t="s">
        <v>777</v>
      </c>
      <c r="AQ148" t="s">
        <v>778</v>
      </c>
    </row>
    <row r="149" spans="1:43">
      <c r="A149">
        <v>147</v>
      </c>
      <c r="B149" t="s">
        <v>1</v>
      </c>
      <c r="H149" s="7">
        <v>28</v>
      </c>
      <c r="I149">
        <v>7</v>
      </c>
      <c r="J149">
        <v>60</v>
      </c>
      <c r="K149">
        <v>14</v>
      </c>
      <c r="L149">
        <v>5</v>
      </c>
      <c r="M149" t="s">
        <v>51</v>
      </c>
      <c r="N149" s="16">
        <v>0</v>
      </c>
      <c r="O149" t="s">
        <v>52</v>
      </c>
      <c r="P149" t="s">
        <v>3390</v>
      </c>
      <c r="Q149" s="16">
        <v>1</v>
      </c>
      <c r="R149" t="s">
        <v>141</v>
      </c>
      <c r="S149" t="s">
        <v>78</v>
      </c>
      <c r="T149" t="s">
        <v>107</v>
      </c>
      <c r="U149" s="16">
        <v>5</v>
      </c>
      <c r="V149" t="s">
        <v>779</v>
      </c>
      <c r="W149" t="s">
        <v>57</v>
      </c>
      <c r="Z149" t="s">
        <v>29</v>
      </c>
      <c r="AH149" t="s">
        <v>82</v>
      </c>
      <c r="AI149" s="16">
        <v>6</v>
      </c>
      <c r="AJ149" s="16">
        <v>5</v>
      </c>
      <c r="AK149" s="16">
        <v>25</v>
      </c>
      <c r="AL149" t="s">
        <v>780</v>
      </c>
      <c r="AM149" t="s">
        <v>339</v>
      </c>
      <c r="AN149" s="16">
        <v>9</v>
      </c>
      <c r="AO149" t="s">
        <v>781</v>
      </c>
      <c r="AP149" t="s">
        <v>782</v>
      </c>
      <c r="AQ149" t="s">
        <v>783</v>
      </c>
    </row>
    <row r="150" spans="1:43">
      <c r="A150">
        <v>148</v>
      </c>
      <c r="E150" t="s">
        <v>4</v>
      </c>
      <c r="F150" s="12" t="s">
        <v>5</v>
      </c>
      <c r="H150" s="7">
        <v>23</v>
      </c>
      <c r="I150">
        <v>7</v>
      </c>
      <c r="J150">
        <v>0</v>
      </c>
      <c r="K150">
        <v>12</v>
      </c>
      <c r="L150">
        <v>15</v>
      </c>
      <c r="M150" t="s">
        <v>183</v>
      </c>
      <c r="N150" s="16">
        <v>1</v>
      </c>
      <c r="O150" t="s">
        <v>52</v>
      </c>
      <c r="P150" t="s">
        <v>3391</v>
      </c>
      <c r="Q150" s="16">
        <v>1</v>
      </c>
      <c r="R150" t="s">
        <v>164</v>
      </c>
      <c r="S150" t="s">
        <v>106</v>
      </c>
      <c r="T150" t="s">
        <v>55</v>
      </c>
      <c r="U150" s="16">
        <v>1</v>
      </c>
      <c r="V150" t="s">
        <v>56</v>
      </c>
      <c r="W150" t="s">
        <v>57</v>
      </c>
      <c r="AB150" t="s">
        <v>31</v>
      </c>
      <c r="AC150" t="s">
        <v>32</v>
      </c>
      <c r="AD150" t="s">
        <v>33</v>
      </c>
      <c r="AE150" t="s">
        <v>34</v>
      </c>
      <c r="AH150" t="s">
        <v>58</v>
      </c>
      <c r="AI150" s="16">
        <v>15</v>
      </c>
      <c r="AJ150" s="16">
        <v>6</v>
      </c>
      <c r="AK150" s="16">
        <v>90</v>
      </c>
      <c r="AL150" t="s">
        <v>784</v>
      </c>
      <c r="AM150" t="s">
        <v>72</v>
      </c>
      <c r="AN150" s="16">
        <v>10</v>
      </c>
      <c r="AO150" t="s">
        <v>785</v>
      </c>
      <c r="AP150" t="s">
        <v>786</v>
      </c>
    </row>
    <row r="151" spans="1:43">
      <c r="A151">
        <v>149</v>
      </c>
      <c r="B151" t="s">
        <v>1</v>
      </c>
      <c r="C151" t="s">
        <v>2</v>
      </c>
      <c r="F151" s="12" t="s">
        <v>5</v>
      </c>
      <c r="H151" s="7">
        <v>35</v>
      </c>
      <c r="I151">
        <v>7</v>
      </c>
      <c r="J151">
        <v>55</v>
      </c>
      <c r="K151">
        <v>9</v>
      </c>
      <c r="L151">
        <v>2</v>
      </c>
      <c r="M151" t="s">
        <v>86</v>
      </c>
      <c r="N151" s="16">
        <v>0</v>
      </c>
      <c r="O151" t="s">
        <v>95</v>
      </c>
      <c r="P151" t="s">
        <v>3391</v>
      </c>
      <c r="Q151" s="16">
        <v>1</v>
      </c>
      <c r="R151" t="s">
        <v>149</v>
      </c>
      <c r="S151" t="s">
        <v>78</v>
      </c>
      <c r="T151" t="s">
        <v>101</v>
      </c>
      <c r="U151" s="16">
        <v>6</v>
      </c>
      <c r="V151" t="s">
        <v>787</v>
      </c>
      <c r="W151" t="s">
        <v>357</v>
      </c>
      <c r="AA151" t="s">
        <v>30</v>
      </c>
      <c r="AB151" t="s">
        <v>31</v>
      </c>
      <c r="AC151" t="s">
        <v>32</v>
      </c>
      <c r="AH151" t="s">
        <v>70</v>
      </c>
      <c r="AI151" s="16">
        <v>4</v>
      </c>
      <c r="AJ151" s="16">
        <v>4</v>
      </c>
      <c r="AK151" s="16">
        <v>6</v>
      </c>
      <c r="AL151" t="s">
        <v>788</v>
      </c>
      <c r="AM151" t="s">
        <v>789</v>
      </c>
      <c r="AN151" s="16">
        <v>10</v>
      </c>
      <c r="AO151" t="s">
        <v>790</v>
      </c>
      <c r="AP151" t="s">
        <v>791</v>
      </c>
      <c r="AQ151" t="s">
        <v>792</v>
      </c>
    </row>
    <row r="152" spans="1:43">
      <c r="A152">
        <v>150</v>
      </c>
      <c r="C152" t="s">
        <v>2</v>
      </c>
      <c r="H152" s="7">
        <v>25</v>
      </c>
      <c r="I152">
        <v>7</v>
      </c>
      <c r="J152">
        <v>25</v>
      </c>
      <c r="K152">
        <v>9</v>
      </c>
      <c r="L152">
        <v>5</v>
      </c>
      <c r="M152" t="s">
        <v>75</v>
      </c>
      <c r="N152" s="16">
        <v>0</v>
      </c>
      <c r="O152" t="s">
        <v>52</v>
      </c>
      <c r="P152" t="s">
        <v>3391</v>
      </c>
      <c r="Q152" s="16">
        <v>1</v>
      </c>
      <c r="R152" t="s">
        <v>29</v>
      </c>
      <c r="S152" t="s">
        <v>106</v>
      </c>
      <c r="T152" t="s">
        <v>793</v>
      </c>
      <c r="U152" s="16">
        <v>2</v>
      </c>
      <c r="V152" t="s">
        <v>763</v>
      </c>
      <c r="W152" t="s">
        <v>81</v>
      </c>
      <c r="Z152" t="s">
        <v>29</v>
      </c>
      <c r="AH152" t="s">
        <v>70</v>
      </c>
      <c r="AI152" s="16">
        <v>2</v>
      </c>
      <c r="AJ152" s="16">
        <v>1</v>
      </c>
      <c r="AK152" s="16">
        <v>10</v>
      </c>
      <c r="AL152" t="s">
        <v>763</v>
      </c>
      <c r="AM152" t="s">
        <v>186</v>
      </c>
      <c r="AN152" s="16">
        <v>8</v>
      </c>
      <c r="AO152" t="s">
        <v>763</v>
      </c>
      <c r="AP152" t="s">
        <v>794</v>
      </c>
      <c r="AQ152" t="s">
        <v>763</v>
      </c>
    </row>
    <row r="153" spans="1:43">
      <c r="A153">
        <v>151</v>
      </c>
      <c r="B153" t="s">
        <v>1</v>
      </c>
      <c r="C153" t="s">
        <v>2</v>
      </c>
      <c r="E153" t="s">
        <v>4</v>
      </c>
      <c r="H153" s="7">
        <v>32</v>
      </c>
      <c r="I153">
        <v>6</v>
      </c>
      <c r="J153">
        <v>0</v>
      </c>
      <c r="K153">
        <v>10</v>
      </c>
      <c r="L153">
        <v>6</v>
      </c>
      <c r="M153" t="s">
        <v>128</v>
      </c>
      <c r="N153" s="16">
        <v>0</v>
      </c>
      <c r="O153" t="s">
        <v>66</v>
      </c>
      <c r="P153" t="s">
        <v>3389</v>
      </c>
      <c r="Q153" s="16">
        <v>1</v>
      </c>
      <c r="R153" t="s">
        <v>406</v>
      </c>
      <c r="S153" t="s">
        <v>54</v>
      </c>
      <c r="T153" t="s">
        <v>89</v>
      </c>
      <c r="U153" s="16">
        <v>10</v>
      </c>
      <c r="V153" t="s">
        <v>795</v>
      </c>
      <c r="W153" t="s">
        <v>57</v>
      </c>
      <c r="AA153" t="s">
        <v>30</v>
      </c>
      <c r="AG153" t="s">
        <v>796</v>
      </c>
      <c r="AH153" t="s">
        <v>70</v>
      </c>
      <c r="AI153" s="16">
        <v>6</v>
      </c>
      <c r="AJ153" s="16">
        <v>6</v>
      </c>
      <c r="AK153" s="16">
        <v>16</v>
      </c>
      <c r="AL153" t="s">
        <v>797</v>
      </c>
      <c r="AM153" t="s">
        <v>72</v>
      </c>
      <c r="AN153" s="16">
        <v>10</v>
      </c>
      <c r="AO153" t="s">
        <v>798</v>
      </c>
      <c r="AP153" t="s">
        <v>799</v>
      </c>
      <c r="AQ153" t="s">
        <v>800</v>
      </c>
    </row>
    <row r="154" spans="1:43">
      <c r="A154">
        <v>152</v>
      </c>
      <c r="C154" t="s">
        <v>2</v>
      </c>
      <c r="H154" s="7">
        <v>37</v>
      </c>
      <c r="I154">
        <v>7</v>
      </c>
      <c r="J154">
        <v>60</v>
      </c>
      <c r="K154">
        <v>10</v>
      </c>
      <c r="L154">
        <v>12</v>
      </c>
      <c r="M154" t="s">
        <v>183</v>
      </c>
      <c r="N154" s="16">
        <v>1</v>
      </c>
      <c r="O154" t="s">
        <v>66</v>
      </c>
      <c r="P154" t="s">
        <v>3390</v>
      </c>
      <c r="Q154" s="16">
        <v>1</v>
      </c>
      <c r="R154" t="s">
        <v>141</v>
      </c>
      <c r="S154" t="s">
        <v>54</v>
      </c>
      <c r="T154" t="s">
        <v>101</v>
      </c>
      <c r="U154" s="16">
        <v>10</v>
      </c>
      <c r="V154" t="s">
        <v>801</v>
      </c>
      <c r="W154" t="s">
        <v>69</v>
      </c>
      <c r="AC154" t="s">
        <v>32</v>
      </c>
      <c r="AH154" t="s">
        <v>82</v>
      </c>
      <c r="AI154" s="16">
        <v>10</v>
      </c>
      <c r="AJ154" s="16">
        <v>3</v>
      </c>
      <c r="AK154" s="16">
        <v>4</v>
      </c>
      <c r="AL154" t="s">
        <v>802</v>
      </c>
      <c r="AM154" t="s">
        <v>62</v>
      </c>
      <c r="AN154" s="16">
        <v>7</v>
      </c>
      <c r="AO154" t="s">
        <v>803</v>
      </c>
      <c r="AP154" t="s">
        <v>804</v>
      </c>
      <c r="AQ154" t="s">
        <v>805</v>
      </c>
    </row>
    <row r="155" spans="1:43">
      <c r="A155">
        <v>153</v>
      </c>
      <c r="B155" t="s">
        <v>1</v>
      </c>
      <c r="D155" t="s">
        <v>3</v>
      </c>
      <c r="F155" s="12" t="s">
        <v>5</v>
      </c>
      <c r="H155" s="7">
        <v>52</v>
      </c>
      <c r="I155">
        <v>7</v>
      </c>
      <c r="J155">
        <v>0</v>
      </c>
      <c r="K155">
        <v>9</v>
      </c>
      <c r="L155">
        <v>30</v>
      </c>
      <c r="M155" t="s">
        <v>94</v>
      </c>
      <c r="N155" s="16">
        <v>1</v>
      </c>
      <c r="O155" t="s">
        <v>52</v>
      </c>
      <c r="P155" t="s">
        <v>806</v>
      </c>
      <c r="Q155" s="16">
        <v>1</v>
      </c>
      <c r="R155" t="s">
        <v>406</v>
      </c>
      <c r="S155" t="s">
        <v>78</v>
      </c>
      <c r="T155" t="s">
        <v>55</v>
      </c>
      <c r="U155" s="16">
        <v>28</v>
      </c>
      <c r="V155" t="s">
        <v>807</v>
      </c>
      <c r="W155" t="s">
        <v>81</v>
      </c>
      <c r="AB155" t="s">
        <v>31</v>
      </c>
      <c r="AH155" t="s">
        <v>70</v>
      </c>
      <c r="AI155" s="16">
        <v>10</v>
      </c>
      <c r="AJ155" s="16">
        <v>4</v>
      </c>
      <c r="AK155" s="16">
        <v>6</v>
      </c>
      <c r="AL155" t="s">
        <v>808</v>
      </c>
      <c r="AM155" t="s">
        <v>809</v>
      </c>
      <c r="AN155" s="16">
        <v>10</v>
      </c>
      <c r="AO155" t="s">
        <v>810</v>
      </c>
      <c r="AP155" t="s">
        <v>811</v>
      </c>
      <c r="AQ155" t="s">
        <v>812</v>
      </c>
    </row>
    <row r="156" spans="1:43">
      <c r="A156">
        <v>154</v>
      </c>
      <c r="C156" t="s">
        <v>2</v>
      </c>
      <c r="D156" t="s">
        <v>3</v>
      </c>
      <c r="E156" t="s">
        <v>4</v>
      </c>
      <c r="H156" s="7">
        <v>31</v>
      </c>
      <c r="I156">
        <v>8</v>
      </c>
      <c r="J156">
        <v>60</v>
      </c>
      <c r="K156">
        <v>8</v>
      </c>
      <c r="L156">
        <v>2</v>
      </c>
      <c r="M156" t="s">
        <v>75</v>
      </c>
      <c r="N156" s="16">
        <v>0</v>
      </c>
      <c r="O156" t="s">
        <v>95</v>
      </c>
      <c r="P156" t="s">
        <v>3391</v>
      </c>
      <c r="Q156" s="16">
        <v>1</v>
      </c>
      <c r="R156" t="s">
        <v>401</v>
      </c>
      <c r="S156" t="s">
        <v>106</v>
      </c>
      <c r="T156" t="s">
        <v>55</v>
      </c>
      <c r="U156" s="16">
        <v>3</v>
      </c>
      <c r="V156" t="s">
        <v>813</v>
      </c>
      <c r="W156" t="s">
        <v>81</v>
      </c>
      <c r="Z156" t="s">
        <v>29</v>
      </c>
      <c r="AC156" t="s">
        <v>32</v>
      </c>
      <c r="AH156" t="s">
        <v>70</v>
      </c>
      <c r="AI156" s="16">
        <v>6</v>
      </c>
      <c r="AJ156" s="16">
        <v>6</v>
      </c>
      <c r="AK156" s="16">
        <v>50</v>
      </c>
      <c r="AL156" t="s">
        <v>814</v>
      </c>
      <c r="AM156" t="s">
        <v>72</v>
      </c>
      <c r="AN156" s="16">
        <v>10</v>
      </c>
      <c r="AO156" t="s">
        <v>815</v>
      </c>
      <c r="AP156" t="s">
        <v>816</v>
      </c>
      <c r="AQ156" t="s">
        <v>111</v>
      </c>
    </row>
    <row r="157" spans="1:43">
      <c r="A157">
        <v>155</v>
      </c>
      <c r="C157" t="s">
        <v>2</v>
      </c>
      <c r="E157" t="s">
        <v>4</v>
      </c>
      <c r="H157" s="7"/>
      <c r="I157">
        <v>7</v>
      </c>
      <c r="J157">
        <v>60</v>
      </c>
      <c r="K157">
        <v>10</v>
      </c>
      <c r="L157">
        <v>1</v>
      </c>
      <c r="M157" t="s">
        <v>329</v>
      </c>
      <c r="N157" s="16">
        <v>1</v>
      </c>
      <c r="O157" t="s">
        <v>76</v>
      </c>
      <c r="P157" t="s">
        <v>3392</v>
      </c>
      <c r="Q157" s="16">
        <v>1</v>
      </c>
      <c r="R157" t="s">
        <v>149</v>
      </c>
      <c r="S157" t="s">
        <v>344</v>
      </c>
      <c r="T157" t="s">
        <v>107</v>
      </c>
      <c r="U157" s="16">
        <v>0</v>
      </c>
      <c r="V157" t="s">
        <v>817</v>
      </c>
      <c r="W157" t="s">
        <v>81</v>
      </c>
      <c r="Z157" t="s">
        <v>29</v>
      </c>
      <c r="AH157" t="s">
        <v>70</v>
      </c>
      <c r="AI157" s="16">
        <v>4</v>
      </c>
      <c r="AJ157" s="16">
        <v>4</v>
      </c>
      <c r="AK157" s="16">
        <v>25</v>
      </c>
      <c r="AL157" t="s">
        <v>818</v>
      </c>
      <c r="AM157" t="s">
        <v>62</v>
      </c>
      <c r="AN157" s="16">
        <v>9</v>
      </c>
      <c r="AO157" t="s">
        <v>819</v>
      </c>
      <c r="AP157" t="s">
        <v>820</v>
      </c>
    </row>
    <row r="158" spans="1:43">
      <c r="A158">
        <v>156</v>
      </c>
      <c r="B158" t="s">
        <v>1</v>
      </c>
      <c r="H158" s="7">
        <v>35</v>
      </c>
      <c r="I158">
        <v>7</v>
      </c>
      <c r="J158">
        <v>45</v>
      </c>
      <c r="K158">
        <v>12</v>
      </c>
      <c r="L158">
        <v>40</v>
      </c>
      <c r="M158" t="s">
        <v>329</v>
      </c>
      <c r="N158" s="16">
        <v>1</v>
      </c>
      <c r="O158" t="s">
        <v>117</v>
      </c>
      <c r="P158" t="s">
        <v>3392</v>
      </c>
      <c r="Q158" s="16">
        <v>1</v>
      </c>
      <c r="R158" t="s">
        <v>141</v>
      </c>
      <c r="S158" t="s">
        <v>78</v>
      </c>
      <c r="T158" t="s">
        <v>225</v>
      </c>
      <c r="U158" s="16">
        <v>1</v>
      </c>
      <c r="V158" t="s">
        <v>821</v>
      </c>
      <c r="W158" t="s">
        <v>69</v>
      </c>
      <c r="AC158" t="s">
        <v>32</v>
      </c>
      <c r="AH158" t="s">
        <v>70</v>
      </c>
      <c r="AI158" s="16">
        <v>10</v>
      </c>
      <c r="AJ158" s="16">
        <v>10</v>
      </c>
      <c r="AK158" s="16">
        <v>120</v>
      </c>
      <c r="AL158" t="s">
        <v>224</v>
      </c>
      <c r="AM158" t="s">
        <v>72</v>
      </c>
      <c r="AN158" s="16">
        <v>10</v>
      </c>
      <c r="AO158" t="s">
        <v>224</v>
      </c>
    </row>
    <row r="159" spans="1:43">
      <c r="A159">
        <v>157</v>
      </c>
      <c r="F159" s="12" t="s">
        <v>5</v>
      </c>
      <c r="H159" s="7">
        <v>19</v>
      </c>
      <c r="I159">
        <v>9</v>
      </c>
      <c r="J159">
        <v>120</v>
      </c>
      <c r="K159">
        <v>10</v>
      </c>
      <c r="L159">
        <v>10</v>
      </c>
      <c r="M159" t="s">
        <v>51</v>
      </c>
      <c r="N159" s="16">
        <v>0</v>
      </c>
      <c r="O159" t="s">
        <v>66</v>
      </c>
      <c r="P159" t="s">
        <v>3389</v>
      </c>
      <c r="Q159" s="16">
        <v>0</v>
      </c>
      <c r="W159" t="s">
        <v>57</v>
      </c>
      <c r="AA159" t="s">
        <v>30</v>
      </c>
      <c r="AH159" t="s">
        <v>58</v>
      </c>
      <c r="AI159" s="16">
        <v>15</v>
      </c>
      <c r="AJ159" s="16">
        <v>6</v>
      </c>
      <c r="AK159" s="16">
        <v>10</v>
      </c>
      <c r="AL159" t="s">
        <v>822</v>
      </c>
      <c r="AM159" t="s">
        <v>823</v>
      </c>
      <c r="AN159" s="16">
        <v>10</v>
      </c>
      <c r="AO159" t="s">
        <v>824</v>
      </c>
      <c r="AP159" t="s">
        <v>825</v>
      </c>
    </row>
    <row r="160" spans="1:43">
      <c r="A160">
        <v>158</v>
      </c>
      <c r="B160" t="s">
        <v>1</v>
      </c>
      <c r="H160" s="7">
        <v>31</v>
      </c>
      <c r="I160">
        <v>8</v>
      </c>
      <c r="J160">
        <v>15</v>
      </c>
      <c r="K160">
        <v>14</v>
      </c>
      <c r="L160">
        <v>12</v>
      </c>
      <c r="M160" t="s">
        <v>65</v>
      </c>
      <c r="N160" s="16">
        <v>0</v>
      </c>
      <c r="O160" t="s">
        <v>95</v>
      </c>
      <c r="P160" t="s">
        <v>826</v>
      </c>
      <c r="Q160" s="16">
        <v>1</v>
      </c>
      <c r="R160" t="s">
        <v>207</v>
      </c>
      <c r="S160" t="s">
        <v>78</v>
      </c>
      <c r="T160" t="s">
        <v>89</v>
      </c>
      <c r="U160" s="16">
        <v>8</v>
      </c>
      <c r="V160" t="s">
        <v>193</v>
      </c>
      <c r="W160" t="s">
        <v>69</v>
      </c>
      <c r="AB160" t="s">
        <v>31</v>
      </c>
      <c r="AH160" t="s">
        <v>58</v>
      </c>
      <c r="AI160" s="16">
        <v>6</v>
      </c>
      <c r="AJ160" s="16">
        <v>6</v>
      </c>
      <c r="AK160" s="16">
        <v>40</v>
      </c>
      <c r="AL160" t="s">
        <v>827</v>
      </c>
      <c r="AM160" t="s">
        <v>371</v>
      </c>
      <c r="AN160" s="16">
        <v>7</v>
      </c>
      <c r="AO160" t="s">
        <v>828</v>
      </c>
      <c r="AP160" t="s">
        <v>149</v>
      </c>
      <c r="AQ160" t="s">
        <v>829</v>
      </c>
    </row>
    <row r="161" spans="1:43">
      <c r="A161">
        <v>159</v>
      </c>
      <c r="F161" s="12" t="s">
        <v>5</v>
      </c>
      <c r="H161" s="7">
        <v>48</v>
      </c>
      <c r="I161">
        <v>5</v>
      </c>
      <c r="J161">
        <v>120</v>
      </c>
      <c r="K161">
        <v>8</v>
      </c>
      <c r="L161">
        <v>3</v>
      </c>
      <c r="M161" t="s">
        <v>297</v>
      </c>
      <c r="N161" s="16">
        <v>0</v>
      </c>
      <c r="O161" t="s">
        <v>95</v>
      </c>
      <c r="P161" t="s">
        <v>3392</v>
      </c>
      <c r="Q161" s="16">
        <v>1</v>
      </c>
      <c r="R161" t="s">
        <v>207</v>
      </c>
      <c r="S161" t="s">
        <v>78</v>
      </c>
      <c r="T161" t="s">
        <v>413</v>
      </c>
      <c r="U161" s="16">
        <v>20</v>
      </c>
      <c r="V161" t="s">
        <v>830</v>
      </c>
      <c r="W161" t="s">
        <v>57</v>
      </c>
      <c r="Z161" t="s">
        <v>29</v>
      </c>
      <c r="AH161" t="s">
        <v>82</v>
      </c>
      <c r="AI161" s="16">
        <v>5</v>
      </c>
      <c r="AJ161" s="16">
        <v>2</v>
      </c>
      <c r="AK161" s="16">
        <v>12</v>
      </c>
      <c r="AL161" t="s">
        <v>831</v>
      </c>
      <c r="AM161" t="s">
        <v>62</v>
      </c>
      <c r="AN161" s="16">
        <v>10</v>
      </c>
      <c r="AO161" t="s">
        <v>832</v>
      </c>
      <c r="AP161" t="s">
        <v>833</v>
      </c>
      <c r="AQ161" t="s">
        <v>834</v>
      </c>
    </row>
    <row r="162" spans="1:43">
      <c r="A162">
        <v>160</v>
      </c>
      <c r="F162" s="12" t="s">
        <v>5</v>
      </c>
      <c r="H162" s="7">
        <v>23</v>
      </c>
      <c r="I162">
        <v>7</v>
      </c>
      <c r="J162">
        <v>160</v>
      </c>
      <c r="K162">
        <v>8</v>
      </c>
      <c r="L162">
        <v>5</v>
      </c>
      <c r="M162" t="s">
        <v>65</v>
      </c>
      <c r="N162" s="16">
        <v>0</v>
      </c>
      <c r="O162" t="s">
        <v>66</v>
      </c>
      <c r="P162" t="s">
        <v>3392</v>
      </c>
      <c r="Q162" s="16">
        <v>0</v>
      </c>
      <c r="W162" t="s">
        <v>57</v>
      </c>
      <c r="AB162" t="s">
        <v>31</v>
      </c>
      <c r="AC162" t="s">
        <v>32</v>
      </c>
      <c r="AE162" t="s">
        <v>34</v>
      </c>
      <c r="AH162" t="s">
        <v>82</v>
      </c>
      <c r="AI162" s="16">
        <v>6</v>
      </c>
      <c r="AJ162" s="16">
        <v>4</v>
      </c>
      <c r="AK162" s="16">
        <v>10</v>
      </c>
      <c r="AL162" t="s">
        <v>835</v>
      </c>
      <c r="AM162" t="s">
        <v>72</v>
      </c>
      <c r="AN162" s="16">
        <v>10</v>
      </c>
      <c r="AO162" t="s">
        <v>836</v>
      </c>
      <c r="AP162" t="s">
        <v>837</v>
      </c>
      <c r="AQ162" t="s">
        <v>838</v>
      </c>
    </row>
    <row r="163" spans="1:43">
      <c r="A163">
        <v>161</v>
      </c>
      <c r="D163" t="s">
        <v>3</v>
      </c>
      <c r="E163" t="s">
        <v>4</v>
      </c>
      <c r="F163" s="12" t="s">
        <v>5</v>
      </c>
      <c r="H163" s="7">
        <v>21</v>
      </c>
      <c r="I163">
        <v>7</v>
      </c>
      <c r="J163">
        <v>5</v>
      </c>
      <c r="K163">
        <v>12</v>
      </c>
      <c r="L163">
        <v>8</v>
      </c>
      <c r="M163" t="s">
        <v>94</v>
      </c>
      <c r="N163" s="16">
        <v>1</v>
      </c>
      <c r="O163" t="s">
        <v>95</v>
      </c>
      <c r="P163" t="s">
        <v>3391</v>
      </c>
      <c r="Q163" s="16">
        <v>0</v>
      </c>
      <c r="W163" t="s">
        <v>57</v>
      </c>
      <c r="AC163" t="s">
        <v>32</v>
      </c>
      <c r="AH163" t="s">
        <v>82</v>
      </c>
      <c r="AI163" s="16">
        <v>6</v>
      </c>
      <c r="AJ163" s="16">
        <v>40</v>
      </c>
      <c r="AK163" s="16">
        <v>150</v>
      </c>
      <c r="AL163" t="s">
        <v>839</v>
      </c>
      <c r="AM163" t="s">
        <v>72</v>
      </c>
      <c r="AN163" s="16">
        <v>10</v>
      </c>
      <c r="AO163" t="s">
        <v>840</v>
      </c>
      <c r="AP163" t="s">
        <v>841</v>
      </c>
      <c r="AQ163" t="s">
        <v>842</v>
      </c>
    </row>
    <row r="164" spans="1:43">
      <c r="A164">
        <v>162</v>
      </c>
      <c r="B164" t="s">
        <v>1</v>
      </c>
      <c r="H164" s="7">
        <v>23</v>
      </c>
      <c r="I164">
        <v>8</v>
      </c>
      <c r="J164">
        <v>120</v>
      </c>
      <c r="K164">
        <v>9</v>
      </c>
      <c r="L164">
        <v>5</v>
      </c>
      <c r="M164" t="s">
        <v>297</v>
      </c>
      <c r="N164" s="16">
        <v>0</v>
      </c>
      <c r="O164" t="s">
        <v>383</v>
      </c>
      <c r="P164" t="s">
        <v>3392</v>
      </c>
      <c r="Q164" s="16">
        <v>0</v>
      </c>
      <c r="W164" t="s">
        <v>357</v>
      </c>
      <c r="Z164" t="s">
        <v>29</v>
      </c>
      <c r="AH164" t="s">
        <v>70</v>
      </c>
      <c r="AI164" s="16">
        <v>4</v>
      </c>
      <c r="AJ164" s="16">
        <v>28</v>
      </c>
      <c r="AK164" s="16">
        <v>70</v>
      </c>
      <c r="AL164" t="s">
        <v>843</v>
      </c>
      <c r="AM164" t="s">
        <v>72</v>
      </c>
      <c r="AN164" s="16">
        <v>10</v>
      </c>
      <c r="AO164" t="s">
        <v>844</v>
      </c>
      <c r="AP164" t="s">
        <v>845</v>
      </c>
      <c r="AQ164" t="s">
        <v>846</v>
      </c>
    </row>
    <row r="165" spans="1:43" ht="24" customHeight="1">
      <c r="A165">
        <v>163</v>
      </c>
      <c r="B165" t="s">
        <v>1</v>
      </c>
      <c r="F165" s="12" t="s">
        <v>5</v>
      </c>
      <c r="H165" s="7">
        <v>22</v>
      </c>
      <c r="I165">
        <v>8</v>
      </c>
      <c r="J165">
        <v>0</v>
      </c>
      <c r="K165">
        <v>9</v>
      </c>
      <c r="L165">
        <v>0</v>
      </c>
      <c r="M165" t="s">
        <v>128</v>
      </c>
      <c r="N165" s="16">
        <v>1</v>
      </c>
      <c r="O165" t="s">
        <v>95</v>
      </c>
      <c r="P165" t="s">
        <v>3391</v>
      </c>
      <c r="Q165" s="16">
        <v>0</v>
      </c>
      <c r="W165" t="s">
        <v>357</v>
      </c>
      <c r="Z165" t="s">
        <v>29</v>
      </c>
      <c r="AH165" t="s">
        <v>70</v>
      </c>
      <c r="AI165" s="16">
        <v>40</v>
      </c>
      <c r="AJ165" s="16">
        <v>10</v>
      </c>
      <c r="AK165" s="16">
        <v>30</v>
      </c>
      <c r="AL165" s="2" t="s">
        <v>847</v>
      </c>
      <c r="AM165" t="s">
        <v>72</v>
      </c>
      <c r="AN165" s="16">
        <v>10</v>
      </c>
      <c r="AO165" s="2" t="s">
        <v>848</v>
      </c>
      <c r="AP165" s="2" t="s">
        <v>849</v>
      </c>
      <c r="AQ165" t="s">
        <v>850</v>
      </c>
    </row>
    <row r="166" spans="1:43">
      <c r="A166">
        <v>164</v>
      </c>
      <c r="C166" t="s">
        <v>2</v>
      </c>
      <c r="H166" s="7">
        <v>30</v>
      </c>
      <c r="I166">
        <v>7</v>
      </c>
      <c r="J166">
        <v>0</v>
      </c>
      <c r="K166">
        <v>12</v>
      </c>
      <c r="L166">
        <v>5</v>
      </c>
      <c r="M166" t="s">
        <v>51</v>
      </c>
      <c r="N166" s="16">
        <v>0</v>
      </c>
      <c r="O166" t="s">
        <v>52</v>
      </c>
      <c r="P166" t="s">
        <v>3391</v>
      </c>
      <c r="Q166" s="16">
        <v>1</v>
      </c>
      <c r="R166" t="s">
        <v>406</v>
      </c>
      <c r="S166" t="s">
        <v>851</v>
      </c>
      <c r="T166" t="s">
        <v>852</v>
      </c>
      <c r="U166" s="16">
        <v>3</v>
      </c>
      <c r="V166" t="s">
        <v>853</v>
      </c>
      <c r="W166" t="s">
        <v>81</v>
      </c>
      <c r="AA166" t="s">
        <v>30</v>
      </c>
      <c r="AH166" t="s">
        <v>70</v>
      </c>
      <c r="AI166" s="16">
        <v>5</v>
      </c>
      <c r="AJ166" s="16">
        <v>2</v>
      </c>
      <c r="AK166" s="16">
        <v>12</v>
      </c>
      <c r="AL166" t="s">
        <v>854</v>
      </c>
      <c r="AM166" t="s">
        <v>72</v>
      </c>
      <c r="AN166" s="16">
        <v>10</v>
      </c>
      <c r="AO166" t="s">
        <v>855</v>
      </c>
      <c r="AP166" t="s">
        <v>856</v>
      </c>
      <c r="AQ166" t="s">
        <v>857</v>
      </c>
    </row>
    <row r="167" spans="1:43">
      <c r="A167">
        <v>165</v>
      </c>
      <c r="C167" t="s">
        <v>2</v>
      </c>
      <c r="H167" s="7">
        <v>45</v>
      </c>
      <c r="I167">
        <v>8</v>
      </c>
      <c r="J167">
        <v>180</v>
      </c>
      <c r="K167">
        <v>14</v>
      </c>
      <c r="L167">
        <v>15</v>
      </c>
      <c r="M167" t="s">
        <v>183</v>
      </c>
      <c r="N167" s="16">
        <v>1</v>
      </c>
      <c r="O167" t="s">
        <v>95</v>
      </c>
      <c r="P167" t="s">
        <v>3392</v>
      </c>
      <c r="Q167" s="16">
        <v>1</v>
      </c>
      <c r="R167" t="s">
        <v>207</v>
      </c>
      <c r="S167" t="s">
        <v>54</v>
      </c>
      <c r="T167" t="s">
        <v>89</v>
      </c>
      <c r="U167" s="16">
        <v>22</v>
      </c>
      <c r="V167" t="s">
        <v>72</v>
      </c>
      <c r="W167" t="s">
        <v>81</v>
      </c>
      <c r="Z167" t="s">
        <v>29</v>
      </c>
      <c r="AH167" t="s">
        <v>70</v>
      </c>
      <c r="AI167" s="16">
        <v>4</v>
      </c>
      <c r="AJ167" s="16">
        <v>3</v>
      </c>
      <c r="AK167" s="16">
        <v>8</v>
      </c>
      <c r="AL167" t="s">
        <v>858</v>
      </c>
      <c r="AM167" t="s">
        <v>72</v>
      </c>
      <c r="AN167" s="16">
        <v>10</v>
      </c>
      <c r="AO167" t="s">
        <v>859</v>
      </c>
      <c r="AP167" t="s">
        <v>860</v>
      </c>
    </row>
    <row r="168" spans="1:43">
      <c r="A168">
        <v>166</v>
      </c>
      <c r="B168" t="s">
        <v>1</v>
      </c>
      <c r="C168" t="s">
        <v>2</v>
      </c>
      <c r="E168" t="s">
        <v>4</v>
      </c>
      <c r="F168" s="12" t="s">
        <v>5</v>
      </c>
      <c r="H168" s="7">
        <v>29</v>
      </c>
      <c r="I168">
        <v>7</v>
      </c>
      <c r="J168">
        <v>55</v>
      </c>
      <c r="K168">
        <v>12</v>
      </c>
      <c r="L168">
        <v>6</v>
      </c>
      <c r="M168" t="s">
        <v>75</v>
      </c>
      <c r="N168" s="16">
        <v>0</v>
      </c>
      <c r="O168" t="s">
        <v>66</v>
      </c>
      <c r="P168" t="s">
        <v>3391</v>
      </c>
      <c r="Q168" s="16">
        <v>1</v>
      </c>
      <c r="R168" t="s">
        <v>141</v>
      </c>
      <c r="S168" t="s">
        <v>78</v>
      </c>
      <c r="T168" t="s">
        <v>89</v>
      </c>
      <c r="U168" s="16">
        <v>7</v>
      </c>
      <c r="V168" t="s">
        <v>861</v>
      </c>
      <c r="W168" t="s">
        <v>81</v>
      </c>
      <c r="Z168" t="s">
        <v>29</v>
      </c>
      <c r="AH168" t="s">
        <v>70</v>
      </c>
      <c r="AI168" s="16">
        <v>6</v>
      </c>
      <c r="AJ168" s="16">
        <v>3</v>
      </c>
      <c r="AK168" s="16">
        <v>100</v>
      </c>
      <c r="AL168" t="s">
        <v>862</v>
      </c>
      <c r="AM168" t="s">
        <v>72</v>
      </c>
      <c r="AN168" s="16">
        <v>9</v>
      </c>
      <c r="AO168" t="s">
        <v>863</v>
      </c>
      <c r="AP168" t="s">
        <v>864</v>
      </c>
      <c r="AQ168" t="s">
        <v>865</v>
      </c>
    </row>
    <row r="169" spans="1:43">
      <c r="A169">
        <v>167</v>
      </c>
      <c r="C169" t="s">
        <v>2</v>
      </c>
      <c r="H169" s="7">
        <v>29</v>
      </c>
      <c r="I169">
        <v>7</v>
      </c>
      <c r="J169">
        <v>40</v>
      </c>
      <c r="K169">
        <v>10</v>
      </c>
      <c r="L169">
        <v>2</v>
      </c>
      <c r="M169" t="s">
        <v>65</v>
      </c>
      <c r="N169" s="16">
        <v>0</v>
      </c>
      <c r="O169" t="s">
        <v>66</v>
      </c>
      <c r="P169" t="s">
        <v>3389</v>
      </c>
      <c r="Q169" s="16">
        <v>1</v>
      </c>
      <c r="R169" t="s">
        <v>141</v>
      </c>
      <c r="S169" t="s">
        <v>78</v>
      </c>
      <c r="T169" t="s">
        <v>299</v>
      </c>
      <c r="U169" s="16">
        <v>3</v>
      </c>
      <c r="W169" t="s">
        <v>57</v>
      </c>
      <c r="Z169" t="s">
        <v>29</v>
      </c>
      <c r="AH169" t="s">
        <v>70</v>
      </c>
      <c r="AI169" s="16">
        <v>20</v>
      </c>
      <c r="AJ169" s="16">
        <v>6</v>
      </c>
      <c r="AK169" s="16">
        <v>6</v>
      </c>
      <c r="AL169" t="s">
        <v>866</v>
      </c>
      <c r="AM169" t="s">
        <v>72</v>
      </c>
      <c r="AN169" s="16">
        <v>9</v>
      </c>
      <c r="AO169" t="s">
        <v>866</v>
      </c>
    </row>
    <row r="170" spans="1:43">
      <c r="A170">
        <v>168</v>
      </c>
      <c r="B170" t="s">
        <v>1</v>
      </c>
      <c r="D170" t="s">
        <v>3</v>
      </c>
      <c r="H170" s="7">
        <v>37</v>
      </c>
      <c r="I170">
        <v>7</v>
      </c>
      <c r="J170">
        <v>20</v>
      </c>
      <c r="K170">
        <v>15</v>
      </c>
      <c r="L170">
        <v>2</v>
      </c>
      <c r="M170" t="s">
        <v>219</v>
      </c>
      <c r="N170" s="16">
        <v>0</v>
      </c>
      <c r="O170" t="s">
        <v>867</v>
      </c>
      <c r="P170" t="s">
        <v>3392</v>
      </c>
      <c r="Q170" s="16">
        <v>1</v>
      </c>
      <c r="R170" t="s">
        <v>401</v>
      </c>
      <c r="S170" t="s">
        <v>78</v>
      </c>
      <c r="T170" t="s">
        <v>150</v>
      </c>
      <c r="U170" s="16">
        <v>13</v>
      </c>
      <c r="V170" t="s">
        <v>868</v>
      </c>
      <c r="W170" t="s">
        <v>69</v>
      </c>
      <c r="AA170" t="s">
        <v>30</v>
      </c>
      <c r="AB170" t="s">
        <v>31</v>
      </c>
      <c r="AH170" t="s">
        <v>70</v>
      </c>
      <c r="AI170" s="16">
        <v>5</v>
      </c>
      <c r="AJ170" s="16">
        <v>1</v>
      </c>
      <c r="AK170" s="16">
        <v>10</v>
      </c>
      <c r="AL170" t="s">
        <v>869</v>
      </c>
      <c r="AM170" t="s">
        <v>72</v>
      </c>
      <c r="AN170" s="16">
        <v>8</v>
      </c>
      <c r="AO170" t="s">
        <v>870</v>
      </c>
      <c r="AP170" t="s">
        <v>871</v>
      </c>
    </row>
    <row r="171" spans="1:43">
      <c r="A171">
        <v>169</v>
      </c>
      <c r="C171" t="s">
        <v>2</v>
      </c>
      <c r="H171" s="7">
        <v>33</v>
      </c>
      <c r="I171">
        <v>6</v>
      </c>
      <c r="J171">
        <v>180</v>
      </c>
      <c r="L171">
        <v>2</v>
      </c>
      <c r="M171" t="s">
        <v>128</v>
      </c>
      <c r="N171" s="16">
        <v>0</v>
      </c>
      <c r="O171" t="s">
        <v>52</v>
      </c>
      <c r="P171" t="s">
        <v>3389</v>
      </c>
      <c r="Q171" s="16">
        <v>1</v>
      </c>
      <c r="R171" t="s">
        <v>141</v>
      </c>
      <c r="S171" t="s">
        <v>78</v>
      </c>
      <c r="T171" t="s">
        <v>225</v>
      </c>
      <c r="U171" s="16">
        <v>2</v>
      </c>
      <c r="V171" t="s">
        <v>872</v>
      </c>
      <c r="W171" t="s">
        <v>57</v>
      </c>
      <c r="Z171" t="s">
        <v>29</v>
      </c>
      <c r="AH171" t="s">
        <v>70</v>
      </c>
      <c r="AI171" s="16">
        <v>6</v>
      </c>
      <c r="AJ171" s="16">
        <v>4</v>
      </c>
      <c r="AK171" s="16">
        <v>80</v>
      </c>
      <c r="AL171" t="s">
        <v>873</v>
      </c>
      <c r="AM171" t="s">
        <v>62</v>
      </c>
      <c r="AN171" s="16">
        <v>10</v>
      </c>
      <c r="AO171" t="s">
        <v>874</v>
      </c>
      <c r="AP171" t="s">
        <v>875</v>
      </c>
      <c r="AQ171" t="s">
        <v>876</v>
      </c>
    </row>
    <row r="172" spans="1:43" ht="31" customHeight="1">
      <c r="A172">
        <v>170</v>
      </c>
      <c r="B172" t="s">
        <v>1</v>
      </c>
      <c r="C172" t="s">
        <v>2</v>
      </c>
      <c r="D172" t="s">
        <v>3</v>
      </c>
      <c r="F172" s="12" t="s">
        <v>5</v>
      </c>
      <c r="H172" s="7">
        <v>24</v>
      </c>
      <c r="I172">
        <v>8</v>
      </c>
      <c r="J172">
        <v>15</v>
      </c>
      <c r="K172">
        <v>10</v>
      </c>
      <c r="L172">
        <v>2</v>
      </c>
      <c r="M172" t="s">
        <v>86</v>
      </c>
      <c r="N172" s="16">
        <v>1</v>
      </c>
      <c r="O172" t="s">
        <v>66</v>
      </c>
      <c r="P172" t="s">
        <v>3392</v>
      </c>
      <c r="Q172" s="16">
        <v>1</v>
      </c>
      <c r="R172" t="s">
        <v>6</v>
      </c>
      <c r="S172" t="s">
        <v>106</v>
      </c>
      <c r="T172" t="s">
        <v>89</v>
      </c>
      <c r="U172" s="16">
        <v>3</v>
      </c>
      <c r="V172" t="s">
        <v>877</v>
      </c>
      <c r="W172" t="s">
        <v>357</v>
      </c>
      <c r="AC172" t="s">
        <v>32</v>
      </c>
      <c r="AG172" t="s">
        <v>878</v>
      </c>
      <c r="AH172" t="s">
        <v>82</v>
      </c>
      <c r="AI172" s="16">
        <v>4</v>
      </c>
      <c r="AJ172" s="16">
        <v>2</v>
      </c>
      <c r="AK172" s="16">
        <v>6</v>
      </c>
      <c r="AL172" t="s">
        <v>879</v>
      </c>
      <c r="AM172" t="s">
        <v>72</v>
      </c>
      <c r="AN172" s="16">
        <v>10</v>
      </c>
      <c r="AO172" s="2" t="s">
        <v>880</v>
      </c>
      <c r="AP172" t="s">
        <v>881</v>
      </c>
    </row>
    <row r="173" spans="1:43">
      <c r="A173">
        <v>171</v>
      </c>
      <c r="C173" t="s">
        <v>2</v>
      </c>
      <c r="H173" s="7">
        <v>35</v>
      </c>
      <c r="I173">
        <v>7</v>
      </c>
      <c r="J173">
        <v>8</v>
      </c>
      <c r="K173">
        <v>10</v>
      </c>
      <c r="L173">
        <v>10</v>
      </c>
      <c r="M173" t="s">
        <v>116</v>
      </c>
      <c r="N173" s="16">
        <v>1</v>
      </c>
      <c r="O173" t="s">
        <v>66</v>
      </c>
      <c r="P173" t="s">
        <v>3391</v>
      </c>
      <c r="Q173" s="16">
        <v>1</v>
      </c>
      <c r="R173" t="s">
        <v>882</v>
      </c>
      <c r="S173" t="s">
        <v>106</v>
      </c>
      <c r="T173" t="s">
        <v>89</v>
      </c>
      <c r="U173" s="16">
        <v>12</v>
      </c>
      <c r="V173" t="s">
        <v>883</v>
      </c>
      <c r="W173" t="s">
        <v>69</v>
      </c>
      <c r="AC173" t="s">
        <v>32</v>
      </c>
      <c r="AH173" t="s">
        <v>58</v>
      </c>
      <c r="AI173" s="16">
        <v>5</v>
      </c>
      <c r="AJ173" s="16">
        <v>1</v>
      </c>
      <c r="AK173" s="16">
        <v>5</v>
      </c>
      <c r="AL173" t="s">
        <v>884</v>
      </c>
      <c r="AM173" t="s">
        <v>72</v>
      </c>
      <c r="AN173" s="16">
        <v>10</v>
      </c>
      <c r="AO173" t="s">
        <v>885</v>
      </c>
      <c r="AP173" t="s">
        <v>886</v>
      </c>
      <c r="AQ173" t="s">
        <v>887</v>
      </c>
    </row>
    <row r="174" spans="1:43">
      <c r="A174">
        <v>172</v>
      </c>
      <c r="C174" t="s">
        <v>2</v>
      </c>
      <c r="F174" s="12" t="s">
        <v>5</v>
      </c>
      <c r="H174" s="7">
        <v>41</v>
      </c>
      <c r="I174">
        <v>7</v>
      </c>
      <c r="J174">
        <v>120</v>
      </c>
      <c r="K174">
        <v>10</v>
      </c>
      <c r="L174">
        <v>10</v>
      </c>
      <c r="M174" t="s">
        <v>219</v>
      </c>
      <c r="N174" s="16">
        <v>1</v>
      </c>
      <c r="O174" t="s">
        <v>66</v>
      </c>
      <c r="P174" t="s">
        <v>3389</v>
      </c>
      <c r="Q174" s="16">
        <v>1</v>
      </c>
      <c r="R174" t="s">
        <v>207</v>
      </c>
      <c r="S174" t="s">
        <v>54</v>
      </c>
      <c r="T174" t="s">
        <v>89</v>
      </c>
      <c r="U174" s="16">
        <v>21</v>
      </c>
      <c r="V174" t="s">
        <v>888</v>
      </c>
      <c r="W174" t="s">
        <v>81</v>
      </c>
      <c r="AB174" t="s">
        <v>31</v>
      </c>
      <c r="AH174" t="s">
        <v>70</v>
      </c>
      <c r="AI174" s="16">
        <v>6</v>
      </c>
      <c r="AJ174" s="16">
        <v>6</v>
      </c>
      <c r="AK174" s="16">
        <v>20</v>
      </c>
      <c r="AL174" t="s">
        <v>889</v>
      </c>
      <c r="AM174" t="s">
        <v>72</v>
      </c>
      <c r="AN174" s="16">
        <v>10</v>
      </c>
      <c r="AO174" t="s">
        <v>890</v>
      </c>
      <c r="AP174" t="s">
        <v>111</v>
      </c>
      <c r="AQ174" t="s">
        <v>891</v>
      </c>
    </row>
    <row r="175" spans="1:43">
      <c r="A175">
        <v>173</v>
      </c>
      <c r="B175" t="s">
        <v>1</v>
      </c>
      <c r="H175" s="7">
        <v>57</v>
      </c>
      <c r="I175">
        <v>6</v>
      </c>
      <c r="J175">
        <v>0</v>
      </c>
      <c r="K175">
        <v>6</v>
      </c>
      <c r="L175">
        <v>50</v>
      </c>
      <c r="M175" t="s">
        <v>116</v>
      </c>
      <c r="N175" s="16">
        <v>1</v>
      </c>
      <c r="O175" t="s">
        <v>66</v>
      </c>
      <c r="P175" t="s">
        <v>3392</v>
      </c>
      <c r="Q175" s="16">
        <v>1</v>
      </c>
      <c r="R175" t="s">
        <v>459</v>
      </c>
      <c r="S175" t="s">
        <v>118</v>
      </c>
      <c r="T175" t="s">
        <v>892</v>
      </c>
      <c r="U175" s="16">
        <v>21</v>
      </c>
      <c r="V175" t="s">
        <v>893</v>
      </c>
      <c r="W175" t="s">
        <v>69</v>
      </c>
      <c r="AC175" t="s">
        <v>32</v>
      </c>
      <c r="AH175" t="s">
        <v>58</v>
      </c>
      <c r="AI175" s="16">
        <v>5</v>
      </c>
      <c r="AJ175" s="16">
        <v>5</v>
      </c>
      <c r="AK175" s="16">
        <v>6</v>
      </c>
      <c r="AL175" t="s">
        <v>894</v>
      </c>
      <c r="AM175" t="s">
        <v>62</v>
      </c>
      <c r="AN175" s="16">
        <v>9</v>
      </c>
      <c r="AO175" t="s">
        <v>895</v>
      </c>
      <c r="AP175" t="s">
        <v>896</v>
      </c>
      <c r="AQ175" t="s">
        <v>897</v>
      </c>
    </row>
    <row r="176" spans="1:43">
      <c r="A176">
        <v>174</v>
      </c>
      <c r="B176" t="s">
        <v>1</v>
      </c>
      <c r="C176" t="s">
        <v>2</v>
      </c>
      <c r="F176" s="12" t="s">
        <v>5</v>
      </c>
      <c r="H176" s="7">
        <v>32</v>
      </c>
      <c r="I176">
        <v>6</v>
      </c>
      <c r="J176">
        <v>30</v>
      </c>
      <c r="K176">
        <v>12</v>
      </c>
      <c r="L176">
        <v>120</v>
      </c>
      <c r="M176" t="s">
        <v>51</v>
      </c>
      <c r="N176" s="16">
        <v>0</v>
      </c>
      <c r="O176" t="s">
        <v>66</v>
      </c>
      <c r="P176" t="s">
        <v>3392</v>
      </c>
      <c r="Q176" s="16">
        <v>1</v>
      </c>
      <c r="R176" t="s">
        <v>6</v>
      </c>
      <c r="S176" t="s">
        <v>78</v>
      </c>
      <c r="T176" t="s">
        <v>266</v>
      </c>
      <c r="U176" s="16">
        <v>9</v>
      </c>
      <c r="W176" t="s">
        <v>57</v>
      </c>
      <c r="AC176" t="s">
        <v>32</v>
      </c>
      <c r="AH176" t="s">
        <v>70</v>
      </c>
      <c r="AI176" s="16">
        <v>3</v>
      </c>
      <c r="AJ176" s="16">
        <v>3</v>
      </c>
      <c r="AK176" s="16">
        <v>16</v>
      </c>
      <c r="AL176" t="s">
        <v>898</v>
      </c>
      <c r="AM176" t="s">
        <v>72</v>
      </c>
      <c r="AN176" s="16">
        <v>6</v>
      </c>
      <c r="AO176" t="s">
        <v>899</v>
      </c>
    </row>
    <row r="177" spans="1:43">
      <c r="A177">
        <v>175</v>
      </c>
      <c r="C177" t="s">
        <v>2</v>
      </c>
      <c r="H177" s="7">
        <v>22</v>
      </c>
      <c r="I177">
        <v>8</v>
      </c>
      <c r="J177">
        <v>10</v>
      </c>
      <c r="K177">
        <v>10</v>
      </c>
      <c r="L177">
        <v>8</v>
      </c>
      <c r="M177" t="s">
        <v>219</v>
      </c>
      <c r="N177" s="16">
        <v>1</v>
      </c>
      <c r="O177" t="s">
        <v>117</v>
      </c>
      <c r="P177" t="s">
        <v>3392</v>
      </c>
      <c r="Q177" s="16">
        <v>1</v>
      </c>
      <c r="R177" t="s">
        <v>207</v>
      </c>
      <c r="S177" t="s">
        <v>78</v>
      </c>
      <c r="T177" t="s">
        <v>900</v>
      </c>
      <c r="U177" s="16">
        <v>1</v>
      </c>
      <c r="V177" t="s">
        <v>901</v>
      </c>
      <c r="W177" t="s">
        <v>81</v>
      </c>
      <c r="AB177" t="s">
        <v>31</v>
      </c>
      <c r="AH177" t="s">
        <v>58</v>
      </c>
      <c r="AI177" s="16">
        <v>2</v>
      </c>
      <c r="AJ177" s="16">
        <v>5</v>
      </c>
      <c r="AK177" s="16">
        <v>15</v>
      </c>
      <c r="AL177" t="s">
        <v>902</v>
      </c>
      <c r="AM177" t="s">
        <v>72</v>
      </c>
      <c r="AN177" s="16">
        <v>10</v>
      </c>
      <c r="AO177" t="s">
        <v>903</v>
      </c>
      <c r="AQ177" t="s">
        <v>904</v>
      </c>
    </row>
    <row r="178" spans="1:43">
      <c r="A178">
        <v>176</v>
      </c>
      <c r="B178" t="s">
        <v>1</v>
      </c>
      <c r="C178" t="s">
        <v>2</v>
      </c>
      <c r="H178" s="7"/>
      <c r="I178">
        <v>6</v>
      </c>
      <c r="J178">
        <v>75</v>
      </c>
      <c r="K178">
        <v>7</v>
      </c>
      <c r="L178">
        <v>4</v>
      </c>
      <c r="M178" t="s">
        <v>94</v>
      </c>
      <c r="N178" s="16">
        <v>1</v>
      </c>
      <c r="O178" t="s">
        <v>66</v>
      </c>
      <c r="P178" t="s">
        <v>3392</v>
      </c>
      <c r="Q178" s="16">
        <v>1</v>
      </c>
      <c r="R178" t="s">
        <v>29</v>
      </c>
      <c r="S178" t="s">
        <v>106</v>
      </c>
      <c r="T178" t="s">
        <v>487</v>
      </c>
      <c r="U178" s="16">
        <v>0</v>
      </c>
      <c r="W178" t="s">
        <v>57</v>
      </c>
      <c r="Z178" t="s">
        <v>29</v>
      </c>
      <c r="AH178" t="s">
        <v>70</v>
      </c>
      <c r="AI178" s="16">
        <v>10</v>
      </c>
      <c r="AJ178" s="16">
        <v>6</v>
      </c>
      <c r="AK178" s="16">
        <v>10</v>
      </c>
      <c r="AL178" t="s">
        <v>905</v>
      </c>
      <c r="AM178" t="s">
        <v>62</v>
      </c>
      <c r="AN178" s="16">
        <v>7</v>
      </c>
      <c r="AO178" t="s">
        <v>906</v>
      </c>
      <c r="AP178" t="s">
        <v>907</v>
      </c>
      <c r="AQ178" t="s">
        <v>908</v>
      </c>
    </row>
    <row r="179" spans="1:43" ht="22" customHeight="1">
      <c r="A179">
        <v>177</v>
      </c>
      <c r="F179" s="12" t="s">
        <v>5</v>
      </c>
      <c r="H179" s="7">
        <v>37</v>
      </c>
      <c r="I179">
        <v>6</v>
      </c>
      <c r="J179">
        <v>60</v>
      </c>
      <c r="K179">
        <v>10</v>
      </c>
      <c r="L179">
        <v>12</v>
      </c>
      <c r="M179" t="s">
        <v>51</v>
      </c>
      <c r="N179" s="16">
        <v>0</v>
      </c>
      <c r="O179" t="s">
        <v>117</v>
      </c>
      <c r="P179" t="s">
        <v>3392</v>
      </c>
      <c r="Q179" s="16">
        <v>1</v>
      </c>
      <c r="R179" t="s">
        <v>149</v>
      </c>
      <c r="S179" t="s">
        <v>137</v>
      </c>
      <c r="T179" t="s">
        <v>89</v>
      </c>
      <c r="U179" s="16">
        <v>6</v>
      </c>
      <c r="V179" t="s">
        <v>909</v>
      </c>
      <c r="W179" t="s">
        <v>69</v>
      </c>
      <c r="AA179" t="s">
        <v>30</v>
      </c>
      <c r="AC179" t="s">
        <v>32</v>
      </c>
      <c r="AH179" t="s">
        <v>58</v>
      </c>
      <c r="AI179" s="16">
        <v>4</v>
      </c>
      <c r="AJ179" s="16">
        <v>4</v>
      </c>
      <c r="AK179" s="16">
        <v>6</v>
      </c>
      <c r="AL179" t="s">
        <v>910</v>
      </c>
      <c r="AM179" t="s">
        <v>911</v>
      </c>
      <c r="AN179" s="16">
        <v>7</v>
      </c>
      <c r="AO179" t="s">
        <v>912</v>
      </c>
      <c r="AP179" s="2" t="s">
        <v>913</v>
      </c>
      <c r="AQ179" t="s">
        <v>914</v>
      </c>
    </row>
    <row r="180" spans="1:43">
      <c r="A180">
        <v>178</v>
      </c>
      <c r="B180" t="s">
        <v>1</v>
      </c>
      <c r="F180" s="12" t="s">
        <v>5</v>
      </c>
      <c r="H180" s="7">
        <v>32</v>
      </c>
      <c r="I180">
        <v>7</v>
      </c>
      <c r="J180">
        <v>60</v>
      </c>
      <c r="K180">
        <v>10</v>
      </c>
      <c r="L180">
        <v>1</v>
      </c>
      <c r="M180" t="s">
        <v>116</v>
      </c>
      <c r="N180" s="16">
        <v>0</v>
      </c>
      <c r="O180" t="s">
        <v>76</v>
      </c>
      <c r="P180" t="s">
        <v>3389</v>
      </c>
      <c r="Q180" s="16">
        <v>1</v>
      </c>
      <c r="R180" t="s">
        <v>105</v>
      </c>
      <c r="S180" t="s">
        <v>54</v>
      </c>
      <c r="T180" t="s">
        <v>413</v>
      </c>
      <c r="U180" s="16">
        <v>13</v>
      </c>
      <c r="V180" t="s">
        <v>915</v>
      </c>
      <c r="W180" t="s">
        <v>81</v>
      </c>
      <c r="AC180" t="s">
        <v>32</v>
      </c>
      <c r="AH180" t="s">
        <v>916</v>
      </c>
      <c r="AI180" s="16">
        <v>6</v>
      </c>
      <c r="AJ180" s="16">
        <v>16</v>
      </c>
      <c r="AK180" s="16">
        <v>12</v>
      </c>
      <c r="AL180" t="s">
        <v>917</v>
      </c>
      <c r="AM180" t="s">
        <v>72</v>
      </c>
      <c r="AN180" s="16">
        <v>10</v>
      </c>
      <c r="AO180" t="s">
        <v>918</v>
      </c>
      <c r="AP180" t="s">
        <v>919</v>
      </c>
      <c r="AQ180" t="s">
        <v>920</v>
      </c>
    </row>
    <row r="181" spans="1:43">
      <c r="A181">
        <v>179</v>
      </c>
      <c r="D181" t="s">
        <v>3</v>
      </c>
      <c r="E181" t="s">
        <v>4</v>
      </c>
      <c r="F181" s="12" t="s">
        <v>5</v>
      </c>
      <c r="H181" s="7">
        <v>21</v>
      </c>
      <c r="I181">
        <v>7</v>
      </c>
      <c r="J181">
        <v>90</v>
      </c>
      <c r="L181">
        <v>15</v>
      </c>
      <c r="M181" t="s">
        <v>65</v>
      </c>
      <c r="N181" s="16">
        <v>0</v>
      </c>
      <c r="O181" t="s">
        <v>66</v>
      </c>
      <c r="P181" t="s">
        <v>3390</v>
      </c>
      <c r="Q181" s="16">
        <v>0</v>
      </c>
      <c r="W181" t="s">
        <v>57</v>
      </c>
      <c r="AA181" t="s">
        <v>30</v>
      </c>
      <c r="AH181" t="s">
        <v>70</v>
      </c>
      <c r="AI181" s="16">
        <v>12</v>
      </c>
      <c r="AJ181" s="16">
        <v>6</v>
      </c>
      <c r="AK181" s="16">
        <v>30</v>
      </c>
      <c r="AL181" t="s">
        <v>921</v>
      </c>
      <c r="AM181" t="s">
        <v>62</v>
      </c>
      <c r="AN181" s="16">
        <v>10</v>
      </c>
      <c r="AO181" t="s">
        <v>922</v>
      </c>
      <c r="AP181" t="s">
        <v>923</v>
      </c>
      <c r="AQ181" t="s">
        <v>924</v>
      </c>
    </row>
    <row r="182" spans="1:43" ht="21" customHeight="1">
      <c r="A182">
        <v>180</v>
      </c>
      <c r="B182" t="s">
        <v>1</v>
      </c>
      <c r="F182" s="12" t="s">
        <v>5</v>
      </c>
      <c r="H182" s="7">
        <v>29</v>
      </c>
      <c r="I182">
        <v>6</v>
      </c>
      <c r="J182">
        <v>300</v>
      </c>
      <c r="K182">
        <v>15</v>
      </c>
      <c r="L182">
        <v>20</v>
      </c>
      <c r="M182" t="s">
        <v>65</v>
      </c>
      <c r="N182" s="16">
        <v>1</v>
      </c>
      <c r="O182" t="s">
        <v>52</v>
      </c>
      <c r="P182" t="s">
        <v>3392</v>
      </c>
      <c r="Q182" s="16">
        <v>1</v>
      </c>
      <c r="R182" t="s">
        <v>87</v>
      </c>
      <c r="S182" t="s">
        <v>54</v>
      </c>
      <c r="T182" t="s">
        <v>925</v>
      </c>
      <c r="U182" s="16">
        <v>1</v>
      </c>
      <c r="V182" t="s">
        <v>926</v>
      </c>
      <c r="W182" t="s">
        <v>81</v>
      </c>
      <c r="AA182" t="s">
        <v>30</v>
      </c>
      <c r="AH182" t="s">
        <v>82</v>
      </c>
      <c r="AI182" s="16">
        <v>10</v>
      </c>
      <c r="AJ182" s="16">
        <v>5</v>
      </c>
      <c r="AK182" s="16">
        <v>20</v>
      </c>
      <c r="AL182" t="s">
        <v>927</v>
      </c>
      <c r="AM182" t="s">
        <v>928</v>
      </c>
      <c r="AN182" s="16">
        <v>10</v>
      </c>
      <c r="AO182" t="s">
        <v>929</v>
      </c>
      <c r="AP182" s="2" t="s">
        <v>930</v>
      </c>
      <c r="AQ182" t="s">
        <v>931</v>
      </c>
    </row>
    <row r="183" spans="1:43">
      <c r="A183">
        <v>181</v>
      </c>
      <c r="B183" t="s">
        <v>1</v>
      </c>
      <c r="H183" s="7">
        <v>21</v>
      </c>
      <c r="I183">
        <v>7</v>
      </c>
      <c r="J183">
        <v>0</v>
      </c>
      <c r="K183">
        <v>6</v>
      </c>
      <c r="L183">
        <v>5</v>
      </c>
      <c r="M183" t="s">
        <v>116</v>
      </c>
      <c r="N183" s="16">
        <v>1</v>
      </c>
      <c r="O183" t="s">
        <v>95</v>
      </c>
      <c r="P183" t="s">
        <v>3392</v>
      </c>
      <c r="Q183" s="16">
        <v>0</v>
      </c>
      <c r="W183" t="s">
        <v>357</v>
      </c>
      <c r="AA183" t="s">
        <v>30</v>
      </c>
      <c r="AH183" t="s">
        <v>70</v>
      </c>
      <c r="AI183" s="16">
        <v>6</v>
      </c>
      <c r="AJ183" s="16">
        <v>8</v>
      </c>
      <c r="AK183" s="16">
        <v>5</v>
      </c>
      <c r="AL183" t="s">
        <v>932</v>
      </c>
      <c r="AM183" t="s">
        <v>62</v>
      </c>
      <c r="AN183" s="16">
        <v>9</v>
      </c>
      <c r="AO183" t="s">
        <v>933</v>
      </c>
      <c r="AP183" t="s">
        <v>934</v>
      </c>
      <c r="AQ183" t="s">
        <v>935</v>
      </c>
    </row>
    <row r="184" spans="1:43">
      <c r="A184">
        <v>182</v>
      </c>
      <c r="F184" s="12" t="s">
        <v>5</v>
      </c>
      <c r="H184" s="7">
        <v>24</v>
      </c>
      <c r="I184">
        <v>7</v>
      </c>
      <c r="J184">
        <v>30</v>
      </c>
      <c r="K184">
        <v>7</v>
      </c>
      <c r="L184">
        <v>12</v>
      </c>
      <c r="M184" t="s">
        <v>94</v>
      </c>
      <c r="N184" s="16">
        <v>1</v>
      </c>
      <c r="O184" t="s">
        <v>66</v>
      </c>
      <c r="P184" t="s">
        <v>3390</v>
      </c>
      <c r="Q184" s="16">
        <v>0</v>
      </c>
      <c r="W184" t="s">
        <v>57</v>
      </c>
      <c r="AA184" t="s">
        <v>30</v>
      </c>
      <c r="AH184" t="s">
        <v>70</v>
      </c>
      <c r="AI184" s="16">
        <v>20</v>
      </c>
      <c r="AJ184" s="16">
        <v>20</v>
      </c>
      <c r="AK184" s="16">
        <v>20</v>
      </c>
      <c r="AL184" t="s">
        <v>936</v>
      </c>
      <c r="AM184" t="s">
        <v>72</v>
      </c>
      <c r="AN184" s="16">
        <v>10</v>
      </c>
      <c r="AO184" t="s">
        <v>937</v>
      </c>
      <c r="AP184" t="s">
        <v>938</v>
      </c>
      <c r="AQ184" t="s">
        <v>163</v>
      </c>
    </row>
    <row r="185" spans="1:43">
      <c r="A185">
        <v>183</v>
      </c>
      <c r="F185" s="12" t="s">
        <v>5</v>
      </c>
      <c r="H185" s="7">
        <v>37</v>
      </c>
      <c r="I185">
        <v>6</v>
      </c>
      <c r="J185">
        <v>120</v>
      </c>
      <c r="K185">
        <v>5</v>
      </c>
      <c r="L185">
        <v>3</v>
      </c>
      <c r="M185" t="s">
        <v>75</v>
      </c>
      <c r="N185" s="16">
        <v>1</v>
      </c>
      <c r="O185" t="s">
        <v>66</v>
      </c>
      <c r="P185" t="s">
        <v>3391</v>
      </c>
      <c r="Q185" s="16">
        <v>1</v>
      </c>
      <c r="R185" t="s">
        <v>207</v>
      </c>
      <c r="S185" t="s">
        <v>78</v>
      </c>
      <c r="T185" t="s">
        <v>266</v>
      </c>
      <c r="U185" s="16">
        <v>10</v>
      </c>
      <c r="V185" t="s">
        <v>939</v>
      </c>
      <c r="W185" t="s">
        <v>81</v>
      </c>
      <c r="AC185" t="s">
        <v>32</v>
      </c>
      <c r="AH185" t="s">
        <v>70</v>
      </c>
      <c r="AI185" s="16">
        <v>2</v>
      </c>
      <c r="AJ185" s="16">
        <v>2</v>
      </c>
      <c r="AK185" s="16">
        <v>12</v>
      </c>
      <c r="AL185" t="s">
        <v>940</v>
      </c>
      <c r="AM185" t="s">
        <v>72</v>
      </c>
      <c r="AN185" s="16">
        <v>10</v>
      </c>
      <c r="AO185" t="s">
        <v>941</v>
      </c>
      <c r="AP185" t="s">
        <v>942</v>
      </c>
      <c r="AQ185" t="s">
        <v>943</v>
      </c>
    </row>
    <row r="186" spans="1:43">
      <c r="A186">
        <v>184</v>
      </c>
      <c r="B186" t="s">
        <v>1</v>
      </c>
      <c r="H186" s="7"/>
      <c r="I186">
        <v>8</v>
      </c>
      <c r="J186">
        <v>120</v>
      </c>
      <c r="K186">
        <v>4</v>
      </c>
      <c r="L186">
        <v>10</v>
      </c>
      <c r="M186" t="s">
        <v>94</v>
      </c>
      <c r="N186" s="16">
        <v>0</v>
      </c>
      <c r="O186" t="s">
        <v>95</v>
      </c>
      <c r="P186" t="s">
        <v>3390</v>
      </c>
      <c r="Q186" s="16">
        <v>1</v>
      </c>
      <c r="R186" t="s">
        <v>944</v>
      </c>
      <c r="S186" t="s">
        <v>88</v>
      </c>
      <c r="T186" t="s">
        <v>89</v>
      </c>
      <c r="U186" s="16">
        <v>23</v>
      </c>
      <c r="V186" t="s">
        <v>945</v>
      </c>
      <c r="W186" t="s">
        <v>81</v>
      </c>
      <c r="AF186" t="s">
        <v>35</v>
      </c>
      <c r="AI186" s="16">
        <v>0</v>
      </c>
      <c r="AM186" t="s">
        <v>72</v>
      </c>
      <c r="AN186" s="16">
        <v>10</v>
      </c>
      <c r="AO186" t="s">
        <v>946</v>
      </c>
      <c r="AP186" t="s">
        <v>947</v>
      </c>
      <c r="AQ186" t="s">
        <v>284</v>
      </c>
    </row>
    <row r="187" spans="1:43">
      <c r="A187">
        <v>185</v>
      </c>
      <c r="B187" t="s">
        <v>1</v>
      </c>
      <c r="E187" t="s">
        <v>4</v>
      </c>
      <c r="F187" s="12" t="s">
        <v>5</v>
      </c>
      <c r="H187" s="7">
        <v>26</v>
      </c>
      <c r="I187">
        <v>6</v>
      </c>
      <c r="J187">
        <v>45</v>
      </c>
      <c r="K187">
        <v>12</v>
      </c>
      <c r="L187">
        <v>5</v>
      </c>
      <c r="M187" t="s">
        <v>99</v>
      </c>
      <c r="N187" s="16">
        <v>0</v>
      </c>
      <c r="O187" t="s">
        <v>76</v>
      </c>
      <c r="P187" t="s">
        <v>3392</v>
      </c>
      <c r="Q187" s="16">
        <v>1</v>
      </c>
      <c r="R187" t="s">
        <v>207</v>
      </c>
      <c r="S187" t="s">
        <v>137</v>
      </c>
      <c r="T187" t="s">
        <v>214</v>
      </c>
      <c r="U187" s="16">
        <v>2</v>
      </c>
      <c r="V187" t="s">
        <v>948</v>
      </c>
      <c r="W187" t="s">
        <v>57</v>
      </c>
      <c r="AC187" t="s">
        <v>32</v>
      </c>
      <c r="AH187" t="s">
        <v>58</v>
      </c>
      <c r="AI187" s="16">
        <v>4</v>
      </c>
      <c r="AJ187" s="16">
        <v>6</v>
      </c>
      <c r="AK187" s="16">
        <v>8</v>
      </c>
      <c r="AL187" t="s">
        <v>949</v>
      </c>
      <c r="AM187" t="s">
        <v>950</v>
      </c>
      <c r="AN187" s="16">
        <v>10</v>
      </c>
      <c r="AO187" t="s">
        <v>951</v>
      </c>
      <c r="AP187" t="s">
        <v>952</v>
      </c>
      <c r="AQ187" t="s">
        <v>953</v>
      </c>
    </row>
    <row r="188" spans="1:43">
      <c r="A188">
        <v>186</v>
      </c>
      <c r="B188" t="s">
        <v>1</v>
      </c>
      <c r="E188" t="s">
        <v>4</v>
      </c>
      <c r="F188" s="12" t="s">
        <v>5</v>
      </c>
      <c r="H188" s="7">
        <v>34</v>
      </c>
      <c r="I188">
        <v>8</v>
      </c>
      <c r="J188">
        <v>150</v>
      </c>
      <c r="K188">
        <v>4</v>
      </c>
      <c r="L188">
        <v>12</v>
      </c>
      <c r="M188" t="s">
        <v>219</v>
      </c>
      <c r="N188" s="16">
        <v>0</v>
      </c>
      <c r="O188" t="s">
        <v>66</v>
      </c>
      <c r="P188" t="s">
        <v>954</v>
      </c>
      <c r="Q188" s="16">
        <v>1</v>
      </c>
      <c r="R188" t="s">
        <v>67</v>
      </c>
      <c r="S188" t="s">
        <v>78</v>
      </c>
      <c r="T188" t="s">
        <v>55</v>
      </c>
      <c r="U188" s="16">
        <v>9</v>
      </c>
      <c r="V188" t="s">
        <v>955</v>
      </c>
      <c r="W188" t="s">
        <v>81</v>
      </c>
      <c r="AA188" t="s">
        <v>30</v>
      </c>
      <c r="AH188" t="s">
        <v>70</v>
      </c>
      <c r="AI188" s="16">
        <v>20</v>
      </c>
      <c r="AJ188" s="16">
        <v>20</v>
      </c>
      <c r="AK188" s="16">
        <v>20</v>
      </c>
      <c r="AL188" t="s">
        <v>956</v>
      </c>
      <c r="AM188" t="s">
        <v>339</v>
      </c>
      <c r="AN188" s="16">
        <v>10</v>
      </c>
      <c r="AO188" t="s">
        <v>957</v>
      </c>
      <c r="AP188" t="s">
        <v>958</v>
      </c>
      <c r="AQ188" t="s">
        <v>959</v>
      </c>
    </row>
    <row r="189" spans="1:43">
      <c r="A189">
        <v>187</v>
      </c>
      <c r="F189" s="12" t="s">
        <v>5</v>
      </c>
      <c r="H189" s="7">
        <v>33</v>
      </c>
      <c r="I189">
        <v>8</v>
      </c>
      <c r="J189">
        <v>30</v>
      </c>
      <c r="K189">
        <v>10</v>
      </c>
      <c r="L189">
        <v>4</v>
      </c>
      <c r="M189" t="s">
        <v>75</v>
      </c>
      <c r="N189" s="16">
        <v>0</v>
      </c>
      <c r="O189" t="s">
        <v>52</v>
      </c>
      <c r="P189" t="s">
        <v>3392</v>
      </c>
      <c r="Q189" s="16">
        <v>1</v>
      </c>
      <c r="R189" t="s">
        <v>130</v>
      </c>
      <c r="S189" t="s">
        <v>106</v>
      </c>
      <c r="T189" t="s">
        <v>89</v>
      </c>
      <c r="U189" s="16">
        <v>11</v>
      </c>
      <c r="V189" t="s">
        <v>960</v>
      </c>
      <c r="W189" t="s">
        <v>81</v>
      </c>
      <c r="AA189" t="s">
        <v>30</v>
      </c>
      <c r="AH189" t="s">
        <v>82</v>
      </c>
      <c r="AI189" s="16">
        <v>6</v>
      </c>
      <c r="AJ189" s="16">
        <v>6</v>
      </c>
      <c r="AK189" s="16">
        <v>8</v>
      </c>
      <c r="AL189" t="s">
        <v>961</v>
      </c>
      <c r="AM189" t="s">
        <v>72</v>
      </c>
      <c r="AN189" s="16">
        <v>6</v>
      </c>
      <c r="AO189" t="s">
        <v>962</v>
      </c>
    </row>
    <row r="190" spans="1:43">
      <c r="A190">
        <v>188</v>
      </c>
      <c r="B190" t="s">
        <v>1</v>
      </c>
      <c r="C190" t="s">
        <v>2</v>
      </c>
      <c r="H190" s="7">
        <v>28</v>
      </c>
      <c r="I190">
        <v>7</v>
      </c>
      <c r="J190">
        <v>5</v>
      </c>
      <c r="K190">
        <v>10</v>
      </c>
      <c r="L190">
        <v>5</v>
      </c>
      <c r="M190" t="s">
        <v>297</v>
      </c>
      <c r="N190" s="16">
        <v>1</v>
      </c>
      <c r="O190" t="s">
        <v>66</v>
      </c>
      <c r="P190" t="s">
        <v>963</v>
      </c>
      <c r="Q190" s="16">
        <v>1</v>
      </c>
      <c r="R190" t="s">
        <v>207</v>
      </c>
      <c r="S190" t="s">
        <v>78</v>
      </c>
      <c r="T190" t="s">
        <v>487</v>
      </c>
      <c r="U190" s="16">
        <v>4</v>
      </c>
      <c r="V190" t="s">
        <v>964</v>
      </c>
      <c r="W190" t="s">
        <v>81</v>
      </c>
      <c r="AB190" t="s">
        <v>31</v>
      </c>
      <c r="AH190" t="s">
        <v>156</v>
      </c>
      <c r="AI190" s="16">
        <v>7</v>
      </c>
      <c r="AJ190" s="16">
        <v>7</v>
      </c>
      <c r="AK190" s="16">
        <v>15</v>
      </c>
      <c r="AL190" t="s">
        <v>965</v>
      </c>
      <c r="AM190" t="s">
        <v>72</v>
      </c>
      <c r="AN190" s="16">
        <v>10</v>
      </c>
      <c r="AO190" t="s">
        <v>966</v>
      </c>
      <c r="AP190" t="s">
        <v>967</v>
      </c>
    </row>
    <row r="191" spans="1:43">
      <c r="A191">
        <v>189</v>
      </c>
      <c r="C191" t="s">
        <v>2</v>
      </c>
      <c r="F191" s="12" t="s">
        <v>5</v>
      </c>
      <c r="H191" s="7"/>
      <c r="I191">
        <v>7</v>
      </c>
      <c r="J191">
        <v>0</v>
      </c>
      <c r="K191">
        <v>14</v>
      </c>
      <c r="L191">
        <v>7</v>
      </c>
      <c r="M191" t="s">
        <v>183</v>
      </c>
      <c r="N191" s="16">
        <v>1</v>
      </c>
      <c r="O191" t="s">
        <v>66</v>
      </c>
      <c r="P191" t="s">
        <v>3392</v>
      </c>
      <c r="Q191" s="16">
        <v>1</v>
      </c>
      <c r="R191" t="s">
        <v>207</v>
      </c>
      <c r="S191" t="s">
        <v>54</v>
      </c>
      <c r="T191" t="s">
        <v>89</v>
      </c>
      <c r="U191" s="16">
        <v>8</v>
      </c>
      <c r="V191" t="s">
        <v>968</v>
      </c>
      <c r="W191" t="s">
        <v>81</v>
      </c>
      <c r="AG191" t="s">
        <v>967</v>
      </c>
      <c r="AH191" t="s">
        <v>70</v>
      </c>
      <c r="AI191" s="16">
        <v>15</v>
      </c>
      <c r="AJ191" s="16">
        <v>8</v>
      </c>
      <c r="AK191" s="16">
        <v>16</v>
      </c>
      <c r="AL191" t="s">
        <v>969</v>
      </c>
      <c r="AM191" t="s">
        <v>970</v>
      </c>
      <c r="AN191" s="16">
        <v>10</v>
      </c>
      <c r="AO191" t="s">
        <v>971</v>
      </c>
      <c r="AP191" t="s">
        <v>972</v>
      </c>
    </row>
    <row r="192" spans="1:43">
      <c r="A192">
        <v>190</v>
      </c>
      <c r="B192" t="s">
        <v>1</v>
      </c>
      <c r="H192" s="7">
        <v>33</v>
      </c>
      <c r="I192">
        <v>7</v>
      </c>
      <c r="J192">
        <v>30</v>
      </c>
      <c r="K192">
        <v>10</v>
      </c>
      <c r="L192">
        <v>3</v>
      </c>
      <c r="M192" t="s">
        <v>297</v>
      </c>
      <c r="N192" s="16">
        <v>0</v>
      </c>
      <c r="O192" t="s">
        <v>95</v>
      </c>
      <c r="P192" t="s">
        <v>3392</v>
      </c>
      <c r="Q192" s="16">
        <v>1</v>
      </c>
      <c r="R192" t="s">
        <v>67</v>
      </c>
      <c r="S192" t="s">
        <v>78</v>
      </c>
      <c r="T192" t="s">
        <v>55</v>
      </c>
      <c r="U192" s="16">
        <v>3</v>
      </c>
      <c r="V192" t="s">
        <v>973</v>
      </c>
      <c r="W192" t="s">
        <v>81</v>
      </c>
      <c r="AA192" t="s">
        <v>30</v>
      </c>
      <c r="AH192" t="s">
        <v>70</v>
      </c>
      <c r="AI192" s="16">
        <v>4</v>
      </c>
      <c r="AJ192" s="16">
        <v>2</v>
      </c>
      <c r="AK192" s="16">
        <v>8</v>
      </c>
      <c r="AL192" t="s">
        <v>974</v>
      </c>
      <c r="AM192" t="s">
        <v>72</v>
      </c>
      <c r="AN192" s="16">
        <v>9</v>
      </c>
      <c r="AO192" t="s">
        <v>975</v>
      </c>
      <c r="AP192" t="s">
        <v>400</v>
      </c>
    </row>
    <row r="193" spans="1:43">
      <c r="A193">
        <v>191</v>
      </c>
      <c r="B193" t="s">
        <v>1</v>
      </c>
      <c r="C193" t="s">
        <v>2</v>
      </c>
      <c r="D193" t="s">
        <v>3</v>
      </c>
      <c r="F193" s="12" t="s">
        <v>5</v>
      </c>
      <c r="H193" s="7">
        <v>31</v>
      </c>
      <c r="I193">
        <v>4</v>
      </c>
      <c r="J193">
        <v>20</v>
      </c>
      <c r="K193">
        <v>15</v>
      </c>
      <c r="L193">
        <v>20</v>
      </c>
      <c r="M193" t="s">
        <v>51</v>
      </c>
      <c r="N193" s="16">
        <v>1</v>
      </c>
      <c r="O193" t="s">
        <v>52</v>
      </c>
      <c r="P193" t="s">
        <v>3389</v>
      </c>
      <c r="Q193" s="16">
        <v>1</v>
      </c>
      <c r="R193" t="s">
        <v>406</v>
      </c>
      <c r="S193" t="s">
        <v>54</v>
      </c>
      <c r="T193" t="s">
        <v>413</v>
      </c>
      <c r="U193" s="16">
        <v>17</v>
      </c>
      <c r="V193" t="s">
        <v>976</v>
      </c>
      <c r="W193" t="s">
        <v>357</v>
      </c>
      <c r="AC193" t="s">
        <v>32</v>
      </c>
      <c r="AH193" t="s">
        <v>82</v>
      </c>
      <c r="AI193" s="16">
        <v>6</v>
      </c>
      <c r="AJ193" s="16">
        <v>5</v>
      </c>
      <c r="AK193" s="16">
        <v>10</v>
      </c>
      <c r="AL193" t="s">
        <v>977</v>
      </c>
      <c r="AM193" t="s">
        <v>72</v>
      </c>
      <c r="AN193" s="16">
        <v>10</v>
      </c>
      <c r="AO193" t="s">
        <v>978</v>
      </c>
      <c r="AP193" t="s">
        <v>979</v>
      </c>
      <c r="AQ193" t="s">
        <v>980</v>
      </c>
    </row>
    <row r="194" spans="1:43">
      <c r="A194">
        <v>192</v>
      </c>
      <c r="C194" t="s">
        <v>2</v>
      </c>
      <c r="F194" s="12" t="s">
        <v>5</v>
      </c>
      <c r="H194" s="7">
        <v>59</v>
      </c>
      <c r="I194">
        <v>7</v>
      </c>
      <c r="J194">
        <v>0</v>
      </c>
      <c r="K194">
        <v>14</v>
      </c>
      <c r="L194">
        <v>2</v>
      </c>
      <c r="M194" t="s">
        <v>51</v>
      </c>
      <c r="N194" s="16">
        <v>0</v>
      </c>
      <c r="O194" t="s">
        <v>52</v>
      </c>
      <c r="P194" t="s">
        <v>3392</v>
      </c>
      <c r="Q194" s="16">
        <v>1</v>
      </c>
      <c r="R194" t="s">
        <v>136</v>
      </c>
      <c r="S194" t="s">
        <v>78</v>
      </c>
      <c r="T194" t="s">
        <v>79</v>
      </c>
      <c r="U194" s="16">
        <v>34</v>
      </c>
      <c r="V194" t="s">
        <v>981</v>
      </c>
      <c r="W194" t="s">
        <v>81</v>
      </c>
      <c r="Z194" t="s">
        <v>29</v>
      </c>
      <c r="AB194" t="s">
        <v>31</v>
      </c>
      <c r="AH194" t="s">
        <v>82</v>
      </c>
      <c r="AI194" s="16">
        <v>3</v>
      </c>
      <c r="AJ194" s="16">
        <v>16</v>
      </c>
      <c r="AK194" s="16">
        <v>10</v>
      </c>
      <c r="AL194" t="s">
        <v>982</v>
      </c>
      <c r="AM194" t="s">
        <v>983</v>
      </c>
      <c r="AN194" s="16">
        <v>9</v>
      </c>
      <c r="AO194" t="s">
        <v>984</v>
      </c>
      <c r="AP194" t="s">
        <v>985</v>
      </c>
      <c r="AQ194" t="s">
        <v>986</v>
      </c>
    </row>
    <row r="195" spans="1:43">
      <c r="A195">
        <v>193</v>
      </c>
      <c r="B195" t="s">
        <v>1</v>
      </c>
      <c r="H195" s="7">
        <v>78</v>
      </c>
      <c r="I195">
        <v>7</v>
      </c>
      <c r="J195">
        <v>75</v>
      </c>
      <c r="K195">
        <v>9</v>
      </c>
      <c r="L195">
        <v>5</v>
      </c>
      <c r="M195" t="s">
        <v>94</v>
      </c>
      <c r="N195" s="16">
        <v>0</v>
      </c>
      <c r="O195" t="s">
        <v>95</v>
      </c>
      <c r="P195" t="s">
        <v>3390</v>
      </c>
      <c r="Q195" s="16">
        <v>1</v>
      </c>
      <c r="R195" t="s">
        <v>53</v>
      </c>
      <c r="S195" t="s">
        <v>78</v>
      </c>
      <c r="T195" t="s">
        <v>266</v>
      </c>
      <c r="U195" s="16">
        <v>10</v>
      </c>
      <c r="V195" t="s">
        <v>987</v>
      </c>
      <c r="W195" t="s">
        <v>81</v>
      </c>
      <c r="Z195" t="s">
        <v>29</v>
      </c>
      <c r="AH195" t="s">
        <v>70</v>
      </c>
      <c r="AI195" s="16">
        <v>25</v>
      </c>
      <c r="AJ195" s="16">
        <v>5</v>
      </c>
      <c r="AK195" s="16">
        <v>40</v>
      </c>
      <c r="AL195" t="s">
        <v>988</v>
      </c>
      <c r="AM195" t="s">
        <v>72</v>
      </c>
      <c r="AN195" s="16">
        <v>10</v>
      </c>
      <c r="AO195" t="s">
        <v>989</v>
      </c>
      <c r="AP195" t="s">
        <v>990</v>
      </c>
      <c r="AQ195" t="s">
        <v>991</v>
      </c>
    </row>
    <row r="196" spans="1:43">
      <c r="A196">
        <v>194</v>
      </c>
      <c r="B196" t="s">
        <v>1</v>
      </c>
      <c r="C196" t="s">
        <v>2</v>
      </c>
      <c r="F196" s="12" t="s">
        <v>5</v>
      </c>
      <c r="H196" s="7">
        <v>37</v>
      </c>
      <c r="I196">
        <v>6</v>
      </c>
      <c r="J196">
        <v>25</v>
      </c>
      <c r="K196">
        <v>10</v>
      </c>
      <c r="L196">
        <v>4</v>
      </c>
      <c r="M196" t="s">
        <v>297</v>
      </c>
      <c r="N196" s="16">
        <v>0</v>
      </c>
      <c r="O196" t="s">
        <v>66</v>
      </c>
      <c r="P196" t="s">
        <v>3392</v>
      </c>
      <c r="Q196" s="16">
        <v>1</v>
      </c>
      <c r="R196" t="s">
        <v>30</v>
      </c>
      <c r="S196" t="s">
        <v>78</v>
      </c>
      <c r="T196" t="s">
        <v>89</v>
      </c>
      <c r="U196" s="16">
        <v>5</v>
      </c>
      <c r="W196" t="s">
        <v>57</v>
      </c>
      <c r="Z196" t="s">
        <v>29</v>
      </c>
      <c r="AH196" t="s">
        <v>70</v>
      </c>
      <c r="AI196" s="16">
        <v>6</v>
      </c>
      <c r="AJ196" s="16">
        <v>6</v>
      </c>
      <c r="AK196" s="16">
        <v>120</v>
      </c>
      <c r="AL196" t="s">
        <v>992</v>
      </c>
      <c r="AM196" t="s">
        <v>72</v>
      </c>
      <c r="AN196" s="16">
        <v>9</v>
      </c>
      <c r="AO196" t="s">
        <v>993</v>
      </c>
      <c r="AP196" t="s">
        <v>994</v>
      </c>
      <c r="AQ196" t="s">
        <v>995</v>
      </c>
    </row>
    <row r="197" spans="1:43">
      <c r="A197">
        <v>195</v>
      </c>
      <c r="B197" t="s">
        <v>1</v>
      </c>
      <c r="C197" t="s">
        <v>2</v>
      </c>
      <c r="F197" s="12" t="s">
        <v>5</v>
      </c>
      <c r="H197" s="7">
        <v>43</v>
      </c>
      <c r="I197">
        <v>6</v>
      </c>
      <c r="J197">
        <v>0</v>
      </c>
      <c r="K197">
        <v>14</v>
      </c>
      <c r="L197">
        <v>20</v>
      </c>
      <c r="M197" t="s">
        <v>65</v>
      </c>
      <c r="N197" s="16">
        <v>1</v>
      </c>
      <c r="O197" t="s">
        <v>52</v>
      </c>
      <c r="P197" t="s">
        <v>3391</v>
      </c>
      <c r="Q197" s="16">
        <v>1</v>
      </c>
      <c r="R197" t="s">
        <v>105</v>
      </c>
      <c r="S197" t="s">
        <v>106</v>
      </c>
      <c r="T197" t="s">
        <v>89</v>
      </c>
      <c r="U197" s="16">
        <v>17</v>
      </c>
      <c r="W197" t="s">
        <v>81</v>
      </c>
      <c r="AB197" t="s">
        <v>31</v>
      </c>
      <c r="AC197" t="s">
        <v>32</v>
      </c>
      <c r="AH197" t="s">
        <v>547</v>
      </c>
      <c r="AI197" s="16">
        <v>6</v>
      </c>
      <c r="AJ197" s="16">
        <v>14</v>
      </c>
      <c r="AK197" s="16">
        <v>8</v>
      </c>
      <c r="AL197" t="s">
        <v>996</v>
      </c>
      <c r="AM197" t="s">
        <v>72</v>
      </c>
      <c r="AN197" s="16">
        <v>8</v>
      </c>
      <c r="AO197" t="s">
        <v>997</v>
      </c>
      <c r="AP197" t="s">
        <v>998</v>
      </c>
      <c r="AQ197" t="s">
        <v>999</v>
      </c>
    </row>
    <row r="198" spans="1:43">
      <c r="A198">
        <v>196</v>
      </c>
      <c r="F198" s="12" t="s">
        <v>5</v>
      </c>
      <c r="H198" s="7">
        <v>37</v>
      </c>
      <c r="I198">
        <v>8</v>
      </c>
      <c r="J198">
        <v>20</v>
      </c>
      <c r="K198">
        <v>5</v>
      </c>
      <c r="L198">
        <v>10</v>
      </c>
      <c r="M198" t="s">
        <v>329</v>
      </c>
      <c r="N198" s="16">
        <v>0</v>
      </c>
      <c r="O198" t="s">
        <v>66</v>
      </c>
      <c r="P198" t="s">
        <v>3389</v>
      </c>
      <c r="Q198" s="16">
        <v>1</v>
      </c>
      <c r="R198" t="s">
        <v>53</v>
      </c>
      <c r="S198" t="s">
        <v>344</v>
      </c>
      <c r="T198" t="s">
        <v>1000</v>
      </c>
      <c r="U198" s="16">
        <v>12</v>
      </c>
      <c r="V198" t="s">
        <v>601</v>
      </c>
      <c r="W198" t="s">
        <v>69</v>
      </c>
      <c r="AA198" t="s">
        <v>30</v>
      </c>
      <c r="AH198" t="s">
        <v>70</v>
      </c>
      <c r="AI198" s="16">
        <v>6</v>
      </c>
      <c r="AJ198" s="16">
        <v>6</v>
      </c>
      <c r="AK198" s="16">
        <v>5</v>
      </c>
      <c r="AL198" t="s">
        <v>1001</v>
      </c>
      <c r="AM198" t="s">
        <v>72</v>
      </c>
      <c r="AN198" s="16">
        <v>8</v>
      </c>
      <c r="AO198" t="s">
        <v>601</v>
      </c>
      <c r="AP198" t="s">
        <v>1002</v>
      </c>
      <c r="AQ198" t="s">
        <v>991</v>
      </c>
    </row>
    <row r="199" spans="1:43">
      <c r="A199">
        <v>197</v>
      </c>
      <c r="E199" t="s">
        <v>4</v>
      </c>
      <c r="H199" s="7">
        <v>23</v>
      </c>
      <c r="I199">
        <v>8</v>
      </c>
      <c r="J199">
        <v>2</v>
      </c>
      <c r="K199">
        <v>8</v>
      </c>
      <c r="L199">
        <v>2</v>
      </c>
      <c r="M199" t="s">
        <v>116</v>
      </c>
      <c r="N199" s="16">
        <v>0</v>
      </c>
      <c r="O199" t="s">
        <v>76</v>
      </c>
      <c r="P199" t="s">
        <v>3390</v>
      </c>
      <c r="Q199" s="16">
        <v>0</v>
      </c>
      <c r="W199" t="s">
        <v>57</v>
      </c>
      <c r="AA199" t="s">
        <v>30</v>
      </c>
      <c r="AH199" t="s">
        <v>70</v>
      </c>
      <c r="AI199" s="16">
        <v>6</v>
      </c>
      <c r="AJ199" s="16">
        <v>4</v>
      </c>
      <c r="AK199" s="16">
        <v>4</v>
      </c>
      <c r="AL199" t="s">
        <v>1003</v>
      </c>
      <c r="AM199" t="s">
        <v>72</v>
      </c>
      <c r="AN199" s="16">
        <v>10</v>
      </c>
      <c r="AO199" t="s">
        <v>1004</v>
      </c>
      <c r="AP199" t="s">
        <v>786</v>
      </c>
    </row>
    <row r="200" spans="1:43">
      <c r="A200">
        <v>198</v>
      </c>
      <c r="C200" t="s">
        <v>2</v>
      </c>
      <c r="H200" s="7">
        <v>32</v>
      </c>
      <c r="I200">
        <v>7</v>
      </c>
      <c r="J200">
        <v>40</v>
      </c>
      <c r="K200">
        <v>10</v>
      </c>
      <c r="L200">
        <v>30</v>
      </c>
      <c r="M200" t="s">
        <v>116</v>
      </c>
      <c r="N200" s="16">
        <v>1</v>
      </c>
      <c r="O200" t="s">
        <v>1005</v>
      </c>
      <c r="P200" t="s">
        <v>3389</v>
      </c>
      <c r="Q200" s="16">
        <v>1</v>
      </c>
      <c r="R200" t="s">
        <v>141</v>
      </c>
      <c r="S200" t="s">
        <v>78</v>
      </c>
      <c r="T200" t="s">
        <v>119</v>
      </c>
      <c r="U200" s="16">
        <v>7</v>
      </c>
      <c r="V200" t="s">
        <v>1006</v>
      </c>
      <c r="W200" t="s">
        <v>57</v>
      </c>
      <c r="Z200" t="s">
        <v>29</v>
      </c>
      <c r="AH200" t="s">
        <v>156</v>
      </c>
      <c r="AI200" s="16">
        <v>10</v>
      </c>
      <c r="AJ200" s="16">
        <v>5</v>
      </c>
      <c r="AK200" s="16">
        <v>20</v>
      </c>
      <c r="AL200" t="s">
        <v>1007</v>
      </c>
      <c r="AM200" t="s">
        <v>62</v>
      </c>
      <c r="AN200" s="16">
        <v>10</v>
      </c>
      <c r="AO200" t="s">
        <v>1008</v>
      </c>
      <c r="AP200" t="s">
        <v>1009</v>
      </c>
      <c r="AQ200" t="s">
        <v>1010</v>
      </c>
    </row>
    <row r="201" spans="1:43">
      <c r="A201">
        <v>199</v>
      </c>
      <c r="C201" t="s">
        <v>2</v>
      </c>
      <c r="H201" s="7">
        <v>39</v>
      </c>
      <c r="I201">
        <v>6</v>
      </c>
      <c r="J201">
        <v>120</v>
      </c>
      <c r="K201">
        <v>10</v>
      </c>
      <c r="L201">
        <v>12</v>
      </c>
      <c r="M201" t="s">
        <v>86</v>
      </c>
      <c r="N201" s="16">
        <v>1</v>
      </c>
      <c r="O201" t="s">
        <v>66</v>
      </c>
      <c r="P201" t="s">
        <v>3392</v>
      </c>
      <c r="Q201" s="16">
        <v>1</v>
      </c>
      <c r="R201" t="s">
        <v>401</v>
      </c>
      <c r="S201" t="s">
        <v>106</v>
      </c>
      <c r="T201" t="s">
        <v>566</v>
      </c>
      <c r="U201" s="16">
        <v>12</v>
      </c>
      <c r="V201" t="s">
        <v>1011</v>
      </c>
      <c r="W201" t="s">
        <v>69</v>
      </c>
      <c r="Z201" t="s">
        <v>29</v>
      </c>
      <c r="AB201" t="s">
        <v>31</v>
      </c>
      <c r="AC201" t="s">
        <v>32</v>
      </c>
      <c r="AH201" t="s">
        <v>58</v>
      </c>
      <c r="AI201" s="16">
        <v>6</v>
      </c>
      <c r="AJ201" s="16">
        <v>4</v>
      </c>
      <c r="AK201" s="16">
        <v>8</v>
      </c>
      <c r="AL201" t="s">
        <v>1012</v>
      </c>
      <c r="AM201" t="s">
        <v>72</v>
      </c>
      <c r="AN201" s="16">
        <v>8</v>
      </c>
      <c r="AO201" t="s">
        <v>1013</v>
      </c>
      <c r="AP201" t="s">
        <v>1014</v>
      </c>
      <c r="AQ201" t="s">
        <v>1015</v>
      </c>
    </row>
    <row r="202" spans="1:43">
      <c r="A202">
        <v>200</v>
      </c>
      <c r="F202" s="12" t="s">
        <v>5</v>
      </c>
      <c r="H202" s="7">
        <v>31</v>
      </c>
      <c r="I202">
        <v>7</v>
      </c>
      <c r="J202">
        <v>1</v>
      </c>
      <c r="K202">
        <v>14</v>
      </c>
      <c r="L202">
        <v>20</v>
      </c>
      <c r="M202" t="s">
        <v>75</v>
      </c>
      <c r="N202" s="16">
        <v>1</v>
      </c>
      <c r="O202" t="s">
        <v>66</v>
      </c>
      <c r="P202" t="s">
        <v>3389</v>
      </c>
      <c r="Q202" s="16">
        <v>1</v>
      </c>
      <c r="R202" t="s">
        <v>6</v>
      </c>
      <c r="S202" t="s">
        <v>78</v>
      </c>
      <c r="T202" t="s">
        <v>291</v>
      </c>
      <c r="U202" s="16">
        <v>8</v>
      </c>
      <c r="V202" t="s">
        <v>1016</v>
      </c>
      <c r="W202" t="s">
        <v>57</v>
      </c>
      <c r="AA202" t="s">
        <v>30</v>
      </c>
      <c r="AB202" t="s">
        <v>31</v>
      </c>
      <c r="AC202" t="s">
        <v>32</v>
      </c>
      <c r="AH202" t="s">
        <v>82</v>
      </c>
      <c r="AI202" s="16">
        <v>6</v>
      </c>
      <c r="AJ202" s="16">
        <v>4</v>
      </c>
      <c r="AK202" s="16">
        <v>6</v>
      </c>
      <c r="AL202" t="s">
        <v>1017</v>
      </c>
      <c r="AM202" t="s">
        <v>72</v>
      </c>
      <c r="AN202" s="16">
        <v>10</v>
      </c>
      <c r="AO202" t="s">
        <v>1018</v>
      </c>
      <c r="AP202" t="s">
        <v>1019</v>
      </c>
      <c r="AQ202" t="s">
        <v>111</v>
      </c>
    </row>
    <row r="203" spans="1:43">
      <c r="A203">
        <v>201</v>
      </c>
      <c r="B203" t="s">
        <v>1</v>
      </c>
      <c r="D203" t="s">
        <v>3</v>
      </c>
      <c r="F203" s="12" t="s">
        <v>5</v>
      </c>
      <c r="H203" s="7">
        <v>26</v>
      </c>
      <c r="I203">
        <v>7</v>
      </c>
      <c r="J203">
        <v>40</v>
      </c>
      <c r="K203">
        <v>6</v>
      </c>
      <c r="L203">
        <v>12</v>
      </c>
      <c r="M203" t="s">
        <v>183</v>
      </c>
      <c r="N203" s="16">
        <v>1</v>
      </c>
      <c r="O203" t="s">
        <v>95</v>
      </c>
      <c r="P203" t="s">
        <v>3391</v>
      </c>
      <c r="Q203" s="16">
        <v>1</v>
      </c>
      <c r="R203" t="s">
        <v>6</v>
      </c>
      <c r="S203" t="s">
        <v>106</v>
      </c>
      <c r="T203" t="s">
        <v>291</v>
      </c>
      <c r="U203" s="16">
        <v>0</v>
      </c>
      <c r="V203" t="s">
        <v>1020</v>
      </c>
      <c r="W203" t="s">
        <v>69</v>
      </c>
      <c r="AA203" t="s">
        <v>30</v>
      </c>
      <c r="AH203" t="s">
        <v>1021</v>
      </c>
      <c r="AI203" s="16">
        <v>3</v>
      </c>
      <c r="AJ203" s="16">
        <v>1</v>
      </c>
      <c r="AK203" s="16">
        <v>2</v>
      </c>
      <c r="AL203" t="s">
        <v>1022</v>
      </c>
      <c r="AM203" t="s">
        <v>72</v>
      </c>
      <c r="AN203" s="16">
        <v>8</v>
      </c>
      <c r="AO203" t="s">
        <v>1023</v>
      </c>
    </row>
    <row r="204" spans="1:43">
      <c r="A204">
        <v>202</v>
      </c>
      <c r="C204" t="s">
        <v>2</v>
      </c>
      <c r="F204" s="12" t="s">
        <v>5</v>
      </c>
      <c r="H204" s="7">
        <v>31</v>
      </c>
      <c r="I204">
        <v>7</v>
      </c>
      <c r="J204">
        <v>25</v>
      </c>
      <c r="K204">
        <v>12</v>
      </c>
      <c r="L204">
        <v>6</v>
      </c>
      <c r="M204" t="s">
        <v>65</v>
      </c>
      <c r="N204" s="16">
        <v>0</v>
      </c>
      <c r="O204" t="s">
        <v>66</v>
      </c>
      <c r="P204" t="s">
        <v>3389</v>
      </c>
      <c r="Q204" s="16">
        <v>1</v>
      </c>
      <c r="R204" t="s">
        <v>149</v>
      </c>
      <c r="S204" t="s">
        <v>54</v>
      </c>
      <c r="T204" t="s">
        <v>304</v>
      </c>
      <c r="U204" s="16">
        <v>3</v>
      </c>
      <c r="V204" t="s">
        <v>1024</v>
      </c>
      <c r="W204" t="s">
        <v>81</v>
      </c>
      <c r="Z204" t="s">
        <v>29</v>
      </c>
      <c r="AH204" t="s">
        <v>82</v>
      </c>
      <c r="AI204" s="16">
        <v>4</v>
      </c>
      <c r="AJ204" s="16">
        <v>2</v>
      </c>
      <c r="AK204" s="16">
        <v>20</v>
      </c>
      <c r="AL204" t="s">
        <v>1025</v>
      </c>
      <c r="AM204" t="s">
        <v>1026</v>
      </c>
      <c r="AN204" s="16">
        <v>9</v>
      </c>
      <c r="AO204" t="s">
        <v>1027</v>
      </c>
      <c r="AP204" t="s">
        <v>202</v>
      </c>
      <c r="AQ204" t="s">
        <v>134</v>
      </c>
    </row>
    <row r="205" spans="1:43">
      <c r="A205">
        <v>203</v>
      </c>
      <c r="F205" s="12" t="s">
        <v>5</v>
      </c>
      <c r="H205" s="7">
        <v>32</v>
      </c>
      <c r="I205">
        <v>8</v>
      </c>
      <c r="J205">
        <v>0</v>
      </c>
      <c r="K205">
        <v>5</v>
      </c>
      <c r="L205">
        <v>12</v>
      </c>
      <c r="M205" t="s">
        <v>51</v>
      </c>
      <c r="N205" s="16">
        <v>1</v>
      </c>
      <c r="O205" t="s">
        <v>95</v>
      </c>
      <c r="P205" t="s">
        <v>3391</v>
      </c>
      <c r="Q205" s="16">
        <v>1</v>
      </c>
      <c r="R205" t="s">
        <v>207</v>
      </c>
      <c r="S205" t="s">
        <v>253</v>
      </c>
      <c r="T205" t="s">
        <v>89</v>
      </c>
      <c r="U205" s="16">
        <v>5</v>
      </c>
      <c r="V205" t="s">
        <v>1028</v>
      </c>
      <c r="W205" t="s">
        <v>81</v>
      </c>
      <c r="AC205" t="s">
        <v>32</v>
      </c>
      <c r="AH205" t="s">
        <v>58</v>
      </c>
      <c r="AI205" s="16">
        <v>5</v>
      </c>
      <c r="AJ205" s="16">
        <v>6</v>
      </c>
      <c r="AK205" s="16">
        <v>12</v>
      </c>
      <c r="AL205" t="s">
        <v>1029</v>
      </c>
      <c r="AM205" t="s">
        <v>62</v>
      </c>
      <c r="AN205" s="16">
        <v>10</v>
      </c>
      <c r="AO205" t="s">
        <v>1030</v>
      </c>
      <c r="AP205" t="s">
        <v>1031</v>
      </c>
      <c r="AQ205" t="s">
        <v>1032</v>
      </c>
    </row>
    <row r="206" spans="1:43">
      <c r="A206">
        <v>204</v>
      </c>
      <c r="C206" t="s">
        <v>2</v>
      </c>
      <c r="F206" s="12" t="s">
        <v>5</v>
      </c>
      <c r="H206" s="7">
        <v>31</v>
      </c>
      <c r="I206">
        <v>8</v>
      </c>
      <c r="J206">
        <v>40</v>
      </c>
      <c r="K206">
        <v>10</v>
      </c>
      <c r="L206">
        <v>10</v>
      </c>
      <c r="M206" t="s">
        <v>51</v>
      </c>
      <c r="N206" s="16">
        <v>1</v>
      </c>
      <c r="O206" t="s">
        <v>52</v>
      </c>
      <c r="P206" t="s">
        <v>3391</v>
      </c>
      <c r="Q206" s="16">
        <v>1</v>
      </c>
      <c r="R206" t="s">
        <v>149</v>
      </c>
      <c r="S206" t="s">
        <v>78</v>
      </c>
      <c r="T206" t="s">
        <v>101</v>
      </c>
      <c r="U206" s="16">
        <v>5</v>
      </c>
      <c r="V206" t="s">
        <v>1033</v>
      </c>
      <c r="W206" t="s">
        <v>81</v>
      </c>
      <c r="AB206" t="s">
        <v>31</v>
      </c>
      <c r="AF206" t="s">
        <v>35</v>
      </c>
      <c r="AI206" s="16">
        <v>0</v>
      </c>
      <c r="AM206" t="s">
        <v>72</v>
      </c>
      <c r="AN206" s="16">
        <v>10</v>
      </c>
      <c r="AO206" t="s">
        <v>1034</v>
      </c>
      <c r="AP206" t="s">
        <v>1035</v>
      </c>
    </row>
    <row r="207" spans="1:43">
      <c r="A207">
        <v>205</v>
      </c>
      <c r="B207" t="s">
        <v>1</v>
      </c>
      <c r="C207" t="s">
        <v>2</v>
      </c>
      <c r="F207" s="12" t="s">
        <v>5</v>
      </c>
      <c r="H207" s="7">
        <v>39</v>
      </c>
      <c r="I207">
        <v>8</v>
      </c>
      <c r="J207">
        <v>30</v>
      </c>
      <c r="K207">
        <v>9</v>
      </c>
      <c r="L207">
        <v>10</v>
      </c>
      <c r="M207" t="s">
        <v>116</v>
      </c>
      <c r="N207" s="16">
        <v>0</v>
      </c>
      <c r="O207" t="s">
        <v>52</v>
      </c>
      <c r="P207" t="s">
        <v>3392</v>
      </c>
      <c r="Q207" s="16">
        <v>1</v>
      </c>
      <c r="R207" t="s">
        <v>207</v>
      </c>
      <c r="S207" t="s">
        <v>78</v>
      </c>
      <c r="T207" t="s">
        <v>89</v>
      </c>
      <c r="U207" s="16">
        <v>10</v>
      </c>
      <c r="V207" t="s">
        <v>1036</v>
      </c>
      <c r="W207" t="s">
        <v>81</v>
      </c>
      <c r="AA207" t="s">
        <v>30</v>
      </c>
      <c r="AH207" t="s">
        <v>70</v>
      </c>
      <c r="AI207" s="16">
        <v>0</v>
      </c>
      <c r="AK207" s="16">
        <v>4</v>
      </c>
      <c r="AL207" t="s">
        <v>1038</v>
      </c>
      <c r="AM207" t="s">
        <v>72</v>
      </c>
      <c r="AN207" s="16">
        <v>9</v>
      </c>
      <c r="AO207" t="s">
        <v>1039</v>
      </c>
      <c r="AQ207" t="s">
        <v>1040</v>
      </c>
    </row>
    <row r="208" spans="1:43">
      <c r="A208">
        <v>206</v>
      </c>
      <c r="B208" t="s">
        <v>1</v>
      </c>
      <c r="H208" s="7">
        <v>42</v>
      </c>
      <c r="I208">
        <v>6</v>
      </c>
      <c r="J208">
        <v>60</v>
      </c>
      <c r="K208">
        <v>6</v>
      </c>
      <c r="L208">
        <v>10</v>
      </c>
      <c r="M208" t="s">
        <v>86</v>
      </c>
      <c r="N208" s="16">
        <v>1</v>
      </c>
      <c r="O208" t="s">
        <v>95</v>
      </c>
      <c r="P208" t="s">
        <v>3389</v>
      </c>
      <c r="Q208" s="16">
        <v>0</v>
      </c>
      <c r="W208" t="s">
        <v>57</v>
      </c>
      <c r="AC208" t="s">
        <v>32</v>
      </c>
      <c r="AG208" t="s">
        <v>1041</v>
      </c>
      <c r="AH208" t="s">
        <v>70</v>
      </c>
      <c r="AI208" s="16">
        <v>5</v>
      </c>
      <c r="AJ208" s="16">
        <v>4</v>
      </c>
      <c r="AK208" s="16">
        <v>8</v>
      </c>
      <c r="AL208" t="s">
        <v>1042</v>
      </c>
      <c r="AM208" t="s">
        <v>1043</v>
      </c>
      <c r="AN208" s="16">
        <v>9</v>
      </c>
      <c r="AO208" t="s">
        <v>1044</v>
      </c>
      <c r="AP208" t="s">
        <v>1045</v>
      </c>
      <c r="AQ208" t="s">
        <v>1046</v>
      </c>
    </row>
    <row r="209" spans="1:43">
      <c r="A209">
        <v>207</v>
      </c>
      <c r="B209" t="s">
        <v>1</v>
      </c>
      <c r="F209" s="12" t="s">
        <v>5</v>
      </c>
      <c r="H209" s="7">
        <v>37</v>
      </c>
      <c r="I209">
        <v>7</v>
      </c>
      <c r="J209">
        <v>30</v>
      </c>
      <c r="K209">
        <v>11</v>
      </c>
      <c r="L209">
        <v>4</v>
      </c>
      <c r="M209" t="s">
        <v>183</v>
      </c>
      <c r="N209" s="16">
        <v>1</v>
      </c>
      <c r="O209" t="s">
        <v>76</v>
      </c>
      <c r="P209" t="s">
        <v>1047</v>
      </c>
      <c r="Q209" s="16">
        <v>1</v>
      </c>
      <c r="R209" t="s">
        <v>207</v>
      </c>
      <c r="S209" t="s">
        <v>88</v>
      </c>
      <c r="T209" t="s">
        <v>89</v>
      </c>
      <c r="U209" s="16">
        <v>11</v>
      </c>
      <c r="V209" t="s">
        <v>1048</v>
      </c>
      <c r="W209" t="s">
        <v>57</v>
      </c>
      <c r="AB209" t="s">
        <v>31</v>
      </c>
      <c r="AH209" t="s">
        <v>70</v>
      </c>
      <c r="AI209" s="16">
        <v>6</v>
      </c>
      <c r="AJ209" s="16">
        <v>6</v>
      </c>
      <c r="AK209" s="16">
        <v>30</v>
      </c>
      <c r="AL209" t="s">
        <v>1049</v>
      </c>
      <c r="AM209" t="s">
        <v>72</v>
      </c>
      <c r="AN209" s="16">
        <v>10</v>
      </c>
      <c r="AO209" t="s">
        <v>1050</v>
      </c>
      <c r="AP209" t="s">
        <v>1051</v>
      </c>
      <c r="AQ209" t="s">
        <v>1052</v>
      </c>
    </row>
    <row r="210" spans="1:43">
      <c r="A210">
        <v>208</v>
      </c>
      <c r="D210" t="s">
        <v>3</v>
      </c>
      <c r="H210" s="7">
        <v>36</v>
      </c>
      <c r="I210">
        <v>5</v>
      </c>
      <c r="J210">
        <v>20</v>
      </c>
      <c r="K210">
        <v>18</v>
      </c>
      <c r="L210">
        <v>0</v>
      </c>
      <c r="M210" t="s">
        <v>297</v>
      </c>
      <c r="N210" s="16">
        <v>1</v>
      </c>
      <c r="O210" t="s">
        <v>66</v>
      </c>
      <c r="P210" t="s">
        <v>1053</v>
      </c>
      <c r="Q210" s="16">
        <v>1</v>
      </c>
      <c r="R210" t="s">
        <v>401</v>
      </c>
      <c r="S210" t="s">
        <v>1054</v>
      </c>
      <c r="T210" t="s">
        <v>55</v>
      </c>
      <c r="U210" s="16">
        <v>15</v>
      </c>
      <c r="V210" t="s">
        <v>1055</v>
      </c>
      <c r="W210" t="s">
        <v>69</v>
      </c>
      <c r="Z210" t="s">
        <v>29</v>
      </c>
      <c r="AD210" t="s">
        <v>33</v>
      </c>
      <c r="AH210" t="s">
        <v>58</v>
      </c>
      <c r="AI210" s="16">
        <v>16</v>
      </c>
      <c r="AJ210" s="16">
        <v>10</v>
      </c>
      <c r="AK210" s="16">
        <v>2</v>
      </c>
      <c r="AL210" t="s">
        <v>1056</v>
      </c>
      <c r="AM210" t="s">
        <v>62</v>
      </c>
      <c r="AN210" s="16">
        <v>10</v>
      </c>
      <c r="AO210" t="s">
        <v>1057</v>
      </c>
      <c r="AP210" t="s">
        <v>1058</v>
      </c>
      <c r="AQ210" t="s">
        <v>1059</v>
      </c>
    </row>
    <row r="211" spans="1:43">
      <c r="A211">
        <v>209</v>
      </c>
      <c r="C211" t="s">
        <v>2</v>
      </c>
      <c r="H211" s="7"/>
      <c r="I211">
        <v>7</v>
      </c>
      <c r="J211">
        <v>120</v>
      </c>
      <c r="K211">
        <v>12</v>
      </c>
      <c r="L211">
        <v>15</v>
      </c>
      <c r="M211" t="s">
        <v>183</v>
      </c>
      <c r="N211" s="16">
        <v>1</v>
      </c>
      <c r="O211" t="s">
        <v>66</v>
      </c>
      <c r="P211" t="s">
        <v>3391</v>
      </c>
      <c r="Q211" s="16">
        <v>1</v>
      </c>
      <c r="R211" t="s">
        <v>149</v>
      </c>
      <c r="S211" t="s">
        <v>344</v>
      </c>
      <c r="T211" t="s">
        <v>89</v>
      </c>
      <c r="U211" s="16">
        <v>2</v>
      </c>
      <c r="V211" t="s">
        <v>159</v>
      </c>
      <c r="W211" t="s">
        <v>57</v>
      </c>
      <c r="AB211" t="s">
        <v>31</v>
      </c>
      <c r="AH211" t="s">
        <v>70</v>
      </c>
      <c r="AI211" s="16">
        <v>8</v>
      </c>
      <c r="AJ211" s="16">
        <v>6</v>
      </c>
      <c r="AK211" s="16">
        <v>10</v>
      </c>
      <c r="AL211" t="s">
        <v>1060</v>
      </c>
      <c r="AM211" t="s">
        <v>62</v>
      </c>
      <c r="AN211" s="16">
        <v>8</v>
      </c>
      <c r="AO211" t="s">
        <v>1061</v>
      </c>
      <c r="AP211" t="s">
        <v>1062</v>
      </c>
      <c r="AQ211" t="s">
        <v>312</v>
      </c>
    </row>
    <row r="212" spans="1:43">
      <c r="A212">
        <v>210</v>
      </c>
      <c r="B212" t="s">
        <v>1</v>
      </c>
      <c r="H212" s="7">
        <v>28</v>
      </c>
      <c r="I212">
        <v>6</v>
      </c>
      <c r="J212">
        <v>120</v>
      </c>
      <c r="K212">
        <v>10</v>
      </c>
      <c r="L212">
        <v>5</v>
      </c>
      <c r="M212" t="s">
        <v>65</v>
      </c>
      <c r="N212" s="16">
        <v>0</v>
      </c>
      <c r="O212" t="s">
        <v>76</v>
      </c>
      <c r="P212" t="s">
        <v>3392</v>
      </c>
      <c r="Q212" s="16">
        <v>1</v>
      </c>
      <c r="R212" t="s">
        <v>207</v>
      </c>
      <c r="S212" t="s">
        <v>106</v>
      </c>
      <c r="T212" t="s">
        <v>89</v>
      </c>
      <c r="U212" s="16">
        <v>5</v>
      </c>
      <c r="V212" t="s">
        <v>1063</v>
      </c>
      <c r="W212" t="s">
        <v>357</v>
      </c>
      <c r="AB212" t="s">
        <v>31</v>
      </c>
      <c r="AH212" t="s">
        <v>82</v>
      </c>
      <c r="AI212" s="16">
        <v>5</v>
      </c>
      <c r="AJ212" s="16">
        <v>5</v>
      </c>
      <c r="AK212" s="16">
        <v>3</v>
      </c>
      <c r="AL212" t="s">
        <v>1064</v>
      </c>
      <c r="AM212" t="s">
        <v>72</v>
      </c>
      <c r="AN212" s="16">
        <v>9</v>
      </c>
      <c r="AO212" t="s">
        <v>1065</v>
      </c>
    </row>
    <row r="213" spans="1:43">
      <c r="A213">
        <v>211</v>
      </c>
      <c r="B213" t="s">
        <v>1</v>
      </c>
      <c r="H213" s="7">
        <v>32</v>
      </c>
      <c r="I213">
        <v>5</v>
      </c>
      <c r="J213">
        <v>360</v>
      </c>
      <c r="K213">
        <v>8</v>
      </c>
      <c r="L213">
        <v>1</v>
      </c>
      <c r="M213" t="s">
        <v>65</v>
      </c>
      <c r="N213" s="16">
        <v>1</v>
      </c>
      <c r="O213" t="s">
        <v>95</v>
      </c>
      <c r="P213" t="s">
        <v>3391</v>
      </c>
      <c r="Q213" s="16">
        <v>0</v>
      </c>
      <c r="W213" t="s">
        <v>57</v>
      </c>
      <c r="AF213" t="s">
        <v>35</v>
      </c>
      <c r="AI213" s="16">
        <v>0</v>
      </c>
      <c r="AM213" t="s">
        <v>62</v>
      </c>
      <c r="AN213" s="16">
        <v>10</v>
      </c>
      <c r="AO213" t="s">
        <v>1066</v>
      </c>
      <c r="AP213" t="s">
        <v>335</v>
      </c>
    </row>
    <row r="214" spans="1:43" ht="19" customHeight="1">
      <c r="A214">
        <v>212</v>
      </c>
      <c r="B214" t="s">
        <v>1</v>
      </c>
      <c r="C214" t="s">
        <v>2</v>
      </c>
      <c r="G214" t="s">
        <v>1067</v>
      </c>
      <c r="H214" s="7">
        <v>30</v>
      </c>
      <c r="I214">
        <v>5</v>
      </c>
      <c r="J214">
        <v>120</v>
      </c>
      <c r="K214">
        <v>8</v>
      </c>
      <c r="L214">
        <v>10</v>
      </c>
      <c r="M214" t="s">
        <v>86</v>
      </c>
      <c r="N214" s="16">
        <v>1</v>
      </c>
      <c r="O214" t="s">
        <v>383</v>
      </c>
      <c r="P214" t="s">
        <v>3389</v>
      </c>
      <c r="Q214" s="16">
        <v>1</v>
      </c>
      <c r="R214" t="s">
        <v>459</v>
      </c>
      <c r="S214" t="s">
        <v>54</v>
      </c>
      <c r="T214" t="s">
        <v>1068</v>
      </c>
      <c r="U214" s="16">
        <v>5</v>
      </c>
      <c r="V214" t="s">
        <v>1069</v>
      </c>
      <c r="W214" t="s">
        <v>81</v>
      </c>
      <c r="AC214" t="s">
        <v>32</v>
      </c>
      <c r="AH214" t="s">
        <v>1070</v>
      </c>
      <c r="AI214" s="16">
        <v>6</v>
      </c>
      <c r="AJ214" s="16">
        <v>3</v>
      </c>
      <c r="AK214" s="16">
        <v>6</v>
      </c>
      <c r="AL214" t="s">
        <v>1071</v>
      </c>
      <c r="AM214" t="s">
        <v>72</v>
      </c>
      <c r="AN214" s="16">
        <v>10</v>
      </c>
      <c r="AO214" t="s">
        <v>1072</v>
      </c>
      <c r="AP214" s="2" t="s">
        <v>1073</v>
      </c>
      <c r="AQ214" t="s">
        <v>1074</v>
      </c>
    </row>
    <row r="215" spans="1:43">
      <c r="A215">
        <v>213</v>
      </c>
      <c r="B215" t="s">
        <v>1</v>
      </c>
      <c r="E215" t="s">
        <v>4</v>
      </c>
      <c r="F215" s="12" t="s">
        <v>5</v>
      </c>
      <c r="H215" s="7">
        <v>25</v>
      </c>
      <c r="I215">
        <v>6</v>
      </c>
      <c r="J215">
        <v>40</v>
      </c>
      <c r="K215">
        <v>5</v>
      </c>
      <c r="L215">
        <v>20</v>
      </c>
      <c r="M215" t="s">
        <v>94</v>
      </c>
      <c r="N215" s="16">
        <v>1</v>
      </c>
      <c r="O215" t="s">
        <v>52</v>
      </c>
      <c r="P215" t="s">
        <v>3392</v>
      </c>
      <c r="Q215" s="16">
        <v>1</v>
      </c>
      <c r="R215" t="s">
        <v>207</v>
      </c>
      <c r="S215" t="s">
        <v>78</v>
      </c>
      <c r="T215" t="s">
        <v>89</v>
      </c>
      <c r="U215" s="16">
        <v>2</v>
      </c>
      <c r="V215" t="s">
        <v>1075</v>
      </c>
      <c r="W215" t="s">
        <v>57</v>
      </c>
      <c r="AC215" t="s">
        <v>32</v>
      </c>
      <c r="AH215" t="s">
        <v>58</v>
      </c>
      <c r="AI215" s="16">
        <v>5</v>
      </c>
      <c r="AJ215" s="16">
        <v>5</v>
      </c>
      <c r="AK215" s="16">
        <v>30</v>
      </c>
      <c r="AL215" t="s">
        <v>1076</v>
      </c>
      <c r="AM215" t="s">
        <v>1077</v>
      </c>
      <c r="AN215" s="16">
        <v>10</v>
      </c>
      <c r="AO215" t="s">
        <v>1078</v>
      </c>
      <c r="AP215" t="s">
        <v>1079</v>
      </c>
    </row>
    <row r="216" spans="1:43">
      <c r="A216">
        <v>214</v>
      </c>
      <c r="B216" t="s">
        <v>1</v>
      </c>
      <c r="C216" t="s">
        <v>2</v>
      </c>
      <c r="D216" t="s">
        <v>3</v>
      </c>
      <c r="H216" s="7"/>
      <c r="I216">
        <v>7</v>
      </c>
      <c r="J216">
        <v>40</v>
      </c>
      <c r="K216">
        <v>8</v>
      </c>
      <c r="L216">
        <v>3</v>
      </c>
      <c r="M216" t="s">
        <v>65</v>
      </c>
      <c r="N216" s="16">
        <v>0</v>
      </c>
      <c r="O216" t="s">
        <v>66</v>
      </c>
      <c r="P216" t="s">
        <v>3392</v>
      </c>
      <c r="Q216" s="16">
        <v>0</v>
      </c>
      <c r="W216" t="s">
        <v>81</v>
      </c>
      <c r="AA216" t="s">
        <v>30</v>
      </c>
      <c r="AH216" t="s">
        <v>82</v>
      </c>
      <c r="AI216" s="16">
        <v>6</v>
      </c>
      <c r="AJ216" s="16">
        <v>30</v>
      </c>
      <c r="AK216" s="16">
        <v>500</v>
      </c>
      <c r="AL216" t="s">
        <v>1080</v>
      </c>
      <c r="AM216" t="s">
        <v>186</v>
      </c>
      <c r="AN216" s="16">
        <v>7</v>
      </c>
      <c r="AO216" t="s">
        <v>1081</v>
      </c>
      <c r="AP216" t="s">
        <v>1082</v>
      </c>
    </row>
    <row r="217" spans="1:43">
      <c r="A217">
        <v>215</v>
      </c>
      <c r="F217" s="12" t="s">
        <v>5</v>
      </c>
      <c r="H217" s="7">
        <v>28</v>
      </c>
      <c r="I217">
        <v>7</v>
      </c>
      <c r="J217">
        <v>15</v>
      </c>
      <c r="K217">
        <v>8</v>
      </c>
      <c r="L217">
        <v>1</v>
      </c>
      <c r="M217" t="s">
        <v>128</v>
      </c>
      <c r="N217" s="16">
        <v>0</v>
      </c>
      <c r="O217" t="s">
        <v>383</v>
      </c>
      <c r="P217" t="s">
        <v>3392</v>
      </c>
      <c r="Q217" s="16">
        <v>1</v>
      </c>
      <c r="R217" t="s">
        <v>207</v>
      </c>
      <c r="S217" t="s">
        <v>54</v>
      </c>
      <c r="T217" t="s">
        <v>89</v>
      </c>
      <c r="U217" s="16">
        <v>7</v>
      </c>
      <c r="V217" t="s">
        <v>1083</v>
      </c>
      <c r="W217" t="s">
        <v>81</v>
      </c>
      <c r="AB217" t="s">
        <v>31</v>
      </c>
      <c r="AH217" t="s">
        <v>82</v>
      </c>
      <c r="AI217" s="16">
        <v>5</v>
      </c>
      <c r="AJ217" s="16">
        <v>3</v>
      </c>
      <c r="AK217" s="16">
        <v>12</v>
      </c>
      <c r="AL217" t="s">
        <v>1084</v>
      </c>
      <c r="AM217" t="s">
        <v>62</v>
      </c>
      <c r="AN217" s="16">
        <v>10</v>
      </c>
      <c r="AO217" t="s">
        <v>1085</v>
      </c>
      <c r="AP217" t="s">
        <v>1086</v>
      </c>
      <c r="AQ217" t="s">
        <v>1087</v>
      </c>
    </row>
    <row r="218" spans="1:43">
      <c r="A218">
        <v>216</v>
      </c>
      <c r="F218" s="12" t="s">
        <v>5</v>
      </c>
      <c r="H218" s="7">
        <v>36</v>
      </c>
      <c r="I218">
        <v>7</v>
      </c>
      <c r="J218">
        <v>60</v>
      </c>
      <c r="K218">
        <v>7</v>
      </c>
      <c r="L218">
        <v>0</v>
      </c>
      <c r="M218" t="s">
        <v>65</v>
      </c>
      <c r="N218" s="16">
        <v>1</v>
      </c>
      <c r="O218" t="s">
        <v>117</v>
      </c>
      <c r="P218" t="s">
        <v>3392</v>
      </c>
      <c r="Q218" s="16">
        <v>1</v>
      </c>
      <c r="R218" t="s">
        <v>29</v>
      </c>
      <c r="S218" t="s">
        <v>344</v>
      </c>
      <c r="T218" t="s">
        <v>214</v>
      </c>
      <c r="U218" s="16">
        <v>7</v>
      </c>
      <c r="V218" t="s">
        <v>1088</v>
      </c>
      <c r="W218" t="s">
        <v>81</v>
      </c>
      <c r="AC218" t="s">
        <v>32</v>
      </c>
      <c r="AH218" t="s">
        <v>70</v>
      </c>
      <c r="AI218" s="16">
        <v>10</v>
      </c>
      <c r="AJ218" s="16">
        <v>10</v>
      </c>
      <c r="AK218" s="16">
        <v>15</v>
      </c>
      <c r="AL218" t="s">
        <v>1089</v>
      </c>
      <c r="AM218" t="s">
        <v>72</v>
      </c>
      <c r="AN218" s="16">
        <v>9</v>
      </c>
      <c r="AO218" t="s">
        <v>1090</v>
      </c>
      <c r="AP218" t="s">
        <v>1091</v>
      </c>
    </row>
    <row r="219" spans="1:43">
      <c r="A219">
        <v>217</v>
      </c>
      <c r="B219" t="s">
        <v>1</v>
      </c>
      <c r="H219" s="7"/>
      <c r="I219">
        <v>7</v>
      </c>
      <c r="J219">
        <v>180</v>
      </c>
      <c r="K219">
        <v>7</v>
      </c>
      <c r="L219">
        <v>2</v>
      </c>
      <c r="M219" t="s">
        <v>219</v>
      </c>
      <c r="N219" s="16">
        <v>0</v>
      </c>
      <c r="O219" t="s">
        <v>95</v>
      </c>
      <c r="P219" t="s">
        <v>1092</v>
      </c>
      <c r="Q219" s="16">
        <v>0</v>
      </c>
      <c r="W219" t="s">
        <v>81</v>
      </c>
      <c r="X219" t="s">
        <v>27</v>
      </c>
      <c r="Z219" t="s">
        <v>29</v>
      </c>
      <c r="AC219" t="s">
        <v>32</v>
      </c>
      <c r="AH219" t="s">
        <v>70</v>
      </c>
      <c r="AI219" s="16">
        <v>10</v>
      </c>
      <c r="AJ219" s="16">
        <v>10</v>
      </c>
      <c r="AK219" s="16">
        <v>8</v>
      </c>
      <c r="AL219" t="s">
        <v>1093</v>
      </c>
      <c r="AM219" t="s">
        <v>72</v>
      </c>
      <c r="AN219" s="16">
        <v>6</v>
      </c>
      <c r="AO219" t="s">
        <v>1094</v>
      </c>
      <c r="AP219" t="s">
        <v>1095</v>
      </c>
      <c r="AQ219" t="s">
        <v>1096</v>
      </c>
    </row>
    <row r="220" spans="1:43">
      <c r="A220">
        <v>218</v>
      </c>
      <c r="C220" t="s">
        <v>2</v>
      </c>
      <c r="F220" s="12" t="s">
        <v>5</v>
      </c>
      <c r="H220" s="7">
        <v>51</v>
      </c>
      <c r="I220">
        <v>7</v>
      </c>
      <c r="J220">
        <v>30</v>
      </c>
      <c r="K220">
        <v>10</v>
      </c>
      <c r="L220">
        <v>16</v>
      </c>
      <c r="M220" t="s">
        <v>94</v>
      </c>
      <c r="N220" s="16">
        <v>1</v>
      </c>
      <c r="O220" t="s">
        <v>117</v>
      </c>
      <c r="P220" t="s">
        <v>3391</v>
      </c>
      <c r="Q220" s="16">
        <v>1</v>
      </c>
      <c r="R220" t="s">
        <v>136</v>
      </c>
      <c r="S220" t="s">
        <v>137</v>
      </c>
      <c r="T220" t="s">
        <v>291</v>
      </c>
      <c r="U220" s="16">
        <v>27</v>
      </c>
      <c r="V220" t="s">
        <v>1097</v>
      </c>
      <c r="W220" t="s">
        <v>81</v>
      </c>
      <c r="AC220" t="s">
        <v>32</v>
      </c>
      <c r="AH220" t="s">
        <v>58</v>
      </c>
      <c r="AI220" s="16">
        <v>5</v>
      </c>
      <c r="AJ220" s="16">
        <v>3</v>
      </c>
      <c r="AK220" s="16">
        <v>8</v>
      </c>
      <c r="AL220" t="s">
        <v>1098</v>
      </c>
      <c r="AM220" t="s">
        <v>1099</v>
      </c>
      <c r="AN220" s="16">
        <v>8</v>
      </c>
      <c r="AO220" t="s">
        <v>1100</v>
      </c>
      <c r="AQ220" t="s">
        <v>1101</v>
      </c>
    </row>
    <row r="221" spans="1:43">
      <c r="A221">
        <v>219</v>
      </c>
      <c r="B221" t="s">
        <v>1</v>
      </c>
      <c r="F221" s="12" t="s">
        <v>5</v>
      </c>
      <c r="H221" s="7">
        <v>27</v>
      </c>
      <c r="I221">
        <v>7</v>
      </c>
      <c r="J221">
        <v>60</v>
      </c>
      <c r="K221">
        <v>10</v>
      </c>
      <c r="L221">
        <v>3</v>
      </c>
      <c r="M221" t="s">
        <v>297</v>
      </c>
      <c r="N221" s="16">
        <v>0</v>
      </c>
      <c r="O221" t="s">
        <v>66</v>
      </c>
      <c r="P221" t="s">
        <v>3389</v>
      </c>
      <c r="Q221" s="16">
        <v>1</v>
      </c>
      <c r="R221" t="s">
        <v>207</v>
      </c>
      <c r="S221" t="s">
        <v>78</v>
      </c>
      <c r="T221" t="s">
        <v>566</v>
      </c>
      <c r="U221" s="16">
        <v>2</v>
      </c>
      <c r="V221" t="s">
        <v>1102</v>
      </c>
      <c r="W221" t="s">
        <v>81</v>
      </c>
      <c r="AB221" t="s">
        <v>31</v>
      </c>
      <c r="AH221" t="s">
        <v>82</v>
      </c>
      <c r="AI221" s="16">
        <v>6</v>
      </c>
      <c r="AJ221" s="16">
        <v>6</v>
      </c>
      <c r="AK221" s="16">
        <v>6</v>
      </c>
      <c r="AL221" t="s">
        <v>1103</v>
      </c>
      <c r="AM221" t="s">
        <v>62</v>
      </c>
      <c r="AN221" s="16">
        <v>9</v>
      </c>
      <c r="AO221" t="s">
        <v>1104</v>
      </c>
      <c r="AP221" t="s">
        <v>1105</v>
      </c>
      <c r="AQ221" t="s">
        <v>1106</v>
      </c>
    </row>
    <row r="222" spans="1:43">
      <c r="A222">
        <v>220</v>
      </c>
      <c r="F222" s="12" t="s">
        <v>5</v>
      </c>
      <c r="H222" s="7">
        <v>40</v>
      </c>
      <c r="I222">
        <v>6</v>
      </c>
      <c r="J222">
        <v>90</v>
      </c>
      <c r="K222">
        <v>10</v>
      </c>
      <c r="L222">
        <v>12</v>
      </c>
      <c r="M222" t="s">
        <v>86</v>
      </c>
      <c r="N222" s="16">
        <v>1</v>
      </c>
      <c r="O222" t="s">
        <v>383</v>
      </c>
      <c r="P222" t="s">
        <v>1107</v>
      </c>
      <c r="Q222" s="16">
        <v>1</v>
      </c>
      <c r="R222" t="s">
        <v>6</v>
      </c>
      <c r="S222" t="s">
        <v>88</v>
      </c>
      <c r="T222" t="s">
        <v>89</v>
      </c>
      <c r="U222" s="16">
        <v>25</v>
      </c>
      <c r="V222" t="s">
        <v>1108</v>
      </c>
      <c r="W222" t="s">
        <v>1109</v>
      </c>
      <c r="AC222" t="s">
        <v>32</v>
      </c>
      <c r="AH222" t="s">
        <v>58</v>
      </c>
      <c r="AI222" s="16">
        <v>5</v>
      </c>
      <c r="AJ222" s="16">
        <v>15</v>
      </c>
      <c r="AK222" s="16">
        <v>50</v>
      </c>
      <c r="AL222" t="s">
        <v>1110</v>
      </c>
      <c r="AM222" t="s">
        <v>72</v>
      </c>
      <c r="AN222" s="16">
        <v>8</v>
      </c>
      <c r="AO222" t="s">
        <v>1111</v>
      </c>
      <c r="AP222" t="s">
        <v>1112</v>
      </c>
      <c r="AQ222" t="s">
        <v>1113</v>
      </c>
    </row>
    <row r="223" spans="1:43">
      <c r="A223">
        <v>221</v>
      </c>
      <c r="E223" t="s">
        <v>4</v>
      </c>
      <c r="F223" s="12" t="s">
        <v>5</v>
      </c>
      <c r="H223" s="7">
        <v>23</v>
      </c>
      <c r="I223">
        <v>8</v>
      </c>
      <c r="J223">
        <v>100</v>
      </c>
      <c r="K223">
        <v>6</v>
      </c>
      <c r="L223">
        <v>6</v>
      </c>
      <c r="M223" t="s">
        <v>51</v>
      </c>
      <c r="N223" s="16">
        <v>1</v>
      </c>
      <c r="O223" t="s">
        <v>66</v>
      </c>
      <c r="P223" t="s">
        <v>3389</v>
      </c>
      <c r="Q223" s="16">
        <v>1</v>
      </c>
      <c r="R223" t="s">
        <v>1114</v>
      </c>
      <c r="S223" t="s">
        <v>78</v>
      </c>
      <c r="T223" t="s">
        <v>266</v>
      </c>
      <c r="U223" s="16">
        <v>1</v>
      </c>
      <c r="V223" t="s">
        <v>1115</v>
      </c>
      <c r="W223" t="s">
        <v>357</v>
      </c>
      <c r="AC223" t="s">
        <v>32</v>
      </c>
      <c r="AH223" t="s">
        <v>70</v>
      </c>
      <c r="AI223" s="16">
        <v>4</v>
      </c>
      <c r="AJ223" s="16">
        <v>6</v>
      </c>
      <c r="AK223" s="16">
        <v>30</v>
      </c>
      <c r="AL223" t="s">
        <v>1116</v>
      </c>
      <c r="AM223" t="s">
        <v>72</v>
      </c>
      <c r="AN223" s="16">
        <v>7</v>
      </c>
      <c r="AO223" t="s">
        <v>1117</v>
      </c>
      <c r="AP223" t="s">
        <v>1118</v>
      </c>
    </row>
    <row r="224" spans="1:43">
      <c r="A224">
        <v>222</v>
      </c>
      <c r="F224" s="12" t="s">
        <v>5</v>
      </c>
      <c r="H224" s="7">
        <v>28</v>
      </c>
      <c r="I224">
        <v>7</v>
      </c>
      <c r="J224">
        <v>5</v>
      </c>
      <c r="K224">
        <v>5</v>
      </c>
      <c r="L224">
        <v>3</v>
      </c>
      <c r="M224" t="s">
        <v>94</v>
      </c>
      <c r="N224" s="16">
        <v>0</v>
      </c>
      <c r="O224" t="s">
        <v>52</v>
      </c>
      <c r="P224" t="s">
        <v>3392</v>
      </c>
      <c r="Q224" s="16">
        <v>1</v>
      </c>
      <c r="R224" t="s">
        <v>459</v>
      </c>
      <c r="S224" t="s">
        <v>78</v>
      </c>
      <c r="T224" t="s">
        <v>1119</v>
      </c>
      <c r="U224" s="16">
        <v>5</v>
      </c>
      <c r="V224" t="s">
        <v>1120</v>
      </c>
      <c r="W224" t="s">
        <v>81</v>
      </c>
      <c r="AB224" t="s">
        <v>31</v>
      </c>
      <c r="AH224" t="s">
        <v>58</v>
      </c>
      <c r="AI224" s="16">
        <v>5</v>
      </c>
      <c r="AJ224" s="16">
        <v>4</v>
      </c>
      <c r="AK224" s="16">
        <v>8</v>
      </c>
      <c r="AL224" t="s">
        <v>1121</v>
      </c>
      <c r="AM224" t="s">
        <v>72</v>
      </c>
      <c r="AN224" s="16">
        <v>10</v>
      </c>
      <c r="AO224" t="s">
        <v>1122</v>
      </c>
      <c r="AP224" t="s">
        <v>1123</v>
      </c>
      <c r="AQ224" t="s">
        <v>134</v>
      </c>
    </row>
    <row r="225" spans="1:43">
      <c r="A225">
        <v>223</v>
      </c>
      <c r="B225" t="s">
        <v>1</v>
      </c>
      <c r="C225" t="s">
        <v>2</v>
      </c>
      <c r="E225" t="s">
        <v>4</v>
      </c>
      <c r="H225" s="7">
        <v>42</v>
      </c>
      <c r="I225">
        <v>7</v>
      </c>
      <c r="J225">
        <v>20</v>
      </c>
      <c r="K225">
        <v>10</v>
      </c>
      <c r="L225">
        <v>5</v>
      </c>
      <c r="M225" t="s">
        <v>329</v>
      </c>
      <c r="N225" s="16">
        <v>1</v>
      </c>
      <c r="O225" t="s">
        <v>66</v>
      </c>
      <c r="P225" t="s">
        <v>1124</v>
      </c>
      <c r="Q225" s="16">
        <v>1</v>
      </c>
      <c r="R225" t="s">
        <v>105</v>
      </c>
      <c r="S225" t="s">
        <v>106</v>
      </c>
      <c r="T225" t="s">
        <v>89</v>
      </c>
      <c r="U225" s="16">
        <v>18</v>
      </c>
      <c r="V225" t="s">
        <v>1125</v>
      </c>
      <c r="W225" t="s">
        <v>1109</v>
      </c>
      <c r="AC225" t="s">
        <v>32</v>
      </c>
      <c r="AH225" t="s">
        <v>58</v>
      </c>
      <c r="AI225" s="16">
        <v>5</v>
      </c>
      <c r="AJ225" s="16">
        <v>3</v>
      </c>
      <c r="AK225" s="16">
        <v>50</v>
      </c>
      <c r="AL225" t="s">
        <v>1126</v>
      </c>
      <c r="AM225" t="s">
        <v>339</v>
      </c>
      <c r="AN225" s="16">
        <v>10</v>
      </c>
      <c r="AO225" t="s">
        <v>1127</v>
      </c>
      <c r="AP225" t="s">
        <v>1128</v>
      </c>
      <c r="AQ225" t="s">
        <v>1129</v>
      </c>
    </row>
    <row r="226" spans="1:43">
      <c r="A226">
        <v>224</v>
      </c>
      <c r="B226" t="s">
        <v>1</v>
      </c>
      <c r="H226" s="7">
        <v>27</v>
      </c>
      <c r="I226">
        <v>6</v>
      </c>
      <c r="J226">
        <v>2</v>
      </c>
      <c r="K226">
        <v>10</v>
      </c>
      <c r="L226">
        <v>3</v>
      </c>
      <c r="M226" t="s">
        <v>329</v>
      </c>
      <c r="N226" s="16">
        <v>0</v>
      </c>
      <c r="O226" t="s">
        <v>383</v>
      </c>
      <c r="P226" t="s">
        <v>3389</v>
      </c>
      <c r="Q226" s="16">
        <v>1</v>
      </c>
      <c r="R226" t="s">
        <v>87</v>
      </c>
      <c r="S226" t="s">
        <v>1130</v>
      </c>
      <c r="T226" t="s">
        <v>89</v>
      </c>
      <c r="U226" s="16">
        <v>3</v>
      </c>
      <c r="V226" t="s">
        <v>1131</v>
      </c>
      <c r="W226" t="s">
        <v>357</v>
      </c>
      <c r="AC226" t="s">
        <v>32</v>
      </c>
      <c r="AH226" t="s">
        <v>58</v>
      </c>
      <c r="AI226" s="16">
        <v>4</v>
      </c>
      <c r="AJ226" s="16">
        <v>8</v>
      </c>
      <c r="AK226" s="16">
        <v>9</v>
      </c>
      <c r="AL226" t="s">
        <v>1132</v>
      </c>
      <c r="AM226" t="s">
        <v>72</v>
      </c>
      <c r="AN226" s="16">
        <v>7</v>
      </c>
      <c r="AO226" t="s">
        <v>1133</v>
      </c>
    </row>
    <row r="227" spans="1:43">
      <c r="A227">
        <v>225</v>
      </c>
      <c r="C227" t="s">
        <v>2</v>
      </c>
      <c r="D227" t="s">
        <v>3</v>
      </c>
      <c r="E227" t="s">
        <v>4</v>
      </c>
      <c r="H227" s="7">
        <v>24</v>
      </c>
      <c r="I227">
        <v>8</v>
      </c>
      <c r="J227">
        <v>2</v>
      </c>
      <c r="K227">
        <v>9</v>
      </c>
      <c r="L227">
        <v>30</v>
      </c>
      <c r="M227" t="s">
        <v>128</v>
      </c>
      <c r="N227" s="16">
        <v>1</v>
      </c>
      <c r="O227" t="s">
        <v>95</v>
      </c>
      <c r="P227" t="s">
        <v>3391</v>
      </c>
      <c r="Q227" s="16">
        <v>0</v>
      </c>
      <c r="W227" t="s">
        <v>69</v>
      </c>
      <c r="AA227" t="s">
        <v>30</v>
      </c>
      <c r="AC227" t="s">
        <v>32</v>
      </c>
      <c r="AH227" t="s">
        <v>70</v>
      </c>
      <c r="AI227" s="16">
        <v>6</v>
      </c>
      <c r="AJ227" s="16">
        <v>3</v>
      </c>
      <c r="AK227" s="16">
        <v>60</v>
      </c>
      <c r="AL227" t="s">
        <v>1134</v>
      </c>
      <c r="AM227" t="s">
        <v>1135</v>
      </c>
      <c r="AN227" s="16">
        <v>10</v>
      </c>
      <c r="AO227" t="s">
        <v>1136</v>
      </c>
      <c r="AP227" t="s">
        <v>1137</v>
      </c>
      <c r="AQ227" t="s">
        <v>1138</v>
      </c>
    </row>
    <row r="228" spans="1:43">
      <c r="A228">
        <v>226</v>
      </c>
      <c r="B228" t="s">
        <v>1</v>
      </c>
      <c r="C228" t="s">
        <v>2</v>
      </c>
      <c r="F228" s="12" t="s">
        <v>5</v>
      </c>
      <c r="H228" s="7">
        <v>29</v>
      </c>
      <c r="I228">
        <v>6</v>
      </c>
      <c r="J228">
        <v>10</v>
      </c>
      <c r="K228">
        <v>8</v>
      </c>
      <c r="L228">
        <v>12</v>
      </c>
      <c r="M228" t="s">
        <v>65</v>
      </c>
      <c r="N228" s="16">
        <v>1</v>
      </c>
      <c r="O228" t="s">
        <v>52</v>
      </c>
      <c r="P228" t="s">
        <v>3390</v>
      </c>
      <c r="Q228" s="16">
        <v>1</v>
      </c>
      <c r="R228" t="s">
        <v>53</v>
      </c>
      <c r="S228" t="s">
        <v>78</v>
      </c>
      <c r="T228" t="s">
        <v>225</v>
      </c>
      <c r="U228" s="16">
        <v>4</v>
      </c>
      <c r="V228" t="s">
        <v>339</v>
      </c>
      <c r="W228" t="s">
        <v>57</v>
      </c>
      <c r="Z228" t="s">
        <v>29</v>
      </c>
      <c r="AH228" t="s">
        <v>1070</v>
      </c>
      <c r="AI228" s="16">
        <v>5</v>
      </c>
      <c r="AJ228" s="16">
        <v>2</v>
      </c>
      <c r="AK228" s="16">
        <v>6</v>
      </c>
      <c r="AL228" t="s">
        <v>1139</v>
      </c>
      <c r="AM228" t="s">
        <v>1140</v>
      </c>
      <c r="AN228" s="16">
        <v>8</v>
      </c>
      <c r="AO228" t="s">
        <v>1141</v>
      </c>
      <c r="AQ228" t="s">
        <v>1142</v>
      </c>
    </row>
    <row r="229" spans="1:43">
      <c r="A229">
        <v>227</v>
      </c>
      <c r="C229" t="s">
        <v>2</v>
      </c>
      <c r="H229" s="7">
        <v>27</v>
      </c>
      <c r="I229">
        <v>6</v>
      </c>
      <c r="J229">
        <v>0</v>
      </c>
      <c r="K229">
        <v>8</v>
      </c>
      <c r="L229">
        <v>5</v>
      </c>
      <c r="M229" t="s">
        <v>94</v>
      </c>
      <c r="N229" s="16">
        <v>1</v>
      </c>
      <c r="O229" t="s">
        <v>52</v>
      </c>
      <c r="P229" t="s">
        <v>1143</v>
      </c>
      <c r="Q229" s="16">
        <v>0</v>
      </c>
      <c r="W229" t="s">
        <v>57</v>
      </c>
      <c r="AB229" t="s">
        <v>31</v>
      </c>
      <c r="AH229" t="s">
        <v>82</v>
      </c>
      <c r="AI229" s="16">
        <v>4</v>
      </c>
      <c r="AK229" s="16">
        <v>3</v>
      </c>
      <c r="AL229" t="s">
        <v>1145</v>
      </c>
      <c r="AM229" t="s">
        <v>72</v>
      </c>
      <c r="AN229" s="16">
        <v>8</v>
      </c>
      <c r="AO229" t="s">
        <v>1146</v>
      </c>
      <c r="AP229" t="s">
        <v>1147</v>
      </c>
      <c r="AQ229" t="s">
        <v>134</v>
      </c>
    </row>
    <row r="230" spans="1:43">
      <c r="A230">
        <v>228</v>
      </c>
      <c r="B230" t="s">
        <v>1</v>
      </c>
      <c r="C230" t="s">
        <v>2</v>
      </c>
      <c r="E230" t="s">
        <v>4</v>
      </c>
      <c r="H230" s="7">
        <v>24</v>
      </c>
      <c r="I230">
        <v>8</v>
      </c>
      <c r="J230">
        <v>45</v>
      </c>
      <c r="K230">
        <v>8</v>
      </c>
      <c r="L230">
        <v>6</v>
      </c>
      <c r="M230" t="s">
        <v>329</v>
      </c>
      <c r="N230" s="16">
        <v>0</v>
      </c>
      <c r="O230" t="s">
        <v>66</v>
      </c>
      <c r="P230" t="s">
        <v>3389</v>
      </c>
      <c r="Q230" s="16">
        <v>1</v>
      </c>
      <c r="R230" t="s">
        <v>29</v>
      </c>
      <c r="S230" t="s">
        <v>78</v>
      </c>
      <c r="T230" t="s">
        <v>150</v>
      </c>
      <c r="U230" s="16">
        <v>1</v>
      </c>
      <c r="V230" t="s">
        <v>1148</v>
      </c>
      <c r="W230" t="s">
        <v>57</v>
      </c>
      <c r="Z230" t="s">
        <v>29</v>
      </c>
      <c r="AH230" t="s">
        <v>82</v>
      </c>
      <c r="AI230" s="16">
        <v>6</v>
      </c>
      <c r="AJ230" s="16">
        <v>5</v>
      </c>
      <c r="AK230" s="16">
        <v>25</v>
      </c>
      <c r="AL230" t="s">
        <v>1149</v>
      </c>
      <c r="AM230" t="s">
        <v>72</v>
      </c>
      <c r="AN230" s="16">
        <v>10</v>
      </c>
      <c r="AO230" t="s">
        <v>1150</v>
      </c>
      <c r="AP230" t="s">
        <v>1151</v>
      </c>
    </row>
    <row r="231" spans="1:43">
      <c r="A231">
        <v>229</v>
      </c>
      <c r="B231" t="s">
        <v>1</v>
      </c>
      <c r="H231" s="7">
        <v>47</v>
      </c>
      <c r="I231">
        <v>7</v>
      </c>
      <c r="J231">
        <v>60</v>
      </c>
      <c r="K231">
        <v>8</v>
      </c>
      <c r="L231">
        <v>5</v>
      </c>
      <c r="M231" t="s">
        <v>128</v>
      </c>
      <c r="N231" s="16">
        <v>0</v>
      </c>
      <c r="O231" t="s">
        <v>95</v>
      </c>
      <c r="P231" t="s">
        <v>3391</v>
      </c>
      <c r="Q231" s="16">
        <v>1</v>
      </c>
      <c r="R231" t="s">
        <v>1152</v>
      </c>
      <c r="S231" t="s">
        <v>78</v>
      </c>
      <c r="T231" t="s">
        <v>107</v>
      </c>
      <c r="U231" s="16">
        <v>15</v>
      </c>
      <c r="V231" t="s">
        <v>1153</v>
      </c>
      <c r="W231" t="s">
        <v>57</v>
      </c>
      <c r="Z231" t="s">
        <v>29</v>
      </c>
      <c r="AH231" t="s">
        <v>70</v>
      </c>
      <c r="AI231" s="16">
        <v>15</v>
      </c>
      <c r="AJ231" s="16">
        <v>5</v>
      </c>
      <c r="AK231" s="16">
        <v>40</v>
      </c>
      <c r="AL231" t="s">
        <v>1154</v>
      </c>
      <c r="AM231" t="s">
        <v>72</v>
      </c>
      <c r="AN231" s="16">
        <v>10</v>
      </c>
      <c r="AO231" t="s">
        <v>1155</v>
      </c>
      <c r="AP231" t="s">
        <v>763</v>
      </c>
      <c r="AQ231" t="s">
        <v>763</v>
      </c>
    </row>
    <row r="232" spans="1:43" ht="21" customHeight="1">
      <c r="A232">
        <v>230</v>
      </c>
      <c r="C232" t="s">
        <v>2</v>
      </c>
      <c r="F232" s="12" t="s">
        <v>5</v>
      </c>
      <c r="H232" s="7">
        <v>41</v>
      </c>
      <c r="I232">
        <v>7</v>
      </c>
      <c r="J232">
        <v>0</v>
      </c>
      <c r="K232">
        <v>14</v>
      </c>
      <c r="L232">
        <v>12</v>
      </c>
      <c r="M232" t="s">
        <v>116</v>
      </c>
      <c r="N232" s="16">
        <v>1</v>
      </c>
      <c r="O232" t="s">
        <v>66</v>
      </c>
      <c r="P232" t="s">
        <v>3391</v>
      </c>
      <c r="Q232" s="16">
        <v>1</v>
      </c>
      <c r="R232" t="s">
        <v>29</v>
      </c>
      <c r="S232" t="s">
        <v>78</v>
      </c>
      <c r="T232" t="s">
        <v>55</v>
      </c>
      <c r="U232" s="16">
        <v>15</v>
      </c>
      <c r="V232" t="s">
        <v>1156</v>
      </c>
      <c r="W232" t="s">
        <v>57</v>
      </c>
      <c r="AB232" t="s">
        <v>31</v>
      </c>
      <c r="AC232" t="s">
        <v>32</v>
      </c>
      <c r="AD232" t="s">
        <v>33</v>
      </c>
      <c r="AE232" t="s">
        <v>34</v>
      </c>
      <c r="AH232" t="s">
        <v>82</v>
      </c>
      <c r="AI232" s="16">
        <v>2</v>
      </c>
      <c r="AJ232" s="16">
        <v>3</v>
      </c>
      <c r="AK232" s="16">
        <v>4</v>
      </c>
      <c r="AL232" s="2" t="s">
        <v>198</v>
      </c>
      <c r="AM232" t="s">
        <v>72</v>
      </c>
      <c r="AN232" s="16">
        <v>8</v>
      </c>
      <c r="AO232" s="2" t="s">
        <v>198</v>
      </c>
      <c r="AP232" s="2" t="s">
        <v>198</v>
      </c>
      <c r="AQ232" s="2" t="s">
        <v>198</v>
      </c>
    </row>
    <row r="233" spans="1:43">
      <c r="A233">
        <v>231</v>
      </c>
      <c r="B233" t="s">
        <v>1</v>
      </c>
      <c r="C233" t="s">
        <v>2</v>
      </c>
      <c r="D233" t="s">
        <v>3</v>
      </c>
      <c r="F233" s="12" t="s">
        <v>5</v>
      </c>
      <c r="H233" s="7">
        <v>24</v>
      </c>
      <c r="I233">
        <v>8</v>
      </c>
      <c r="J233">
        <v>120</v>
      </c>
      <c r="K233">
        <v>15</v>
      </c>
      <c r="L233">
        <v>2</v>
      </c>
      <c r="M233" t="s">
        <v>219</v>
      </c>
      <c r="N233" s="16">
        <v>1</v>
      </c>
      <c r="O233" t="s">
        <v>76</v>
      </c>
      <c r="P233" t="s">
        <v>3391</v>
      </c>
      <c r="Q233" s="16">
        <v>1</v>
      </c>
      <c r="R233" t="s">
        <v>207</v>
      </c>
      <c r="S233" t="s">
        <v>344</v>
      </c>
      <c r="T233" t="s">
        <v>1157</v>
      </c>
      <c r="U233" s="16">
        <v>0</v>
      </c>
      <c r="V233" t="s">
        <v>1158</v>
      </c>
      <c r="W233" t="s">
        <v>57</v>
      </c>
      <c r="AA233" t="s">
        <v>30</v>
      </c>
      <c r="AH233" t="s">
        <v>156</v>
      </c>
      <c r="AI233" s="16">
        <v>6</v>
      </c>
      <c r="AJ233" s="16">
        <v>4</v>
      </c>
      <c r="AK233" s="16">
        <v>100</v>
      </c>
      <c r="AL233" t="s">
        <v>1159</v>
      </c>
      <c r="AM233" t="s">
        <v>72</v>
      </c>
      <c r="AN233" s="16">
        <v>10</v>
      </c>
      <c r="AO233" t="s">
        <v>1160</v>
      </c>
      <c r="AP233" t="s">
        <v>1161</v>
      </c>
      <c r="AQ233" t="s">
        <v>1162</v>
      </c>
    </row>
    <row r="234" spans="1:43">
      <c r="A234">
        <v>232</v>
      </c>
      <c r="C234" t="s">
        <v>2</v>
      </c>
      <c r="F234" s="12" t="s">
        <v>5</v>
      </c>
      <c r="H234" s="7">
        <v>28</v>
      </c>
      <c r="I234">
        <v>7</v>
      </c>
      <c r="J234">
        <v>40</v>
      </c>
      <c r="K234">
        <v>14</v>
      </c>
      <c r="L234">
        <v>4</v>
      </c>
      <c r="M234" t="s">
        <v>99</v>
      </c>
      <c r="N234" s="16">
        <v>0</v>
      </c>
      <c r="O234" t="s">
        <v>76</v>
      </c>
      <c r="P234" t="s">
        <v>3392</v>
      </c>
      <c r="Q234" s="16">
        <v>1</v>
      </c>
      <c r="R234" t="s">
        <v>685</v>
      </c>
      <c r="S234" t="s">
        <v>377</v>
      </c>
      <c r="T234" t="s">
        <v>89</v>
      </c>
      <c r="U234" s="16">
        <v>6</v>
      </c>
      <c r="V234" t="s">
        <v>1163</v>
      </c>
      <c r="W234" t="s">
        <v>57</v>
      </c>
      <c r="Y234" t="s">
        <v>28</v>
      </c>
      <c r="AH234" t="s">
        <v>58</v>
      </c>
      <c r="AI234" s="16">
        <v>6</v>
      </c>
      <c r="AJ234" s="16">
        <v>2</v>
      </c>
      <c r="AK234" s="16">
        <v>100</v>
      </c>
      <c r="AL234" t="s">
        <v>1164</v>
      </c>
      <c r="AM234" t="s">
        <v>62</v>
      </c>
      <c r="AN234" s="16">
        <v>10</v>
      </c>
      <c r="AO234" t="s">
        <v>1165</v>
      </c>
      <c r="AP234" t="s">
        <v>1166</v>
      </c>
      <c r="AQ234" t="s">
        <v>1167</v>
      </c>
    </row>
    <row r="235" spans="1:43">
      <c r="A235">
        <v>233</v>
      </c>
      <c r="B235" t="s">
        <v>1</v>
      </c>
      <c r="C235" t="s">
        <v>2</v>
      </c>
      <c r="F235" s="12" t="s">
        <v>5</v>
      </c>
      <c r="H235" s="7">
        <v>32</v>
      </c>
      <c r="I235">
        <v>6</v>
      </c>
      <c r="J235">
        <v>35</v>
      </c>
      <c r="K235">
        <v>9</v>
      </c>
      <c r="L235">
        <v>20</v>
      </c>
      <c r="M235" t="s">
        <v>183</v>
      </c>
      <c r="N235" s="16">
        <v>1</v>
      </c>
      <c r="O235" t="s">
        <v>52</v>
      </c>
      <c r="P235" t="s">
        <v>3391</v>
      </c>
      <c r="Q235" s="16">
        <v>1</v>
      </c>
      <c r="R235" t="s">
        <v>401</v>
      </c>
      <c r="S235" t="s">
        <v>54</v>
      </c>
      <c r="T235" t="s">
        <v>89</v>
      </c>
      <c r="U235" s="16">
        <v>5</v>
      </c>
      <c r="V235" t="s">
        <v>1168</v>
      </c>
      <c r="W235" t="s">
        <v>81</v>
      </c>
      <c r="AC235" t="s">
        <v>32</v>
      </c>
      <c r="AH235" t="s">
        <v>70</v>
      </c>
      <c r="AI235" s="16">
        <v>25</v>
      </c>
      <c r="AJ235" s="16">
        <v>30</v>
      </c>
      <c r="AK235" s="16">
        <v>10</v>
      </c>
      <c r="AL235" t="s">
        <v>1169</v>
      </c>
      <c r="AM235" t="s">
        <v>1170</v>
      </c>
      <c r="AN235" s="16">
        <v>10</v>
      </c>
      <c r="AO235" t="s">
        <v>1171</v>
      </c>
      <c r="AP235" t="s">
        <v>1172</v>
      </c>
      <c r="AQ235" t="s">
        <v>1173</v>
      </c>
    </row>
    <row r="236" spans="1:43">
      <c r="A236">
        <v>234</v>
      </c>
      <c r="C236" t="s">
        <v>2</v>
      </c>
      <c r="F236" s="12" t="s">
        <v>5</v>
      </c>
      <c r="H236" s="7">
        <v>39</v>
      </c>
      <c r="I236">
        <v>6</v>
      </c>
      <c r="J236">
        <v>40</v>
      </c>
      <c r="K236">
        <v>10</v>
      </c>
      <c r="L236">
        <v>10</v>
      </c>
      <c r="M236" t="s">
        <v>183</v>
      </c>
      <c r="N236" s="16">
        <v>1</v>
      </c>
      <c r="O236" t="s">
        <v>66</v>
      </c>
      <c r="P236" t="s">
        <v>3391</v>
      </c>
      <c r="Q236" s="16">
        <v>1</v>
      </c>
      <c r="R236" t="s">
        <v>136</v>
      </c>
      <c r="S236" t="s">
        <v>54</v>
      </c>
      <c r="T236" t="s">
        <v>892</v>
      </c>
      <c r="U236" s="16">
        <v>6</v>
      </c>
      <c r="V236" t="s">
        <v>149</v>
      </c>
      <c r="W236" t="s">
        <v>69</v>
      </c>
      <c r="AC236" t="s">
        <v>32</v>
      </c>
      <c r="AH236" t="s">
        <v>58</v>
      </c>
      <c r="AI236" s="16">
        <v>12</v>
      </c>
      <c r="AJ236" s="16">
        <v>12</v>
      </c>
      <c r="AK236" s="16">
        <v>4</v>
      </c>
      <c r="AL236" t="s">
        <v>1174</v>
      </c>
      <c r="AM236" t="s">
        <v>72</v>
      </c>
      <c r="AN236" s="16">
        <v>9</v>
      </c>
      <c r="AO236" t="s">
        <v>1175</v>
      </c>
    </row>
    <row r="237" spans="1:43">
      <c r="A237">
        <v>235</v>
      </c>
      <c r="C237" t="s">
        <v>2</v>
      </c>
      <c r="H237" s="7">
        <v>31</v>
      </c>
      <c r="I237">
        <v>7</v>
      </c>
      <c r="J237">
        <v>60</v>
      </c>
      <c r="K237">
        <v>10</v>
      </c>
      <c r="L237">
        <v>5</v>
      </c>
      <c r="M237" t="s">
        <v>116</v>
      </c>
      <c r="N237" s="16">
        <v>1</v>
      </c>
      <c r="O237" t="s">
        <v>95</v>
      </c>
      <c r="P237" t="s">
        <v>3391</v>
      </c>
      <c r="Q237" s="16">
        <v>1</v>
      </c>
      <c r="R237" t="s">
        <v>30</v>
      </c>
      <c r="S237" t="s">
        <v>78</v>
      </c>
      <c r="T237" t="s">
        <v>566</v>
      </c>
      <c r="U237" s="16">
        <v>9</v>
      </c>
      <c r="V237" t="s">
        <v>1176</v>
      </c>
      <c r="W237" t="s">
        <v>57</v>
      </c>
      <c r="AC237" t="s">
        <v>32</v>
      </c>
      <c r="AH237" t="s">
        <v>70</v>
      </c>
      <c r="AI237" s="16">
        <v>5</v>
      </c>
      <c r="AJ237" s="16">
        <v>20</v>
      </c>
      <c r="AK237" s="16">
        <v>20</v>
      </c>
      <c r="AL237" t="s">
        <v>1177</v>
      </c>
      <c r="AM237" t="s">
        <v>72</v>
      </c>
      <c r="AN237" s="16">
        <v>9</v>
      </c>
      <c r="AO237" t="s">
        <v>1178</v>
      </c>
      <c r="AP237" t="s">
        <v>1179</v>
      </c>
    </row>
    <row r="238" spans="1:43">
      <c r="A238">
        <v>236</v>
      </c>
      <c r="B238" t="s">
        <v>1</v>
      </c>
      <c r="E238" t="s">
        <v>4</v>
      </c>
      <c r="F238" s="12" t="s">
        <v>5</v>
      </c>
      <c r="H238" s="7">
        <v>41</v>
      </c>
      <c r="I238">
        <v>6</v>
      </c>
      <c r="J238">
        <v>40</v>
      </c>
      <c r="K238">
        <v>4</v>
      </c>
      <c r="L238">
        <v>5</v>
      </c>
      <c r="M238" t="s">
        <v>65</v>
      </c>
      <c r="N238" s="16">
        <v>1</v>
      </c>
      <c r="O238" t="s">
        <v>76</v>
      </c>
      <c r="P238" t="s">
        <v>1180</v>
      </c>
      <c r="Q238" s="16">
        <v>1</v>
      </c>
      <c r="R238" t="s">
        <v>53</v>
      </c>
      <c r="S238" t="s">
        <v>54</v>
      </c>
      <c r="T238" t="s">
        <v>1181</v>
      </c>
      <c r="U238" s="16">
        <v>20</v>
      </c>
      <c r="V238" t="s">
        <v>1182</v>
      </c>
      <c r="W238" t="s">
        <v>57</v>
      </c>
      <c r="X238" t="s">
        <v>27</v>
      </c>
      <c r="AB238" t="s">
        <v>31</v>
      </c>
      <c r="AG238" t="s">
        <v>1183</v>
      </c>
      <c r="AH238" t="s">
        <v>70</v>
      </c>
      <c r="AI238" s="16">
        <v>6</v>
      </c>
      <c r="AJ238" s="16">
        <v>4</v>
      </c>
      <c r="AK238" s="16">
        <v>150</v>
      </c>
      <c r="AL238" t="s">
        <v>1184</v>
      </c>
      <c r="AM238" t="s">
        <v>72</v>
      </c>
      <c r="AN238" s="16">
        <v>10</v>
      </c>
      <c r="AO238" t="s">
        <v>1185</v>
      </c>
      <c r="AP238" t="s">
        <v>1186</v>
      </c>
    </row>
    <row r="239" spans="1:43">
      <c r="A239">
        <v>237</v>
      </c>
      <c r="B239" t="s">
        <v>1</v>
      </c>
      <c r="H239" s="7">
        <v>49</v>
      </c>
      <c r="I239">
        <v>8</v>
      </c>
      <c r="J239">
        <v>0</v>
      </c>
      <c r="K239">
        <v>10</v>
      </c>
      <c r="L239">
        <v>12</v>
      </c>
      <c r="M239" t="s">
        <v>329</v>
      </c>
      <c r="N239" s="16">
        <v>0</v>
      </c>
      <c r="O239" t="s">
        <v>66</v>
      </c>
      <c r="P239" t="s">
        <v>3392</v>
      </c>
      <c r="Q239" s="16">
        <v>1</v>
      </c>
      <c r="R239" t="s">
        <v>141</v>
      </c>
      <c r="S239" t="s">
        <v>78</v>
      </c>
      <c r="T239" t="s">
        <v>89</v>
      </c>
      <c r="U239" s="16">
        <v>1</v>
      </c>
      <c r="V239" t="s">
        <v>1187</v>
      </c>
      <c r="W239" t="s">
        <v>81</v>
      </c>
      <c r="Z239" t="s">
        <v>29</v>
      </c>
      <c r="AH239" t="s">
        <v>156</v>
      </c>
      <c r="AI239" s="16">
        <v>20</v>
      </c>
      <c r="AJ239" s="16">
        <v>10</v>
      </c>
      <c r="AK239" s="16">
        <v>40</v>
      </c>
      <c r="AL239" t="s">
        <v>1188</v>
      </c>
      <c r="AM239" t="s">
        <v>72</v>
      </c>
      <c r="AN239" s="16">
        <v>9</v>
      </c>
      <c r="AO239" t="s">
        <v>1189</v>
      </c>
      <c r="AQ239" t="s">
        <v>1190</v>
      </c>
    </row>
    <row r="240" spans="1:43">
      <c r="A240">
        <v>238</v>
      </c>
      <c r="B240" t="s">
        <v>1</v>
      </c>
      <c r="H240" s="7">
        <v>26</v>
      </c>
      <c r="I240">
        <v>8</v>
      </c>
      <c r="J240">
        <v>80</v>
      </c>
      <c r="K240">
        <v>8</v>
      </c>
      <c r="L240">
        <v>15</v>
      </c>
      <c r="M240" t="s">
        <v>94</v>
      </c>
      <c r="N240" s="16">
        <v>0</v>
      </c>
      <c r="O240" t="s">
        <v>135</v>
      </c>
      <c r="P240" t="s">
        <v>3389</v>
      </c>
      <c r="Q240" s="16">
        <v>0</v>
      </c>
      <c r="W240" t="s">
        <v>57</v>
      </c>
      <c r="Z240" t="s">
        <v>29</v>
      </c>
      <c r="AB240" t="s">
        <v>31</v>
      </c>
      <c r="AH240" t="s">
        <v>70</v>
      </c>
      <c r="AI240" s="16">
        <v>15</v>
      </c>
      <c r="AJ240" s="16">
        <v>5</v>
      </c>
      <c r="AK240" s="16">
        <v>20</v>
      </c>
      <c r="AL240" t="s">
        <v>1191</v>
      </c>
      <c r="AM240" t="s">
        <v>62</v>
      </c>
      <c r="AN240" s="16">
        <v>10</v>
      </c>
      <c r="AO240" t="s">
        <v>1192</v>
      </c>
      <c r="AP240" t="s">
        <v>1193</v>
      </c>
    </row>
    <row r="241" spans="1:43" ht="20" customHeight="1">
      <c r="A241">
        <v>239</v>
      </c>
      <c r="B241" t="s">
        <v>1</v>
      </c>
      <c r="H241" s="7">
        <v>29</v>
      </c>
      <c r="I241">
        <v>8</v>
      </c>
      <c r="J241">
        <v>10</v>
      </c>
      <c r="K241">
        <v>10</v>
      </c>
      <c r="L241">
        <v>8</v>
      </c>
      <c r="M241" t="s">
        <v>99</v>
      </c>
      <c r="N241" s="16">
        <v>0</v>
      </c>
      <c r="O241" t="s">
        <v>76</v>
      </c>
      <c r="P241" t="s">
        <v>3391</v>
      </c>
      <c r="Q241" s="16">
        <v>1</v>
      </c>
      <c r="R241" t="s">
        <v>141</v>
      </c>
      <c r="S241" t="s">
        <v>78</v>
      </c>
      <c r="T241" t="s">
        <v>225</v>
      </c>
      <c r="U241" s="16">
        <v>3</v>
      </c>
      <c r="W241" t="s">
        <v>57</v>
      </c>
      <c r="X241" t="s">
        <v>27</v>
      </c>
      <c r="Z241" t="s">
        <v>29</v>
      </c>
      <c r="AH241" t="s">
        <v>70</v>
      </c>
      <c r="AI241" s="16">
        <v>6</v>
      </c>
      <c r="AJ241" s="16">
        <v>5</v>
      </c>
      <c r="AK241" s="16">
        <v>12</v>
      </c>
      <c r="AL241" t="s">
        <v>1194</v>
      </c>
      <c r="AM241" t="s">
        <v>62</v>
      </c>
      <c r="AN241" s="16">
        <v>10</v>
      </c>
      <c r="AO241" t="s">
        <v>1195</v>
      </c>
      <c r="AP241" t="s">
        <v>1196</v>
      </c>
      <c r="AQ241" s="2" t="s">
        <v>1197</v>
      </c>
    </row>
    <row r="242" spans="1:43">
      <c r="A242">
        <v>240</v>
      </c>
      <c r="B242" t="s">
        <v>1</v>
      </c>
      <c r="F242" s="12" t="s">
        <v>5</v>
      </c>
      <c r="H242" s="7">
        <v>43</v>
      </c>
      <c r="I242">
        <v>7</v>
      </c>
      <c r="J242">
        <v>150</v>
      </c>
      <c r="K242">
        <v>12</v>
      </c>
      <c r="L242">
        <v>24</v>
      </c>
      <c r="M242" t="s">
        <v>75</v>
      </c>
      <c r="N242" s="16">
        <v>0</v>
      </c>
      <c r="O242" t="s">
        <v>66</v>
      </c>
      <c r="P242" t="s">
        <v>3391</v>
      </c>
      <c r="Q242" s="16">
        <v>1</v>
      </c>
      <c r="R242" t="s">
        <v>207</v>
      </c>
      <c r="S242" t="s">
        <v>78</v>
      </c>
      <c r="T242" t="s">
        <v>79</v>
      </c>
      <c r="U242" s="16">
        <v>23</v>
      </c>
      <c r="V242" t="s">
        <v>1198</v>
      </c>
      <c r="W242" t="s">
        <v>357</v>
      </c>
      <c r="Z242" t="s">
        <v>29</v>
      </c>
      <c r="AH242" t="s">
        <v>82</v>
      </c>
      <c r="AI242" s="16">
        <v>2</v>
      </c>
      <c r="AJ242" s="16">
        <v>2</v>
      </c>
      <c r="AK242" s="16">
        <v>5</v>
      </c>
      <c r="AL242" t="s">
        <v>1199</v>
      </c>
      <c r="AM242" t="s">
        <v>1200</v>
      </c>
      <c r="AN242" s="16">
        <v>10</v>
      </c>
      <c r="AO242" t="s">
        <v>1201</v>
      </c>
      <c r="AP242" t="s">
        <v>1202</v>
      </c>
      <c r="AQ242" t="s">
        <v>1203</v>
      </c>
    </row>
    <row r="243" spans="1:43" ht="20" customHeight="1">
      <c r="A243">
        <v>241</v>
      </c>
      <c r="B243" t="s">
        <v>1</v>
      </c>
      <c r="F243" s="12" t="s">
        <v>5</v>
      </c>
      <c r="H243" s="7">
        <v>29</v>
      </c>
      <c r="I243">
        <v>7</v>
      </c>
      <c r="J243">
        <v>60</v>
      </c>
      <c r="K243">
        <v>14</v>
      </c>
      <c r="L243">
        <v>2</v>
      </c>
      <c r="M243" t="s">
        <v>51</v>
      </c>
      <c r="N243" s="16">
        <v>1</v>
      </c>
      <c r="O243" t="s">
        <v>383</v>
      </c>
      <c r="P243" t="s">
        <v>1204</v>
      </c>
      <c r="Q243" s="16">
        <v>1</v>
      </c>
      <c r="R243" t="s">
        <v>53</v>
      </c>
      <c r="S243" t="s">
        <v>54</v>
      </c>
      <c r="T243" t="s">
        <v>79</v>
      </c>
      <c r="U243" s="16">
        <v>6</v>
      </c>
      <c r="V243" t="s">
        <v>1205</v>
      </c>
      <c r="W243" t="s">
        <v>81</v>
      </c>
      <c r="AF243" t="s">
        <v>35</v>
      </c>
      <c r="AI243" s="16">
        <v>0</v>
      </c>
      <c r="AM243" t="s">
        <v>72</v>
      </c>
      <c r="AN243" s="16">
        <v>10</v>
      </c>
      <c r="AO243" s="2" t="s">
        <v>1206</v>
      </c>
      <c r="AP243" t="s">
        <v>1207</v>
      </c>
      <c r="AQ243" t="s">
        <v>1208</v>
      </c>
    </row>
    <row r="244" spans="1:43">
      <c r="A244">
        <v>242</v>
      </c>
      <c r="C244" t="s">
        <v>2</v>
      </c>
      <c r="H244" s="7">
        <v>49</v>
      </c>
      <c r="I244">
        <v>8</v>
      </c>
      <c r="J244">
        <v>0</v>
      </c>
      <c r="K244">
        <v>12</v>
      </c>
      <c r="L244">
        <v>15</v>
      </c>
      <c r="M244" t="s">
        <v>51</v>
      </c>
      <c r="N244" s="16">
        <v>0</v>
      </c>
      <c r="O244" t="s">
        <v>95</v>
      </c>
      <c r="P244" t="s">
        <v>1209</v>
      </c>
      <c r="Q244" s="16">
        <v>1</v>
      </c>
      <c r="R244" t="s">
        <v>513</v>
      </c>
      <c r="S244" t="s">
        <v>1210</v>
      </c>
      <c r="T244" t="s">
        <v>89</v>
      </c>
      <c r="U244" s="16">
        <v>20</v>
      </c>
      <c r="V244" t="s">
        <v>1211</v>
      </c>
      <c r="W244" t="s">
        <v>57</v>
      </c>
      <c r="Z244" t="s">
        <v>29</v>
      </c>
      <c r="AA244" t="s">
        <v>30</v>
      </c>
      <c r="AH244" t="s">
        <v>70</v>
      </c>
      <c r="AI244" s="16">
        <v>6</v>
      </c>
      <c r="AJ244" s="16">
        <v>6</v>
      </c>
      <c r="AK244" s="16">
        <v>8</v>
      </c>
      <c r="AL244" t="s">
        <v>1212</v>
      </c>
      <c r="AM244" t="s">
        <v>62</v>
      </c>
      <c r="AN244" s="16">
        <v>8</v>
      </c>
      <c r="AO244" t="s">
        <v>1213</v>
      </c>
      <c r="AP244" t="s">
        <v>1214</v>
      </c>
      <c r="AQ244" t="s">
        <v>1215</v>
      </c>
    </row>
    <row r="245" spans="1:43">
      <c r="A245">
        <v>243</v>
      </c>
      <c r="D245" t="s">
        <v>3</v>
      </c>
      <c r="H245" s="7">
        <v>23</v>
      </c>
      <c r="I245">
        <v>7</v>
      </c>
      <c r="J245">
        <v>40</v>
      </c>
      <c r="K245">
        <v>9</v>
      </c>
      <c r="L245">
        <v>4</v>
      </c>
      <c r="M245" t="s">
        <v>128</v>
      </c>
      <c r="N245" s="16">
        <v>1</v>
      </c>
      <c r="O245" t="s">
        <v>66</v>
      </c>
      <c r="P245" t="s">
        <v>3389</v>
      </c>
      <c r="Q245" s="16">
        <v>1</v>
      </c>
      <c r="R245" t="s">
        <v>87</v>
      </c>
      <c r="S245" t="s">
        <v>1216</v>
      </c>
      <c r="T245" t="s">
        <v>214</v>
      </c>
      <c r="U245" s="16">
        <v>1</v>
      </c>
      <c r="V245" t="s">
        <v>1217</v>
      </c>
      <c r="W245" t="s">
        <v>357</v>
      </c>
      <c r="Z245" t="s">
        <v>29</v>
      </c>
      <c r="AA245" t="s">
        <v>30</v>
      </c>
      <c r="AH245" t="s">
        <v>70</v>
      </c>
      <c r="AI245" s="16">
        <v>20</v>
      </c>
      <c r="AJ245" s="16">
        <v>5</v>
      </c>
      <c r="AK245" s="16">
        <v>5</v>
      </c>
      <c r="AL245" t="s">
        <v>1218</v>
      </c>
      <c r="AM245" t="s">
        <v>62</v>
      </c>
      <c r="AN245" s="16">
        <v>10</v>
      </c>
      <c r="AO245" t="s">
        <v>1219</v>
      </c>
      <c r="AP245" t="s">
        <v>1220</v>
      </c>
      <c r="AQ245" t="s">
        <v>1221</v>
      </c>
    </row>
    <row r="246" spans="1:43">
      <c r="A246">
        <v>244</v>
      </c>
      <c r="B246" t="s">
        <v>1</v>
      </c>
      <c r="D246" t="s">
        <v>3</v>
      </c>
      <c r="F246" s="12" t="s">
        <v>5</v>
      </c>
      <c r="H246" s="7">
        <v>48</v>
      </c>
      <c r="I246">
        <v>5</v>
      </c>
      <c r="J246">
        <v>3</v>
      </c>
      <c r="K246">
        <v>9</v>
      </c>
      <c r="L246">
        <v>12</v>
      </c>
      <c r="M246" t="s">
        <v>219</v>
      </c>
      <c r="N246" s="16">
        <v>0</v>
      </c>
      <c r="O246" t="s">
        <v>66</v>
      </c>
      <c r="P246" t="s">
        <v>3391</v>
      </c>
      <c r="Q246" s="16">
        <v>1</v>
      </c>
      <c r="R246" t="s">
        <v>130</v>
      </c>
      <c r="S246" t="s">
        <v>118</v>
      </c>
      <c r="T246" t="s">
        <v>362</v>
      </c>
      <c r="U246" s="16">
        <v>20</v>
      </c>
      <c r="V246" t="s">
        <v>1222</v>
      </c>
      <c r="W246" t="s">
        <v>69</v>
      </c>
      <c r="AG246" t="s">
        <v>1223</v>
      </c>
      <c r="AH246" t="s">
        <v>58</v>
      </c>
      <c r="AI246" s="16">
        <v>6</v>
      </c>
      <c r="AJ246" s="16">
        <v>8</v>
      </c>
      <c r="AK246" s="16">
        <v>15</v>
      </c>
      <c r="AL246" t="s">
        <v>1224</v>
      </c>
      <c r="AM246" t="s">
        <v>72</v>
      </c>
      <c r="AN246" s="16">
        <v>10</v>
      </c>
      <c r="AO246" t="s">
        <v>1225</v>
      </c>
      <c r="AP246" t="s">
        <v>1226</v>
      </c>
      <c r="AQ246" t="s">
        <v>1227</v>
      </c>
    </row>
    <row r="247" spans="1:43">
      <c r="A247">
        <v>245</v>
      </c>
      <c r="C247" t="s">
        <v>2</v>
      </c>
      <c r="H247" s="7">
        <v>33</v>
      </c>
      <c r="I247">
        <v>6</v>
      </c>
      <c r="J247">
        <v>0</v>
      </c>
      <c r="K247">
        <v>12</v>
      </c>
      <c r="L247">
        <v>5</v>
      </c>
      <c r="M247" t="s">
        <v>51</v>
      </c>
      <c r="N247" s="16">
        <v>1</v>
      </c>
      <c r="O247" t="s">
        <v>95</v>
      </c>
      <c r="P247" t="s">
        <v>3389</v>
      </c>
      <c r="Q247" s="16">
        <v>1</v>
      </c>
      <c r="R247" t="s">
        <v>136</v>
      </c>
      <c r="S247" t="s">
        <v>78</v>
      </c>
      <c r="T247" t="s">
        <v>89</v>
      </c>
      <c r="U247" s="16">
        <v>10</v>
      </c>
      <c r="V247" t="s">
        <v>1228</v>
      </c>
      <c r="W247" t="s">
        <v>81</v>
      </c>
      <c r="AC247" t="s">
        <v>32</v>
      </c>
      <c r="AH247" t="s">
        <v>58</v>
      </c>
      <c r="AI247" s="16">
        <v>6</v>
      </c>
      <c r="AJ247" s="16">
        <v>6</v>
      </c>
      <c r="AK247" s="16">
        <v>20</v>
      </c>
      <c r="AL247" t="s">
        <v>1229</v>
      </c>
      <c r="AM247" t="s">
        <v>371</v>
      </c>
      <c r="AN247" s="16">
        <v>10</v>
      </c>
      <c r="AO247" t="s">
        <v>1230</v>
      </c>
      <c r="AP247" t="s">
        <v>1231</v>
      </c>
    </row>
    <row r="248" spans="1:43">
      <c r="A248">
        <v>246</v>
      </c>
      <c r="B248" t="s">
        <v>1</v>
      </c>
      <c r="C248" t="s">
        <v>2</v>
      </c>
      <c r="F248" s="12" t="s">
        <v>5</v>
      </c>
      <c r="H248" s="7">
        <v>29</v>
      </c>
      <c r="I248">
        <v>7</v>
      </c>
      <c r="J248">
        <v>80</v>
      </c>
      <c r="K248">
        <v>9</v>
      </c>
      <c r="L248">
        <v>10</v>
      </c>
      <c r="M248" t="s">
        <v>51</v>
      </c>
      <c r="N248" s="16">
        <v>1</v>
      </c>
      <c r="O248" t="s">
        <v>52</v>
      </c>
      <c r="P248" t="s">
        <v>3391</v>
      </c>
      <c r="Q248" s="16">
        <v>1</v>
      </c>
      <c r="R248" t="s">
        <v>207</v>
      </c>
      <c r="S248" t="s">
        <v>1232</v>
      </c>
      <c r="T248" t="s">
        <v>1233</v>
      </c>
      <c r="U248" s="16">
        <v>4</v>
      </c>
      <c r="V248" t="s">
        <v>1234</v>
      </c>
      <c r="W248" t="s">
        <v>81</v>
      </c>
      <c r="AF248" t="s">
        <v>35</v>
      </c>
      <c r="AI248" s="16">
        <v>0</v>
      </c>
      <c r="AM248" t="s">
        <v>72</v>
      </c>
      <c r="AN248" s="16">
        <v>10</v>
      </c>
      <c r="AO248" t="s">
        <v>1235</v>
      </c>
      <c r="AP248" t="s">
        <v>1236</v>
      </c>
      <c r="AQ248" t="s">
        <v>1237</v>
      </c>
    </row>
    <row r="249" spans="1:43">
      <c r="A249">
        <v>247</v>
      </c>
      <c r="B249" t="s">
        <v>1</v>
      </c>
      <c r="H249" s="7">
        <v>32</v>
      </c>
      <c r="I249">
        <v>8</v>
      </c>
      <c r="J249">
        <v>30</v>
      </c>
      <c r="K249">
        <v>10</v>
      </c>
      <c r="L249">
        <v>3</v>
      </c>
      <c r="M249" t="s">
        <v>94</v>
      </c>
      <c r="N249" s="16">
        <v>0</v>
      </c>
      <c r="O249" t="s">
        <v>52</v>
      </c>
      <c r="P249" t="s">
        <v>3392</v>
      </c>
      <c r="Q249" s="16">
        <v>1</v>
      </c>
      <c r="R249" t="s">
        <v>207</v>
      </c>
      <c r="S249" t="s">
        <v>78</v>
      </c>
      <c r="T249" t="s">
        <v>566</v>
      </c>
      <c r="U249" s="16">
        <v>6</v>
      </c>
      <c r="V249" t="s">
        <v>1238</v>
      </c>
      <c r="W249" t="s">
        <v>81</v>
      </c>
      <c r="Z249" t="s">
        <v>29</v>
      </c>
      <c r="AD249" t="s">
        <v>33</v>
      </c>
      <c r="AH249" t="s">
        <v>70</v>
      </c>
      <c r="AI249" s="16">
        <v>10</v>
      </c>
      <c r="AJ249" s="16">
        <v>10</v>
      </c>
      <c r="AK249" s="16">
        <v>30</v>
      </c>
      <c r="AL249" t="s">
        <v>1239</v>
      </c>
      <c r="AM249" t="s">
        <v>72</v>
      </c>
      <c r="AN249" s="16">
        <v>10</v>
      </c>
      <c r="AO249" t="s">
        <v>1240</v>
      </c>
    </row>
    <row r="250" spans="1:43">
      <c r="A250">
        <v>248</v>
      </c>
      <c r="B250" t="s">
        <v>1</v>
      </c>
      <c r="D250" t="s">
        <v>3</v>
      </c>
      <c r="E250" t="s">
        <v>4</v>
      </c>
      <c r="H250" s="7">
        <v>33</v>
      </c>
      <c r="I250">
        <v>6</v>
      </c>
      <c r="J250">
        <v>2</v>
      </c>
      <c r="K250">
        <v>10</v>
      </c>
      <c r="L250">
        <v>5</v>
      </c>
      <c r="M250" t="s">
        <v>51</v>
      </c>
      <c r="N250" s="16">
        <v>0</v>
      </c>
      <c r="O250" t="s">
        <v>52</v>
      </c>
      <c r="P250" t="s">
        <v>3390</v>
      </c>
      <c r="Q250" s="16">
        <v>0</v>
      </c>
      <c r="W250" t="s">
        <v>57</v>
      </c>
      <c r="Z250" t="s">
        <v>29</v>
      </c>
      <c r="AH250" t="s">
        <v>82</v>
      </c>
      <c r="AI250" s="16">
        <v>6</v>
      </c>
      <c r="AJ250" s="16">
        <v>8</v>
      </c>
      <c r="AK250" s="16">
        <v>80</v>
      </c>
      <c r="AL250" t="s">
        <v>1241</v>
      </c>
      <c r="AM250" t="s">
        <v>186</v>
      </c>
      <c r="AN250" s="16">
        <v>10</v>
      </c>
      <c r="AO250" t="s">
        <v>1242</v>
      </c>
      <c r="AP250" t="s">
        <v>1243</v>
      </c>
    </row>
    <row r="251" spans="1:43">
      <c r="A251">
        <v>249</v>
      </c>
      <c r="C251" t="s">
        <v>2</v>
      </c>
      <c r="F251" s="12" t="s">
        <v>5</v>
      </c>
      <c r="H251" s="7">
        <v>25</v>
      </c>
      <c r="I251">
        <v>10</v>
      </c>
      <c r="J251">
        <v>60</v>
      </c>
      <c r="K251">
        <v>8</v>
      </c>
      <c r="L251">
        <v>0</v>
      </c>
      <c r="M251" t="s">
        <v>86</v>
      </c>
      <c r="N251" s="16">
        <v>0</v>
      </c>
      <c r="O251" t="s">
        <v>1244</v>
      </c>
      <c r="P251" t="s">
        <v>1245</v>
      </c>
      <c r="Q251" s="16">
        <v>0</v>
      </c>
      <c r="W251" t="s">
        <v>81</v>
      </c>
      <c r="AC251" t="s">
        <v>32</v>
      </c>
      <c r="AH251" t="s">
        <v>82</v>
      </c>
      <c r="AI251" s="16">
        <v>5</v>
      </c>
      <c r="AJ251" s="16">
        <v>6</v>
      </c>
      <c r="AK251" s="16">
        <v>10</v>
      </c>
      <c r="AL251" t="s">
        <v>1246</v>
      </c>
      <c r="AM251" t="s">
        <v>62</v>
      </c>
      <c r="AN251" s="16">
        <v>10</v>
      </c>
      <c r="AO251" t="s">
        <v>1247</v>
      </c>
      <c r="AP251" t="s">
        <v>1248</v>
      </c>
      <c r="AQ251" t="s">
        <v>1249</v>
      </c>
    </row>
    <row r="252" spans="1:43">
      <c r="A252">
        <v>250</v>
      </c>
      <c r="B252" t="s">
        <v>1</v>
      </c>
      <c r="F252" s="12" t="s">
        <v>5</v>
      </c>
      <c r="H252" s="7">
        <v>22</v>
      </c>
      <c r="I252">
        <v>8</v>
      </c>
      <c r="J252">
        <v>30</v>
      </c>
      <c r="K252">
        <v>8</v>
      </c>
      <c r="L252">
        <v>15</v>
      </c>
      <c r="M252" t="s">
        <v>94</v>
      </c>
      <c r="N252" s="16">
        <v>1</v>
      </c>
      <c r="O252" t="s">
        <v>66</v>
      </c>
      <c r="P252" t="s">
        <v>3390</v>
      </c>
      <c r="Q252" s="16">
        <v>1</v>
      </c>
      <c r="R252" t="s">
        <v>130</v>
      </c>
      <c r="S252" t="s">
        <v>137</v>
      </c>
      <c r="T252" t="s">
        <v>89</v>
      </c>
      <c r="U252" s="16">
        <v>2</v>
      </c>
      <c r="V252" t="s">
        <v>1250</v>
      </c>
      <c r="W252" t="s">
        <v>357</v>
      </c>
      <c r="Z252" t="s">
        <v>29</v>
      </c>
      <c r="AB252" t="s">
        <v>31</v>
      </c>
      <c r="AH252" t="s">
        <v>82</v>
      </c>
      <c r="AI252" s="16">
        <v>15</v>
      </c>
      <c r="AJ252" s="16">
        <v>10</v>
      </c>
      <c r="AK252" s="16">
        <v>120</v>
      </c>
      <c r="AL252" t="s">
        <v>1251</v>
      </c>
      <c r="AM252" t="s">
        <v>72</v>
      </c>
      <c r="AN252" s="16">
        <v>10</v>
      </c>
      <c r="AO252" t="s">
        <v>1252</v>
      </c>
      <c r="AP252" t="s">
        <v>1253</v>
      </c>
      <c r="AQ252" t="s">
        <v>1254</v>
      </c>
    </row>
    <row r="253" spans="1:43">
      <c r="A253">
        <v>251</v>
      </c>
      <c r="C253" t="s">
        <v>2</v>
      </c>
      <c r="F253" s="12" t="s">
        <v>5</v>
      </c>
      <c r="H253" s="7">
        <v>36</v>
      </c>
      <c r="I253">
        <v>8</v>
      </c>
      <c r="J253">
        <v>60</v>
      </c>
      <c r="K253">
        <v>10</v>
      </c>
      <c r="L253">
        <v>60</v>
      </c>
      <c r="M253" t="s">
        <v>51</v>
      </c>
      <c r="N253" s="16">
        <v>0</v>
      </c>
      <c r="O253" t="s">
        <v>52</v>
      </c>
      <c r="P253" t="s">
        <v>3390</v>
      </c>
      <c r="Q253" s="16">
        <v>1</v>
      </c>
      <c r="R253" t="s">
        <v>207</v>
      </c>
      <c r="S253" t="s">
        <v>54</v>
      </c>
      <c r="T253" t="s">
        <v>89</v>
      </c>
      <c r="U253" s="16">
        <v>14</v>
      </c>
      <c r="W253" t="s">
        <v>81</v>
      </c>
      <c r="AC253" t="s">
        <v>32</v>
      </c>
      <c r="AH253" t="s">
        <v>58</v>
      </c>
      <c r="AI253" s="16">
        <v>4</v>
      </c>
      <c r="AJ253" s="16">
        <v>4</v>
      </c>
      <c r="AK253" s="16">
        <v>8</v>
      </c>
      <c r="AL253" t="s">
        <v>1255</v>
      </c>
      <c r="AM253" t="s">
        <v>1256</v>
      </c>
      <c r="AN253" s="16">
        <v>10</v>
      </c>
      <c r="AO253" t="s">
        <v>1257</v>
      </c>
      <c r="AP253" t="s">
        <v>422</v>
      </c>
    </row>
    <row r="254" spans="1:43">
      <c r="A254">
        <v>252</v>
      </c>
      <c r="B254" t="s">
        <v>1</v>
      </c>
      <c r="F254" s="12" t="s">
        <v>5</v>
      </c>
      <c r="H254" s="7">
        <v>46</v>
      </c>
      <c r="I254">
        <v>8</v>
      </c>
      <c r="J254">
        <v>0</v>
      </c>
      <c r="K254">
        <v>12</v>
      </c>
      <c r="L254">
        <v>12</v>
      </c>
      <c r="M254" t="s">
        <v>219</v>
      </c>
      <c r="N254" s="16">
        <v>0</v>
      </c>
      <c r="O254" t="s">
        <v>66</v>
      </c>
      <c r="P254" t="s">
        <v>3389</v>
      </c>
      <c r="Q254" s="16">
        <v>0</v>
      </c>
      <c r="W254" t="s">
        <v>81</v>
      </c>
      <c r="AC254" t="s">
        <v>32</v>
      </c>
      <c r="AH254" t="s">
        <v>70</v>
      </c>
      <c r="AI254" s="16">
        <v>6</v>
      </c>
      <c r="AJ254" s="16">
        <v>40</v>
      </c>
      <c r="AK254" s="16">
        <v>40</v>
      </c>
      <c r="AL254" t="s">
        <v>1258</v>
      </c>
      <c r="AM254" t="s">
        <v>72</v>
      </c>
      <c r="AN254" s="16">
        <v>10</v>
      </c>
      <c r="AO254" t="s">
        <v>1259</v>
      </c>
      <c r="AP254" t="s">
        <v>1260</v>
      </c>
      <c r="AQ254" t="s">
        <v>1261</v>
      </c>
    </row>
    <row r="255" spans="1:43">
      <c r="A255">
        <v>253</v>
      </c>
      <c r="B255" t="s">
        <v>1</v>
      </c>
      <c r="F255" s="12" t="s">
        <v>5</v>
      </c>
      <c r="H255" s="7">
        <v>31</v>
      </c>
      <c r="I255">
        <v>7</v>
      </c>
      <c r="J255">
        <v>0</v>
      </c>
      <c r="K255">
        <v>5</v>
      </c>
      <c r="L255">
        <v>18</v>
      </c>
      <c r="M255" t="s">
        <v>116</v>
      </c>
      <c r="N255" s="16">
        <v>1</v>
      </c>
      <c r="O255" t="s">
        <v>52</v>
      </c>
      <c r="P255" t="s">
        <v>1262</v>
      </c>
      <c r="Q255" s="16">
        <v>1</v>
      </c>
      <c r="R255" t="s">
        <v>1263</v>
      </c>
      <c r="S255" t="s">
        <v>1264</v>
      </c>
      <c r="T255" t="s">
        <v>101</v>
      </c>
      <c r="U255" s="16">
        <v>12</v>
      </c>
      <c r="V255" t="s">
        <v>1265</v>
      </c>
      <c r="W255" t="s">
        <v>357</v>
      </c>
      <c r="Z255" t="s">
        <v>29</v>
      </c>
      <c r="AH255" t="s">
        <v>82</v>
      </c>
      <c r="AI255" s="16">
        <v>12</v>
      </c>
      <c r="AJ255" s="16">
        <v>6</v>
      </c>
      <c r="AK255" s="16">
        <v>14</v>
      </c>
      <c r="AL255" t="s">
        <v>1266</v>
      </c>
      <c r="AM255" t="s">
        <v>72</v>
      </c>
      <c r="AN255" s="16">
        <v>8</v>
      </c>
      <c r="AO255" t="s">
        <v>1267</v>
      </c>
      <c r="AP255" t="s">
        <v>1268</v>
      </c>
      <c r="AQ255" t="s">
        <v>1269</v>
      </c>
    </row>
    <row r="256" spans="1:43">
      <c r="A256">
        <v>254</v>
      </c>
      <c r="C256" t="s">
        <v>2</v>
      </c>
      <c r="D256" t="s">
        <v>3</v>
      </c>
      <c r="E256" t="s">
        <v>4</v>
      </c>
      <c r="F256" s="12" t="s">
        <v>5</v>
      </c>
      <c r="H256" s="7">
        <v>24</v>
      </c>
      <c r="I256">
        <v>7</v>
      </c>
      <c r="J256">
        <v>0</v>
      </c>
      <c r="K256">
        <v>13</v>
      </c>
      <c r="L256">
        <v>10</v>
      </c>
      <c r="M256" t="s">
        <v>86</v>
      </c>
      <c r="N256" s="16">
        <v>1</v>
      </c>
      <c r="O256" t="s">
        <v>66</v>
      </c>
      <c r="P256" t="s">
        <v>3389</v>
      </c>
      <c r="Q256" s="16">
        <v>1</v>
      </c>
      <c r="R256" t="s">
        <v>207</v>
      </c>
      <c r="S256" t="s">
        <v>78</v>
      </c>
      <c r="T256" t="s">
        <v>89</v>
      </c>
      <c r="U256" s="16">
        <v>2</v>
      </c>
      <c r="V256" t="s">
        <v>1270</v>
      </c>
      <c r="W256" t="s">
        <v>57</v>
      </c>
      <c r="AC256" t="s">
        <v>32</v>
      </c>
      <c r="AH256" t="s">
        <v>82</v>
      </c>
      <c r="AI256" s="16">
        <v>4</v>
      </c>
      <c r="AJ256" s="16">
        <v>4</v>
      </c>
      <c r="AK256" s="16">
        <v>5</v>
      </c>
      <c r="AL256" t="s">
        <v>1271</v>
      </c>
      <c r="AM256" t="s">
        <v>72</v>
      </c>
      <c r="AN256" s="16">
        <v>10</v>
      </c>
      <c r="AO256" t="s">
        <v>1272</v>
      </c>
      <c r="AP256" t="s">
        <v>1273</v>
      </c>
      <c r="AQ256" t="s">
        <v>1274</v>
      </c>
    </row>
    <row r="257" spans="1:43">
      <c r="A257">
        <v>255</v>
      </c>
      <c r="B257" t="s">
        <v>1</v>
      </c>
      <c r="E257" t="s">
        <v>4</v>
      </c>
      <c r="H257" s="7">
        <v>39</v>
      </c>
      <c r="I257">
        <v>6</v>
      </c>
      <c r="J257">
        <v>45</v>
      </c>
      <c r="K257">
        <v>5</v>
      </c>
      <c r="L257">
        <v>5</v>
      </c>
      <c r="M257" t="s">
        <v>297</v>
      </c>
      <c r="N257" s="16">
        <v>1</v>
      </c>
      <c r="O257" t="s">
        <v>66</v>
      </c>
      <c r="P257" t="s">
        <v>3390</v>
      </c>
      <c r="Q257" s="16">
        <v>1</v>
      </c>
      <c r="R257" t="s">
        <v>29</v>
      </c>
      <c r="S257" t="s">
        <v>78</v>
      </c>
      <c r="T257" t="s">
        <v>150</v>
      </c>
      <c r="U257" s="16">
        <v>8</v>
      </c>
      <c r="V257" t="s">
        <v>1275</v>
      </c>
      <c r="W257" t="s">
        <v>81</v>
      </c>
      <c r="AC257" t="s">
        <v>32</v>
      </c>
      <c r="AH257" t="s">
        <v>547</v>
      </c>
      <c r="AI257" s="16">
        <v>6</v>
      </c>
      <c r="AJ257" s="16">
        <v>4</v>
      </c>
      <c r="AK257" s="16">
        <v>5</v>
      </c>
      <c r="AL257" t="s">
        <v>1276</v>
      </c>
      <c r="AM257" t="s">
        <v>72</v>
      </c>
      <c r="AN257" s="16">
        <v>10</v>
      </c>
      <c r="AO257" t="s">
        <v>1277</v>
      </c>
      <c r="AP257" t="s">
        <v>1278</v>
      </c>
      <c r="AQ257" t="s">
        <v>1279</v>
      </c>
    </row>
    <row r="258" spans="1:43">
      <c r="A258">
        <v>256</v>
      </c>
      <c r="B258" t="s">
        <v>1</v>
      </c>
      <c r="C258" t="s">
        <v>2</v>
      </c>
      <c r="F258" s="12" t="s">
        <v>5</v>
      </c>
      <c r="H258" s="7">
        <v>49</v>
      </c>
      <c r="I258">
        <v>8</v>
      </c>
      <c r="J258">
        <v>0</v>
      </c>
      <c r="K258">
        <v>8</v>
      </c>
      <c r="L258">
        <v>50</v>
      </c>
      <c r="M258" t="s">
        <v>99</v>
      </c>
      <c r="N258" s="16">
        <v>1</v>
      </c>
      <c r="O258" t="s">
        <v>95</v>
      </c>
      <c r="P258" t="s">
        <v>1280</v>
      </c>
      <c r="Q258" s="16">
        <v>0</v>
      </c>
      <c r="W258" t="s">
        <v>81</v>
      </c>
      <c r="AC258" t="s">
        <v>32</v>
      </c>
      <c r="AG258" t="s">
        <v>1281</v>
      </c>
      <c r="AH258" t="s">
        <v>70</v>
      </c>
      <c r="AI258" s="16">
        <v>5</v>
      </c>
      <c r="AJ258" s="16">
        <v>10</v>
      </c>
      <c r="AK258" s="16">
        <v>24</v>
      </c>
      <c r="AL258" t="s">
        <v>1282</v>
      </c>
      <c r="AM258" t="s">
        <v>186</v>
      </c>
      <c r="AN258" s="16">
        <v>9</v>
      </c>
      <c r="AO258" t="s">
        <v>1283</v>
      </c>
      <c r="AP258" t="s">
        <v>1284</v>
      </c>
      <c r="AQ258" t="s">
        <v>1285</v>
      </c>
    </row>
    <row r="259" spans="1:43">
      <c r="A259">
        <v>257</v>
      </c>
      <c r="B259" t="s">
        <v>1</v>
      </c>
      <c r="H259" s="7">
        <v>31</v>
      </c>
      <c r="I259">
        <v>6</v>
      </c>
      <c r="J259">
        <v>2</v>
      </c>
      <c r="K259">
        <v>11</v>
      </c>
      <c r="L259">
        <v>10</v>
      </c>
      <c r="M259" t="s">
        <v>128</v>
      </c>
      <c r="N259" s="16">
        <v>1</v>
      </c>
      <c r="O259" t="s">
        <v>95</v>
      </c>
      <c r="P259" t="s">
        <v>3391</v>
      </c>
      <c r="Q259" s="16">
        <v>1</v>
      </c>
      <c r="R259" t="s">
        <v>207</v>
      </c>
      <c r="S259" t="s">
        <v>344</v>
      </c>
      <c r="T259" t="s">
        <v>413</v>
      </c>
      <c r="U259" s="16">
        <v>10</v>
      </c>
      <c r="V259" t="s">
        <v>1286</v>
      </c>
      <c r="W259" t="s">
        <v>81</v>
      </c>
      <c r="AC259" t="s">
        <v>32</v>
      </c>
      <c r="AG259" t="s">
        <v>1287</v>
      </c>
      <c r="AH259" t="s">
        <v>70</v>
      </c>
      <c r="AI259" s="16">
        <v>2</v>
      </c>
      <c r="AJ259" s="16">
        <v>1</v>
      </c>
      <c r="AK259" s="16">
        <v>3</v>
      </c>
      <c r="AL259" t="s">
        <v>1288</v>
      </c>
      <c r="AM259" t="s">
        <v>72</v>
      </c>
      <c r="AN259" s="16">
        <v>10</v>
      </c>
      <c r="AO259" t="s">
        <v>1289</v>
      </c>
      <c r="AP259" t="s">
        <v>1290</v>
      </c>
      <c r="AQ259" t="s">
        <v>1291</v>
      </c>
    </row>
    <row r="260" spans="1:43">
      <c r="A260">
        <v>258</v>
      </c>
      <c r="B260" t="s">
        <v>1</v>
      </c>
      <c r="C260" t="s">
        <v>2</v>
      </c>
      <c r="F260" s="12" t="s">
        <v>5</v>
      </c>
      <c r="H260" s="7">
        <v>34</v>
      </c>
      <c r="I260">
        <v>7</v>
      </c>
      <c r="J260">
        <v>15</v>
      </c>
      <c r="K260">
        <v>3</v>
      </c>
      <c r="L260">
        <v>12</v>
      </c>
      <c r="M260" t="s">
        <v>297</v>
      </c>
      <c r="N260" s="16">
        <v>0</v>
      </c>
      <c r="O260" t="s">
        <v>76</v>
      </c>
      <c r="P260" t="s">
        <v>3392</v>
      </c>
      <c r="Q260" s="16">
        <v>1</v>
      </c>
      <c r="R260" t="s">
        <v>207</v>
      </c>
      <c r="S260" t="s">
        <v>78</v>
      </c>
      <c r="T260" t="s">
        <v>1292</v>
      </c>
      <c r="U260" s="16">
        <v>5</v>
      </c>
      <c r="V260" t="s">
        <v>1293</v>
      </c>
      <c r="W260" t="s">
        <v>81</v>
      </c>
      <c r="AB260" t="s">
        <v>31</v>
      </c>
      <c r="AH260" t="s">
        <v>70</v>
      </c>
      <c r="AI260" s="16">
        <v>4</v>
      </c>
      <c r="AJ260" s="16">
        <v>6</v>
      </c>
      <c r="AK260" s="16">
        <v>10</v>
      </c>
      <c r="AL260" t="s">
        <v>1294</v>
      </c>
      <c r="AM260" t="s">
        <v>72</v>
      </c>
      <c r="AN260" s="16">
        <v>10</v>
      </c>
      <c r="AO260" t="s">
        <v>1295</v>
      </c>
      <c r="AP260" t="s">
        <v>1296</v>
      </c>
      <c r="AQ260" t="s">
        <v>1297</v>
      </c>
    </row>
    <row r="261" spans="1:43">
      <c r="A261">
        <v>259</v>
      </c>
      <c r="D261" t="s">
        <v>3</v>
      </c>
      <c r="E261" t="s">
        <v>4</v>
      </c>
      <c r="F261" s="12" t="s">
        <v>5</v>
      </c>
      <c r="H261" s="7">
        <v>24</v>
      </c>
      <c r="I261">
        <v>5</v>
      </c>
      <c r="J261">
        <v>0</v>
      </c>
      <c r="K261">
        <v>16</v>
      </c>
      <c r="L261">
        <v>5</v>
      </c>
      <c r="M261" t="s">
        <v>65</v>
      </c>
      <c r="N261" s="16">
        <v>0</v>
      </c>
      <c r="O261" t="s">
        <v>95</v>
      </c>
      <c r="P261" t="s">
        <v>3392</v>
      </c>
      <c r="Q261" s="16">
        <v>1</v>
      </c>
      <c r="R261" t="s">
        <v>67</v>
      </c>
      <c r="S261" t="s">
        <v>78</v>
      </c>
      <c r="T261" t="s">
        <v>55</v>
      </c>
      <c r="U261" s="16">
        <v>1</v>
      </c>
      <c r="V261" t="s">
        <v>56</v>
      </c>
      <c r="W261" t="s">
        <v>57</v>
      </c>
      <c r="Z261" t="s">
        <v>29</v>
      </c>
      <c r="AH261" t="s">
        <v>70</v>
      </c>
      <c r="AI261" s="16">
        <v>6</v>
      </c>
      <c r="AJ261" s="16">
        <v>5</v>
      </c>
      <c r="AK261" s="16">
        <v>20</v>
      </c>
      <c r="AL261" t="s">
        <v>1298</v>
      </c>
      <c r="AM261" t="s">
        <v>1299</v>
      </c>
      <c r="AN261" s="16">
        <v>10</v>
      </c>
      <c r="AO261" t="s">
        <v>1300</v>
      </c>
      <c r="AP261" t="s">
        <v>1301</v>
      </c>
      <c r="AQ261" t="s">
        <v>1302</v>
      </c>
    </row>
    <row r="262" spans="1:43">
      <c r="A262">
        <v>260</v>
      </c>
      <c r="F262" s="12" t="s">
        <v>5</v>
      </c>
      <c r="H262" s="7">
        <v>37</v>
      </c>
      <c r="I262">
        <v>6</v>
      </c>
      <c r="J262">
        <v>90</v>
      </c>
      <c r="K262">
        <v>5</v>
      </c>
      <c r="L262">
        <v>5</v>
      </c>
      <c r="M262" t="s">
        <v>329</v>
      </c>
      <c r="N262" s="16">
        <v>1</v>
      </c>
      <c r="O262" t="s">
        <v>66</v>
      </c>
      <c r="P262" t="s">
        <v>3392</v>
      </c>
      <c r="Q262" s="16">
        <v>1</v>
      </c>
      <c r="R262" t="s">
        <v>53</v>
      </c>
      <c r="S262" t="s">
        <v>54</v>
      </c>
      <c r="T262" t="s">
        <v>89</v>
      </c>
      <c r="U262" s="16">
        <v>14</v>
      </c>
      <c r="V262" t="s">
        <v>861</v>
      </c>
      <c r="W262" t="s">
        <v>81</v>
      </c>
      <c r="AC262" t="s">
        <v>32</v>
      </c>
      <c r="AH262" t="s">
        <v>70</v>
      </c>
      <c r="AI262" s="16">
        <v>3</v>
      </c>
      <c r="AJ262" s="16">
        <v>2</v>
      </c>
      <c r="AK262" s="16">
        <v>60</v>
      </c>
      <c r="AL262" t="s">
        <v>1303</v>
      </c>
      <c r="AM262" t="s">
        <v>72</v>
      </c>
      <c r="AN262" s="16">
        <v>10</v>
      </c>
      <c r="AO262" t="s">
        <v>1304</v>
      </c>
      <c r="AP262" t="s">
        <v>1305</v>
      </c>
      <c r="AQ262" t="s">
        <v>1306</v>
      </c>
    </row>
    <row r="263" spans="1:43">
      <c r="A263">
        <v>261</v>
      </c>
      <c r="B263" t="s">
        <v>1</v>
      </c>
      <c r="C263" t="s">
        <v>2</v>
      </c>
      <c r="E263" t="s">
        <v>4</v>
      </c>
      <c r="F263" s="12" t="s">
        <v>5</v>
      </c>
      <c r="H263" s="7">
        <v>28</v>
      </c>
      <c r="I263">
        <v>7</v>
      </c>
      <c r="J263">
        <v>90</v>
      </c>
      <c r="K263">
        <v>15</v>
      </c>
      <c r="L263">
        <v>6</v>
      </c>
      <c r="M263" t="s">
        <v>297</v>
      </c>
      <c r="N263" s="16">
        <v>1</v>
      </c>
      <c r="O263" t="s">
        <v>52</v>
      </c>
      <c r="P263" t="s">
        <v>3392</v>
      </c>
      <c r="Q263" s="16">
        <v>1</v>
      </c>
      <c r="R263" t="s">
        <v>29</v>
      </c>
      <c r="S263" t="s">
        <v>78</v>
      </c>
      <c r="T263" t="s">
        <v>150</v>
      </c>
      <c r="U263" s="16">
        <v>3</v>
      </c>
      <c r="V263" t="s">
        <v>1307</v>
      </c>
      <c r="W263" t="s">
        <v>57</v>
      </c>
      <c r="Z263" t="s">
        <v>29</v>
      </c>
      <c r="AH263" t="s">
        <v>70</v>
      </c>
      <c r="AI263" s="16">
        <v>6</v>
      </c>
      <c r="AJ263" s="16">
        <v>4</v>
      </c>
      <c r="AK263" s="16">
        <v>25</v>
      </c>
      <c r="AL263" t="s">
        <v>1308</v>
      </c>
      <c r="AM263" t="s">
        <v>1309</v>
      </c>
      <c r="AN263" s="16">
        <v>10</v>
      </c>
      <c r="AO263" t="s">
        <v>1310</v>
      </c>
      <c r="AP263" t="s">
        <v>1311</v>
      </c>
      <c r="AQ263" t="s">
        <v>1312</v>
      </c>
    </row>
    <row r="264" spans="1:43" ht="17" customHeight="1">
      <c r="A264">
        <v>262</v>
      </c>
      <c r="D264" t="s">
        <v>3</v>
      </c>
      <c r="H264" s="7">
        <v>26</v>
      </c>
      <c r="I264">
        <v>8</v>
      </c>
      <c r="J264">
        <v>100</v>
      </c>
      <c r="K264">
        <v>10</v>
      </c>
      <c r="L264">
        <v>20</v>
      </c>
      <c r="M264" t="s">
        <v>65</v>
      </c>
      <c r="N264" s="16">
        <v>0</v>
      </c>
      <c r="O264" t="s">
        <v>66</v>
      </c>
      <c r="P264" t="s">
        <v>3391</v>
      </c>
      <c r="Q264" s="16">
        <v>0</v>
      </c>
      <c r="W264" t="s">
        <v>57</v>
      </c>
      <c r="AA264" t="s">
        <v>30</v>
      </c>
      <c r="AH264" t="s">
        <v>82</v>
      </c>
      <c r="AI264" s="16">
        <v>10</v>
      </c>
      <c r="AJ264" s="16">
        <v>6</v>
      </c>
      <c r="AK264" s="16">
        <v>50</v>
      </c>
      <c r="AL264" s="2" t="s">
        <v>1313</v>
      </c>
      <c r="AM264" t="s">
        <v>1314</v>
      </c>
      <c r="AN264" s="16">
        <v>10</v>
      </c>
      <c r="AO264" s="2" t="s">
        <v>1315</v>
      </c>
      <c r="AP264" s="2" t="s">
        <v>1316</v>
      </c>
      <c r="AQ264" t="s">
        <v>1317</v>
      </c>
    </row>
    <row r="265" spans="1:43">
      <c r="A265">
        <v>263</v>
      </c>
      <c r="C265" t="s">
        <v>2</v>
      </c>
      <c r="F265" s="12" t="s">
        <v>5</v>
      </c>
      <c r="H265" s="7">
        <v>30</v>
      </c>
      <c r="I265">
        <v>6</v>
      </c>
      <c r="J265">
        <v>15</v>
      </c>
      <c r="K265">
        <v>12</v>
      </c>
      <c r="L265">
        <v>4</v>
      </c>
      <c r="M265" t="s">
        <v>65</v>
      </c>
      <c r="N265" s="16">
        <v>0</v>
      </c>
      <c r="O265" t="s">
        <v>66</v>
      </c>
      <c r="P265" t="s">
        <v>3391</v>
      </c>
      <c r="Q265" s="16">
        <v>1</v>
      </c>
      <c r="R265" t="s">
        <v>1318</v>
      </c>
      <c r="S265" t="s">
        <v>88</v>
      </c>
      <c r="T265" t="s">
        <v>55</v>
      </c>
      <c r="U265" s="16">
        <v>9</v>
      </c>
      <c r="V265" t="s">
        <v>1319</v>
      </c>
      <c r="W265" t="s">
        <v>1109</v>
      </c>
      <c r="AC265" t="s">
        <v>32</v>
      </c>
      <c r="AH265" t="s">
        <v>70</v>
      </c>
      <c r="AI265" s="16">
        <v>2</v>
      </c>
      <c r="AJ265" s="16">
        <v>5</v>
      </c>
      <c r="AK265" s="16">
        <v>4</v>
      </c>
      <c r="AL265" t="s">
        <v>1320</v>
      </c>
      <c r="AM265" t="s">
        <v>1321</v>
      </c>
      <c r="AN265" s="16">
        <v>10</v>
      </c>
      <c r="AO265" t="s">
        <v>1322</v>
      </c>
      <c r="AP265" t="s">
        <v>1323</v>
      </c>
      <c r="AQ265" t="s">
        <v>1324</v>
      </c>
    </row>
    <row r="266" spans="1:43">
      <c r="A266">
        <v>264</v>
      </c>
      <c r="B266" t="s">
        <v>1</v>
      </c>
      <c r="C266" t="s">
        <v>2</v>
      </c>
      <c r="F266" s="12" t="s">
        <v>5</v>
      </c>
      <c r="H266" s="7">
        <v>36</v>
      </c>
      <c r="I266">
        <v>6</v>
      </c>
      <c r="J266">
        <v>2</v>
      </c>
      <c r="K266">
        <v>5</v>
      </c>
      <c r="L266">
        <v>32</v>
      </c>
      <c r="M266" t="s">
        <v>329</v>
      </c>
      <c r="N266" s="16">
        <v>0</v>
      </c>
      <c r="O266" t="s">
        <v>76</v>
      </c>
      <c r="P266" t="s">
        <v>3392</v>
      </c>
      <c r="Q266" s="16">
        <v>1</v>
      </c>
      <c r="R266" t="s">
        <v>149</v>
      </c>
      <c r="S266" t="s">
        <v>78</v>
      </c>
      <c r="T266" t="s">
        <v>89</v>
      </c>
      <c r="U266" s="16">
        <v>3</v>
      </c>
      <c r="V266" t="s">
        <v>1325</v>
      </c>
      <c r="W266" t="s">
        <v>69</v>
      </c>
      <c r="AC266" t="s">
        <v>32</v>
      </c>
      <c r="AH266" t="s">
        <v>58</v>
      </c>
      <c r="AI266" s="16">
        <v>5</v>
      </c>
      <c r="AJ266" s="16">
        <v>5</v>
      </c>
      <c r="AK266" s="16">
        <v>10</v>
      </c>
      <c r="AL266" t="s">
        <v>1326</v>
      </c>
      <c r="AM266" t="s">
        <v>72</v>
      </c>
      <c r="AN266" s="16">
        <v>9</v>
      </c>
      <c r="AO266" t="s">
        <v>1327</v>
      </c>
      <c r="AP266" t="s">
        <v>1328</v>
      </c>
    </row>
    <row r="267" spans="1:43">
      <c r="A267">
        <v>265</v>
      </c>
      <c r="B267" t="s">
        <v>1</v>
      </c>
      <c r="C267" t="s">
        <v>2</v>
      </c>
      <c r="H267" s="7">
        <v>30</v>
      </c>
      <c r="I267">
        <v>8</v>
      </c>
      <c r="J267">
        <v>15</v>
      </c>
      <c r="K267">
        <v>12</v>
      </c>
      <c r="L267">
        <v>3</v>
      </c>
      <c r="M267" t="s">
        <v>329</v>
      </c>
      <c r="N267" s="16">
        <v>0</v>
      </c>
      <c r="O267" t="s">
        <v>95</v>
      </c>
      <c r="P267" t="s">
        <v>3390</v>
      </c>
      <c r="Q267" s="16">
        <v>1</v>
      </c>
      <c r="R267" t="s">
        <v>149</v>
      </c>
      <c r="S267" t="s">
        <v>78</v>
      </c>
      <c r="T267" t="s">
        <v>566</v>
      </c>
      <c r="U267" s="16">
        <v>3</v>
      </c>
      <c r="V267" t="s">
        <v>1329</v>
      </c>
      <c r="W267" t="s">
        <v>81</v>
      </c>
      <c r="AA267" t="s">
        <v>30</v>
      </c>
      <c r="AH267" t="s">
        <v>70</v>
      </c>
      <c r="AI267" s="16">
        <v>6</v>
      </c>
      <c r="AJ267" s="16">
        <v>6</v>
      </c>
      <c r="AK267" s="16">
        <v>8</v>
      </c>
      <c r="AL267" t="s">
        <v>1330</v>
      </c>
      <c r="AM267" t="s">
        <v>72</v>
      </c>
      <c r="AN267" s="16">
        <v>10</v>
      </c>
      <c r="AO267" t="s">
        <v>1331</v>
      </c>
      <c r="AQ267" t="s">
        <v>1332</v>
      </c>
    </row>
    <row r="268" spans="1:43">
      <c r="A268">
        <v>266</v>
      </c>
      <c r="B268" t="s">
        <v>1</v>
      </c>
      <c r="C268" t="s">
        <v>2</v>
      </c>
      <c r="F268" s="12" t="s">
        <v>5</v>
      </c>
      <c r="H268" s="7">
        <v>32</v>
      </c>
      <c r="I268">
        <v>6</v>
      </c>
      <c r="J268">
        <v>270</v>
      </c>
      <c r="K268">
        <v>9</v>
      </c>
      <c r="L268">
        <v>2</v>
      </c>
      <c r="M268" t="s">
        <v>116</v>
      </c>
      <c r="N268" s="16">
        <v>0</v>
      </c>
      <c r="O268" t="s">
        <v>52</v>
      </c>
      <c r="P268" t="s">
        <v>3392</v>
      </c>
      <c r="Q268" s="16">
        <v>1</v>
      </c>
      <c r="R268" t="s">
        <v>207</v>
      </c>
      <c r="S268" t="s">
        <v>78</v>
      </c>
      <c r="T268" t="s">
        <v>214</v>
      </c>
      <c r="U268" s="16">
        <v>7</v>
      </c>
      <c r="V268" t="s">
        <v>1333</v>
      </c>
      <c r="W268" t="s">
        <v>81</v>
      </c>
      <c r="Z268" t="s">
        <v>29</v>
      </c>
      <c r="AG268" t="s">
        <v>1334</v>
      </c>
      <c r="AH268" t="s">
        <v>82</v>
      </c>
      <c r="AI268" s="16">
        <v>6</v>
      </c>
      <c r="AJ268" s="16">
        <v>4</v>
      </c>
      <c r="AK268" s="16">
        <v>100</v>
      </c>
      <c r="AL268" t="s">
        <v>1335</v>
      </c>
      <c r="AM268" t="s">
        <v>62</v>
      </c>
      <c r="AN268" s="16">
        <v>8</v>
      </c>
      <c r="AO268" t="s">
        <v>1336</v>
      </c>
    </row>
    <row r="269" spans="1:43">
      <c r="A269">
        <v>267</v>
      </c>
      <c r="B269" t="s">
        <v>1</v>
      </c>
      <c r="H269" s="7">
        <v>21</v>
      </c>
      <c r="I269">
        <v>6</v>
      </c>
      <c r="J269">
        <v>20</v>
      </c>
      <c r="K269">
        <v>12</v>
      </c>
      <c r="L269">
        <v>10</v>
      </c>
      <c r="M269" t="s">
        <v>183</v>
      </c>
      <c r="N269" s="16">
        <v>0</v>
      </c>
      <c r="O269" t="s">
        <v>66</v>
      </c>
      <c r="P269" t="s">
        <v>3391</v>
      </c>
      <c r="Q269" s="16">
        <v>0</v>
      </c>
      <c r="W269" t="s">
        <v>57</v>
      </c>
      <c r="AF269" t="s">
        <v>35</v>
      </c>
      <c r="AI269" s="16">
        <v>0</v>
      </c>
      <c r="AM269" t="s">
        <v>72</v>
      </c>
      <c r="AN269" s="16">
        <v>10</v>
      </c>
      <c r="AO269" t="s">
        <v>1337</v>
      </c>
      <c r="AP269" t="s">
        <v>1338</v>
      </c>
      <c r="AQ269" t="s">
        <v>1339</v>
      </c>
    </row>
    <row r="270" spans="1:43">
      <c r="A270">
        <v>268</v>
      </c>
      <c r="C270" t="s">
        <v>2</v>
      </c>
      <c r="D270" t="s">
        <v>3</v>
      </c>
      <c r="F270" s="12" t="s">
        <v>5</v>
      </c>
      <c r="H270" s="7">
        <v>30</v>
      </c>
      <c r="I270">
        <v>6</v>
      </c>
      <c r="J270">
        <v>60</v>
      </c>
      <c r="K270">
        <v>7</v>
      </c>
      <c r="L270">
        <v>4</v>
      </c>
      <c r="M270" t="s">
        <v>94</v>
      </c>
      <c r="N270" s="16">
        <v>1</v>
      </c>
      <c r="O270" t="s">
        <v>66</v>
      </c>
      <c r="P270" t="s">
        <v>3391</v>
      </c>
      <c r="Q270" s="16">
        <v>1</v>
      </c>
      <c r="R270" t="s">
        <v>401</v>
      </c>
      <c r="S270" t="s">
        <v>1340</v>
      </c>
      <c r="T270" t="s">
        <v>1341</v>
      </c>
      <c r="U270" s="16">
        <v>7</v>
      </c>
      <c r="V270" t="s">
        <v>1342</v>
      </c>
      <c r="W270" t="s">
        <v>69</v>
      </c>
      <c r="AF270" t="s">
        <v>35</v>
      </c>
      <c r="AI270" s="16">
        <v>0</v>
      </c>
      <c r="AM270" t="s">
        <v>72</v>
      </c>
      <c r="AN270" s="16">
        <v>10</v>
      </c>
      <c r="AO270" t="s">
        <v>1343</v>
      </c>
      <c r="AP270" t="s">
        <v>1344</v>
      </c>
      <c r="AQ270" t="s">
        <v>1345</v>
      </c>
    </row>
    <row r="271" spans="1:43">
      <c r="A271">
        <v>269</v>
      </c>
      <c r="E271" t="s">
        <v>4</v>
      </c>
      <c r="F271" s="12" t="s">
        <v>5</v>
      </c>
      <c r="H271" s="7">
        <v>56</v>
      </c>
      <c r="I271">
        <v>6</v>
      </c>
      <c r="J271">
        <v>0</v>
      </c>
      <c r="K271">
        <v>15</v>
      </c>
      <c r="L271">
        <v>26</v>
      </c>
      <c r="M271" t="s">
        <v>183</v>
      </c>
      <c r="N271" s="16">
        <v>1</v>
      </c>
      <c r="O271" t="s">
        <v>95</v>
      </c>
      <c r="P271" t="s">
        <v>3391</v>
      </c>
      <c r="Q271" s="16">
        <v>1</v>
      </c>
      <c r="R271" t="s">
        <v>513</v>
      </c>
      <c r="S271" t="s">
        <v>106</v>
      </c>
      <c r="T271" t="s">
        <v>566</v>
      </c>
      <c r="U271" s="16">
        <v>33</v>
      </c>
      <c r="V271" t="s">
        <v>1346</v>
      </c>
      <c r="W271" t="s">
        <v>57</v>
      </c>
      <c r="AC271" t="s">
        <v>32</v>
      </c>
      <c r="AH271" t="s">
        <v>58</v>
      </c>
      <c r="AI271" s="16">
        <v>20</v>
      </c>
      <c r="AJ271" s="16">
        <v>10</v>
      </c>
      <c r="AK271" s="16">
        <v>36</v>
      </c>
      <c r="AL271" t="s">
        <v>1347</v>
      </c>
      <c r="AM271" t="s">
        <v>1348</v>
      </c>
      <c r="AN271" s="16">
        <v>7</v>
      </c>
      <c r="AO271" t="s">
        <v>1349</v>
      </c>
      <c r="AP271" t="s">
        <v>1350</v>
      </c>
      <c r="AQ271" t="s">
        <v>1351</v>
      </c>
    </row>
    <row r="272" spans="1:43">
      <c r="A272">
        <v>270</v>
      </c>
      <c r="E272" t="s">
        <v>4</v>
      </c>
      <c r="F272" s="12" t="s">
        <v>5</v>
      </c>
      <c r="H272" s="7">
        <v>28</v>
      </c>
      <c r="I272">
        <v>6</v>
      </c>
      <c r="J272">
        <v>30</v>
      </c>
      <c r="K272">
        <v>8</v>
      </c>
      <c r="L272">
        <v>10</v>
      </c>
      <c r="M272" t="s">
        <v>329</v>
      </c>
      <c r="N272" s="16">
        <v>1</v>
      </c>
      <c r="O272" t="s">
        <v>3417</v>
      </c>
      <c r="P272" t="s">
        <v>3389</v>
      </c>
      <c r="Q272" s="16">
        <v>1</v>
      </c>
      <c r="R272" t="s">
        <v>1114</v>
      </c>
      <c r="S272" t="s">
        <v>78</v>
      </c>
      <c r="T272" t="s">
        <v>89</v>
      </c>
      <c r="U272" s="16">
        <v>3</v>
      </c>
      <c r="V272" t="s">
        <v>1352</v>
      </c>
      <c r="W272" t="s">
        <v>57</v>
      </c>
      <c r="Z272" t="s">
        <v>29</v>
      </c>
      <c r="AA272" t="s">
        <v>30</v>
      </c>
      <c r="AH272" t="s">
        <v>82</v>
      </c>
      <c r="AI272" s="16">
        <v>3</v>
      </c>
      <c r="AJ272" s="16">
        <v>2</v>
      </c>
      <c r="AK272" s="16">
        <v>20</v>
      </c>
      <c r="AL272" t="s">
        <v>1353</v>
      </c>
      <c r="AM272" t="s">
        <v>72</v>
      </c>
      <c r="AN272" s="16">
        <v>7</v>
      </c>
      <c r="AO272" t="s">
        <v>1354</v>
      </c>
      <c r="AP272" t="s">
        <v>191</v>
      </c>
      <c r="AQ272" t="s">
        <v>284</v>
      </c>
    </row>
    <row r="273" spans="1:43" ht="19" customHeight="1">
      <c r="A273">
        <v>271</v>
      </c>
      <c r="B273" t="s">
        <v>1</v>
      </c>
      <c r="C273" t="s">
        <v>2</v>
      </c>
      <c r="F273" s="12" t="s">
        <v>5</v>
      </c>
      <c r="H273" s="7">
        <v>42</v>
      </c>
      <c r="I273">
        <v>8</v>
      </c>
      <c r="J273">
        <v>0</v>
      </c>
      <c r="K273">
        <v>10</v>
      </c>
      <c r="L273">
        <v>10</v>
      </c>
      <c r="M273" t="s">
        <v>65</v>
      </c>
      <c r="N273" s="16">
        <v>1</v>
      </c>
      <c r="O273" t="s">
        <v>66</v>
      </c>
      <c r="P273" t="s">
        <v>3391</v>
      </c>
      <c r="Q273" s="16">
        <v>1</v>
      </c>
      <c r="R273" t="s">
        <v>130</v>
      </c>
      <c r="S273" t="s">
        <v>137</v>
      </c>
      <c r="T273" t="s">
        <v>89</v>
      </c>
      <c r="U273" s="16">
        <v>18</v>
      </c>
      <c r="V273" t="s">
        <v>1355</v>
      </c>
      <c r="W273" t="s">
        <v>81</v>
      </c>
      <c r="AC273" t="s">
        <v>32</v>
      </c>
      <c r="AH273" t="s">
        <v>82</v>
      </c>
      <c r="AI273" s="16">
        <v>4</v>
      </c>
      <c r="AJ273" s="16">
        <v>30</v>
      </c>
      <c r="AK273" s="16">
        <v>50</v>
      </c>
      <c r="AL273" t="s">
        <v>1356</v>
      </c>
      <c r="AM273" t="s">
        <v>72</v>
      </c>
      <c r="AN273" s="16">
        <v>10</v>
      </c>
      <c r="AO273" s="2" t="s">
        <v>1357</v>
      </c>
      <c r="AP273" s="2" t="s">
        <v>1358</v>
      </c>
      <c r="AQ273" t="s">
        <v>1359</v>
      </c>
    </row>
    <row r="274" spans="1:43">
      <c r="A274">
        <v>272</v>
      </c>
      <c r="F274" s="12" t="s">
        <v>5</v>
      </c>
      <c r="H274" s="7">
        <v>34</v>
      </c>
      <c r="I274">
        <v>8</v>
      </c>
      <c r="J274">
        <v>0</v>
      </c>
      <c r="K274">
        <v>10</v>
      </c>
      <c r="L274">
        <v>2</v>
      </c>
      <c r="M274" t="s">
        <v>65</v>
      </c>
      <c r="N274" s="16">
        <v>0</v>
      </c>
      <c r="O274" t="s">
        <v>117</v>
      </c>
      <c r="P274" t="s">
        <v>3390</v>
      </c>
      <c r="Q274" s="16">
        <v>1</v>
      </c>
      <c r="R274" t="s">
        <v>207</v>
      </c>
      <c r="S274" t="s">
        <v>78</v>
      </c>
      <c r="T274" t="s">
        <v>89</v>
      </c>
      <c r="U274" s="16">
        <v>14</v>
      </c>
      <c r="V274" t="s">
        <v>1360</v>
      </c>
      <c r="W274" t="s">
        <v>57</v>
      </c>
      <c r="AC274" t="s">
        <v>32</v>
      </c>
      <c r="AH274" t="s">
        <v>70</v>
      </c>
      <c r="AI274" s="16">
        <v>6</v>
      </c>
      <c r="AJ274" s="16">
        <v>2</v>
      </c>
      <c r="AK274" s="16">
        <v>12</v>
      </c>
      <c r="AL274" t="s">
        <v>1361</v>
      </c>
      <c r="AM274" t="s">
        <v>339</v>
      </c>
      <c r="AN274" s="16">
        <v>8</v>
      </c>
      <c r="AO274" t="s">
        <v>1362</v>
      </c>
      <c r="AP274" t="s">
        <v>1363</v>
      </c>
      <c r="AQ274" t="s">
        <v>1364</v>
      </c>
    </row>
    <row r="275" spans="1:43">
      <c r="A275">
        <v>273</v>
      </c>
      <c r="F275" s="12" t="s">
        <v>5</v>
      </c>
      <c r="H275" s="7">
        <v>29</v>
      </c>
      <c r="I275">
        <v>7</v>
      </c>
      <c r="J275">
        <v>50</v>
      </c>
      <c r="K275">
        <v>10</v>
      </c>
      <c r="L275">
        <v>10</v>
      </c>
      <c r="M275" t="s">
        <v>219</v>
      </c>
      <c r="N275" s="16">
        <v>0</v>
      </c>
      <c r="O275" t="s">
        <v>66</v>
      </c>
      <c r="P275" t="s">
        <v>3391</v>
      </c>
      <c r="Q275" s="16">
        <v>1</v>
      </c>
      <c r="R275" t="s">
        <v>207</v>
      </c>
      <c r="S275" t="s">
        <v>78</v>
      </c>
      <c r="T275" t="s">
        <v>150</v>
      </c>
      <c r="U275" s="16">
        <v>7</v>
      </c>
      <c r="W275" t="s">
        <v>81</v>
      </c>
      <c r="AA275" t="s">
        <v>30</v>
      </c>
      <c r="AH275" t="s">
        <v>70</v>
      </c>
      <c r="AI275" s="16">
        <v>3</v>
      </c>
      <c r="AJ275" s="16">
        <v>2</v>
      </c>
      <c r="AK275" s="16">
        <v>8</v>
      </c>
      <c r="AL275" t="s">
        <v>1365</v>
      </c>
      <c r="AM275" t="s">
        <v>62</v>
      </c>
      <c r="AN275" s="16">
        <v>10</v>
      </c>
      <c r="AO275" t="s">
        <v>1366</v>
      </c>
    </row>
    <row r="276" spans="1:43">
      <c r="A276">
        <v>274</v>
      </c>
      <c r="C276" t="s">
        <v>2</v>
      </c>
      <c r="F276" s="12" t="s">
        <v>5</v>
      </c>
      <c r="H276" s="7">
        <v>29</v>
      </c>
      <c r="I276">
        <v>7</v>
      </c>
      <c r="J276">
        <v>120</v>
      </c>
      <c r="K276">
        <v>11</v>
      </c>
      <c r="L276">
        <v>6</v>
      </c>
      <c r="M276" t="s">
        <v>94</v>
      </c>
      <c r="N276" s="16">
        <v>1</v>
      </c>
      <c r="O276" t="s">
        <v>66</v>
      </c>
      <c r="P276" t="s">
        <v>3389</v>
      </c>
      <c r="Q276" s="16">
        <v>1</v>
      </c>
      <c r="R276" t="s">
        <v>207</v>
      </c>
      <c r="S276" t="s">
        <v>78</v>
      </c>
      <c r="T276" t="s">
        <v>89</v>
      </c>
      <c r="U276" s="16">
        <v>3</v>
      </c>
      <c r="V276" t="s">
        <v>1367</v>
      </c>
      <c r="W276" t="s">
        <v>57</v>
      </c>
      <c r="AC276" t="s">
        <v>32</v>
      </c>
      <c r="AH276" t="s">
        <v>70</v>
      </c>
      <c r="AI276" s="16">
        <v>6</v>
      </c>
      <c r="AJ276" s="16">
        <v>3</v>
      </c>
      <c r="AK276" s="16">
        <v>72</v>
      </c>
      <c r="AL276" t="s">
        <v>1368</v>
      </c>
      <c r="AM276" t="s">
        <v>339</v>
      </c>
      <c r="AN276" s="16">
        <v>9</v>
      </c>
      <c r="AO276" t="s">
        <v>1369</v>
      </c>
      <c r="AP276" t="s">
        <v>1370</v>
      </c>
      <c r="AQ276" t="s">
        <v>1371</v>
      </c>
    </row>
    <row r="277" spans="1:43">
      <c r="A277">
        <v>275</v>
      </c>
      <c r="C277" t="s">
        <v>2</v>
      </c>
      <c r="H277" s="7">
        <v>32</v>
      </c>
      <c r="I277">
        <v>7</v>
      </c>
      <c r="J277">
        <v>30</v>
      </c>
      <c r="K277">
        <v>11</v>
      </c>
      <c r="L277">
        <v>5</v>
      </c>
      <c r="M277" t="s">
        <v>128</v>
      </c>
      <c r="N277" s="16">
        <v>0</v>
      </c>
      <c r="O277" t="s">
        <v>52</v>
      </c>
      <c r="P277" t="s">
        <v>3389</v>
      </c>
      <c r="Q277" s="16">
        <v>1</v>
      </c>
      <c r="R277" t="s">
        <v>29</v>
      </c>
      <c r="S277" t="s">
        <v>78</v>
      </c>
      <c r="T277" t="s">
        <v>214</v>
      </c>
      <c r="U277" s="16">
        <v>4</v>
      </c>
      <c r="V277" t="s">
        <v>1372</v>
      </c>
      <c r="W277" t="s">
        <v>81</v>
      </c>
      <c r="X277" t="s">
        <v>27</v>
      </c>
      <c r="Y277" t="s">
        <v>28</v>
      </c>
      <c r="AH277" t="s">
        <v>156</v>
      </c>
      <c r="AI277" s="16">
        <v>3</v>
      </c>
      <c r="AJ277" s="16">
        <v>5</v>
      </c>
      <c r="AK277" s="16">
        <v>60</v>
      </c>
      <c r="AL277" t="s">
        <v>1373</v>
      </c>
      <c r="AM277" t="s">
        <v>72</v>
      </c>
      <c r="AN277" s="16">
        <v>7</v>
      </c>
      <c r="AO277" t="s">
        <v>1374</v>
      </c>
      <c r="AP277" t="s">
        <v>1375</v>
      </c>
      <c r="AQ277" t="s">
        <v>284</v>
      </c>
    </row>
    <row r="278" spans="1:43">
      <c r="A278">
        <v>276</v>
      </c>
      <c r="B278" t="s">
        <v>1</v>
      </c>
      <c r="H278" s="7">
        <v>29</v>
      </c>
      <c r="I278">
        <v>8</v>
      </c>
      <c r="J278">
        <v>60</v>
      </c>
      <c r="K278">
        <v>13</v>
      </c>
      <c r="L278">
        <v>3</v>
      </c>
      <c r="M278" t="s">
        <v>99</v>
      </c>
      <c r="N278" s="16">
        <v>1</v>
      </c>
      <c r="O278" t="s">
        <v>76</v>
      </c>
      <c r="P278" t="s">
        <v>3390</v>
      </c>
      <c r="Q278" s="16">
        <v>1</v>
      </c>
      <c r="R278" t="s">
        <v>207</v>
      </c>
      <c r="S278" t="s">
        <v>78</v>
      </c>
      <c r="T278" t="s">
        <v>299</v>
      </c>
      <c r="U278" s="16">
        <v>5</v>
      </c>
      <c r="V278" t="s">
        <v>1376</v>
      </c>
      <c r="W278" t="s">
        <v>57</v>
      </c>
      <c r="AG278" t="s">
        <v>1377</v>
      </c>
      <c r="AH278" t="s">
        <v>58</v>
      </c>
      <c r="AI278" s="16">
        <v>3</v>
      </c>
      <c r="AJ278" s="16">
        <v>6</v>
      </c>
      <c r="AK278" s="16">
        <v>12</v>
      </c>
      <c r="AL278" t="s">
        <v>1378</v>
      </c>
      <c r="AM278" t="s">
        <v>72</v>
      </c>
      <c r="AN278" s="16">
        <v>10</v>
      </c>
      <c r="AO278" t="s">
        <v>1379</v>
      </c>
      <c r="AP278" t="s">
        <v>1380</v>
      </c>
      <c r="AQ278" t="s">
        <v>1381</v>
      </c>
    </row>
    <row r="279" spans="1:43">
      <c r="A279">
        <v>277</v>
      </c>
      <c r="C279" t="s">
        <v>2</v>
      </c>
      <c r="F279" s="12" t="s">
        <v>5</v>
      </c>
      <c r="H279" s="7">
        <v>28</v>
      </c>
      <c r="I279">
        <v>9</v>
      </c>
      <c r="J279">
        <v>0</v>
      </c>
      <c r="K279">
        <v>10</v>
      </c>
      <c r="L279">
        <v>10</v>
      </c>
      <c r="M279" t="s">
        <v>86</v>
      </c>
      <c r="N279" s="16">
        <v>0</v>
      </c>
      <c r="O279" t="s">
        <v>52</v>
      </c>
      <c r="P279" t="s">
        <v>3392</v>
      </c>
      <c r="Q279" s="16">
        <v>1</v>
      </c>
      <c r="R279" t="s">
        <v>67</v>
      </c>
      <c r="S279" t="s">
        <v>88</v>
      </c>
      <c r="T279" t="s">
        <v>55</v>
      </c>
      <c r="U279" s="16">
        <v>3</v>
      </c>
      <c r="V279" t="s">
        <v>1382</v>
      </c>
      <c r="W279" t="s">
        <v>69</v>
      </c>
      <c r="AC279" t="s">
        <v>32</v>
      </c>
      <c r="AH279" t="s">
        <v>58</v>
      </c>
      <c r="AI279" s="16">
        <v>4</v>
      </c>
      <c r="AJ279" s="16">
        <v>3</v>
      </c>
      <c r="AK279" s="16">
        <v>6</v>
      </c>
      <c r="AL279" t="s">
        <v>1383</v>
      </c>
      <c r="AM279" t="s">
        <v>62</v>
      </c>
      <c r="AN279" s="16">
        <v>8</v>
      </c>
      <c r="AO279" t="s">
        <v>1384</v>
      </c>
      <c r="AP279" t="s">
        <v>1385</v>
      </c>
      <c r="AQ279" t="s">
        <v>1386</v>
      </c>
    </row>
    <row r="280" spans="1:43">
      <c r="A280">
        <v>278</v>
      </c>
      <c r="B280" t="s">
        <v>1</v>
      </c>
      <c r="H280" s="7">
        <v>39</v>
      </c>
      <c r="I280">
        <v>7</v>
      </c>
      <c r="J280">
        <v>30</v>
      </c>
      <c r="K280">
        <v>14</v>
      </c>
      <c r="L280">
        <v>6</v>
      </c>
      <c r="M280" t="s">
        <v>329</v>
      </c>
      <c r="N280" s="16">
        <v>1</v>
      </c>
      <c r="O280" t="s">
        <v>52</v>
      </c>
      <c r="P280" t="s">
        <v>3389</v>
      </c>
      <c r="Q280" s="16">
        <v>1</v>
      </c>
      <c r="R280" t="s">
        <v>77</v>
      </c>
      <c r="S280" t="s">
        <v>137</v>
      </c>
      <c r="T280" t="s">
        <v>89</v>
      </c>
      <c r="U280" s="16">
        <v>16</v>
      </c>
      <c r="V280" t="s">
        <v>1387</v>
      </c>
      <c r="W280" t="s">
        <v>57</v>
      </c>
      <c r="AB280" t="s">
        <v>31</v>
      </c>
      <c r="AH280" t="s">
        <v>156</v>
      </c>
      <c r="AI280" s="16">
        <v>6</v>
      </c>
      <c r="AJ280" s="16">
        <v>6</v>
      </c>
      <c r="AK280" s="16">
        <v>40</v>
      </c>
      <c r="AL280" t="s">
        <v>1388</v>
      </c>
      <c r="AM280" t="s">
        <v>72</v>
      </c>
      <c r="AN280" s="16">
        <v>9</v>
      </c>
      <c r="AO280" t="s">
        <v>1389</v>
      </c>
      <c r="AP280" t="s">
        <v>1390</v>
      </c>
      <c r="AQ280" t="s">
        <v>312</v>
      </c>
    </row>
    <row r="281" spans="1:43">
      <c r="A281">
        <v>279</v>
      </c>
      <c r="C281" t="s">
        <v>2</v>
      </c>
      <c r="H281" s="7">
        <v>24</v>
      </c>
      <c r="I281">
        <v>8</v>
      </c>
      <c r="J281">
        <v>50</v>
      </c>
      <c r="K281">
        <v>3</v>
      </c>
      <c r="L281">
        <v>5</v>
      </c>
      <c r="M281" t="s">
        <v>51</v>
      </c>
      <c r="N281" s="16">
        <v>1</v>
      </c>
      <c r="O281" t="s">
        <v>66</v>
      </c>
      <c r="P281" t="s">
        <v>1391</v>
      </c>
      <c r="Q281" s="16">
        <v>0</v>
      </c>
      <c r="W281" t="s">
        <v>57</v>
      </c>
      <c r="AC281" t="s">
        <v>32</v>
      </c>
      <c r="AH281" t="s">
        <v>58</v>
      </c>
      <c r="AI281" s="16">
        <v>1</v>
      </c>
      <c r="AJ281" s="16">
        <v>3</v>
      </c>
      <c r="AK281" s="16">
        <v>4</v>
      </c>
      <c r="AL281" t="s">
        <v>1392</v>
      </c>
      <c r="AM281" t="s">
        <v>72</v>
      </c>
      <c r="AN281" s="16">
        <v>10</v>
      </c>
      <c r="AO281" t="s">
        <v>1393</v>
      </c>
      <c r="AP281" t="s">
        <v>1394</v>
      </c>
    </row>
    <row r="282" spans="1:43">
      <c r="A282">
        <v>280</v>
      </c>
      <c r="B282" t="s">
        <v>1</v>
      </c>
      <c r="E282" t="s">
        <v>4</v>
      </c>
      <c r="F282" s="12" t="s">
        <v>5</v>
      </c>
      <c r="H282" s="7">
        <v>33</v>
      </c>
      <c r="I282">
        <v>8</v>
      </c>
      <c r="J282">
        <v>120</v>
      </c>
      <c r="K282">
        <v>10</v>
      </c>
      <c r="L282">
        <v>10</v>
      </c>
      <c r="M282" t="s">
        <v>65</v>
      </c>
      <c r="N282" s="16">
        <v>1</v>
      </c>
      <c r="O282" t="s">
        <v>52</v>
      </c>
      <c r="P282" t="s">
        <v>3391</v>
      </c>
      <c r="Q282" s="16">
        <v>1</v>
      </c>
      <c r="R282" t="s">
        <v>401</v>
      </c>
      <c r="S282" t="s">
        <v>54</v>
      </c>
      <c r="T282" t="s">
        <v>89</v>
      </c>
      <c r="U282" s="16">
        <v>10</v>
      </c>
      <c r="V282" t="s">
        <v>1395</v>
      </c>
      <c r="W282" t="s">
        <v>57</v>
      </c>
      <c r="AB282" t="s">
        <v>31</v>
      </c>
      <c r="AH282" t="s">
        <v>70</v>
      </c>
      <c r="AI282" s="16">
        <v>6</v>
      </c>
      <c r="AJ282" s="16">
        <v>6</v>
      </c>
      <c r="AK282" s="16">
        <v>48</v>
      </c>
      <c r="AL282" t="s">
        <v>1396</v>
      </c>
      <c r="AM282" t="s">
        <v>72</v>
      </c>
      <c r="AN282" s="16">
        <v>10</v>
      </c>
      <c r="AO282" t="s">
        <v>1397</v>
      </c>
      <c r="AP282" t="s">
        <v>1398</v>
      </c>
      <c r="AQ282" t="s">
        <v>1399</v>
      </c>
    </row>
    <row r="283" spans="1:43">
      <c r="A283">
        <v>281</v>
      </c>
      <c r="B283" t="s">
        <v>1</v>
      </c>
      <c r="F283" s="12" t="s">
        <v>5</v>
      </c>
      <c r="H283" s="7">
        <v>31</v>
      </c>
      <c r="I283">
        <v>8</v>
      </c>
      <c r="J283">
        <v>0</v>
      </c>
      <c r="K283">
        <v>8</v>
      </c>
      <c r="L283">
        <v>10</v>
      </c>
      <c r="M283" t="s">
        <v>128</v>
      </c>
      <c r="N283" s="16">
        <v>1</v>
      </c>
      <c r="O283" t="s">
        <v>66</v>
      </c>
      <c r="P283" t="s">
        <v>1400</v>
      </c>
      <c r="Q283" s="16">
        <v>1</v>
      </c>
      <c r="R283" t="s">
        <v>105</v>
      </c>
      <c r="S283" t="s">
        <v>106</v>
      </c>
      <c r="T283" t="s">
        <v>89</v>
      </c>
      <c r="U283" s="16">
        <v>5</v>
      </c>
      <c r="V283" t="s">
        <v>193</v>
      </c>
      <c r="W283" t="s">
        <v>357</v>
      </c>
      <c r="AC283" t="s">
        <v>32</v>
      </c>
      <c r="AH283" t="s">
        <v>1070</v>
      </c>
      <c r="AI283" s="16">
        <v>6</v>
      </c>
      <c r="AJ283" s="16">
        <v>10</v>
      </c>
      <c r="AK283" s="16">
        <v>10</v>
      </c>
      <c r="AL283" t="s">
        <v>1401</v>
      </c>
      <c r="AM283" t="s">
        <v>62</v>
      </c>
      <c r="AN283" s="16">
        <v>10</v>
      </c>
      <c r="AO283" t="s">
        <v>1402</v>
      </c>
      <c r="AP283" t="s">
        <v>1403</v>
      </c>
      <c r="AQ283" t="s">
        <v>1404</v>
      </c>
    </row>
    <row r="284" spans="1:43">
      <c r="A284">
        <v>282</v>
      </c>
      <c r="F284" s="12" t="s">
        <v>5</v>
      </c>
      <c r="H284" s="7">
        <v>23</v>
      </c>
      <c r="I284">
        <v>8</v>
      </c>
      <c r="J284">
        <v>150</v>
      </c>
      <c r="K284">
        <v>12</v>
      </c>
      <c r="L284">
        <v>2</v>
      </c>
      <c r="M284" t="s">
        <v>65</v>
      </c>
      <c r="N284" s="16">
        <v>1</v>
      </c>
      <c r="O284" t="s">
        <v>66</v>
      </c>
      <c r="P284" t="s">
        <v>3392</v>
      </c>
      <c r="Q284" s="16">
        <v>1</v>
      </c>
      <c r="R284" t="s">
        <v>207</v>
      </c>
      <c r="S284" t="s">
        <v>1405</v>
      </c>
      <c r="T284" t="s">
        <v>89</v>
      </c>
      <c r="U284" s="16">
        <v>0</v>
      </c>
      <c r="V284" t="s">
        <v>1406</v>
      </c>
      <c r="W284" t="s">
        <v>57</v>
      </c>
      <c r="AA284" t="s">
        <v>30</v>
      </c>
      <c r="AH284" t="s">
        <v>70</v>
      </c>
      <c r="AI284" s="16">
        <v>10</v>
      </c>
      <c r="AJ284" s="16">
        <v>5</v>
      </c>
      <c r="AK284" s="16">
        <v>8</v>
      </c>
      <c r="AL284" t="s">
        <v>1407</v>
      </c>
      <c r="AM284" t="s">
        <v>72</v>
      </c>
      <c r="AN284" s="16">
        <v>10</v>
      </c>
      <c r="AO284" t="s">
        <v>1408</v>
      </c>
    </row>
    <row r="285" spans="1:43">
      <c r="A285">
        <v>283</v>
      </c>
      <c r="C285" t="s">
        <v>2</v>
      </c>
      <c r="H285" s="7">
        <v>28</v>
      </c>
      <c r="I285">
        <v>7</v>
      </c>
      <c r="J285">
        <v>30</v>
      </c>
      <c r="K285">
        <v>10</v>
      </c>
      <c r="L285">
        <v>18</v>
      </c>
      <c r="M285" t="s">
        <v>219</v>
      </c>
      <c r="N285" s="16">
        <v>1</v>
      </c>
      <c r="O285" t="s">
        <v>52</v>
      </c>
      <c r="P285" t="s">
        <v>3391</v>
      </c>
      <c r="Q285" s="16">
        <v>1</v>
      </c>
      <c r="R285" t="s">
        <v>149</v>
      </c>
      <c r="S285" t="s">
        <v>78</v>
      </c>
      <c r="T285" t="s">
        <v>350</v>
      </c>
      <c r="U285" s="16">
        <v>4</v>
      </c>
      <c r="V285" t="s">
        <v>1409</v>
      </c>
      <c r="W285" t="s">
        <v>357</v>
      </c>
      <c r="Z285" t="s">
        <v>29</v>
      </c>
      <c r="AA285" t="s">
        <v>30</v>
      </c>
      <c r="AH285" t="s">
        <v>70</v>
      </c>
      <c r="AI285" s="16">
        <v>6</v>
      </c>
      <c r="AJ285" s="16">
        <v>4</v>
      </c>
      <c r="AK285" s="16">
        <v>10</v>
      </c>
      <c r="AL285" t="s">
        <v>1410</v>
      </c>
      <c r="AM285" t="s">
        <v>72</v>
      </c>
      <c r="AN285" s="16">
        <v>10</v>
      </c>
      <c r="AO285" t="s">
        <v>1411</v>
      </c>
      <c r="AP285" t="s">
        <v>1412</v>
      </c>
      <c r="AQ285" t="s">
        <v>1413</v>
      </c>
    </row>
    <row r="286" spans="1:43">
      <c r="A286">
        <v>284</v>
      </c>
      <c r="B286" t="s">
        <v>1</v>
      </c>
      <c r="F286" s="12" t="s">
        <v>5</v>
      </c>
      <c r="H286" s="7"/>
      <c r="I286">
        <v>7</v>
      </c>
      <c r="J286">
        <v>0</v>
      </c>
      <c r="K286">
        <v>13</v>
      </c>
      <c r="L286">
        <v>5</v>
      </c>
      <c r="M286" t="s">
        <v>99</v>
      </c>
      <c r="N286" s="16">
        <v>1</v>
      </c>
      <c r="O286" t="s">
        <v>66</v>
      </c>
      <c r="P286" t="s">
        <v>3392</v>
      </c>
      <c r="Q286" s="16">
        <v>0</v>
      </c>
      <c r="W286" t="s">
        <v>57</v>
      </c>
      <c r="AA286" t="s">
        <v>30</v>
      </c>
      <c r="AH286" t="s">
        <v>82</v>
      </c>
      <c r="AI286" s="16">
        <v>25</v>
      </c>
      <c r="AJ286" s="16">
        <v>15</v>
      </c>
      <c r="AK286" s="16">
        <v>50</v>
      </c>
      <c r="AL286" t="s">
        <v>1414</v>
      </c>
      <c r="AM286" t="s">
        <v>62</v>
      </c>
      <c r="AN286" s="16">
        <v>9</v>
      </c>
      <c r="AO286" t="s">
        <v>1415</v>
      </c>
      <c r="AP286" t="s">
        <v>1416</v>
      </c>
      <c r="AQ286" t="s">
        <v>284</v>
      </c>
    </row>
    <row r="287" spans="1:43">
      <c r="A287">
        <v>285</v>
      </c>
      <c r="F287" s="12" t="s">
        <v>5</v>
      </c>
      <c r="H287" s="7">
        <v>30</v>
      </c>
      <c r="I287">
        <v>7</v>
      </c>
      <c r="J287">
        <v>20</v>
      </c>
      <c r="K287">
        <v>7</v>
      </c>
      <c r="L287">
        <v>10</v>
      </c>
      <c r="M287" t="s">
        <v>128</v>
      </c>
      <c r="N287" s="16">
        <v>1</v>
      </c>
      <c r="O287" t="s">
        <v>66</v>
      </c>
      <c r="P287" t="s">
        <v>3391</v>
      </c>
      <c r="Q287" s="16">
        <v>1</v>
      </c>
      <c r="R287" t="s">
        <v>207</v>
      </c>
      <c r="S287" t="s">
        <v>78</v>
      </c>
      <c r="T287" t="s">
        <v>89</v>
      </c>
      <c r="U287" s="16">
        <v>8</v>
      </c>
      <c r="V287" t="s">
        <v>1417</v>
      </c>
      <c r="W287" t="s">
        <v>57</v>
      </c>
      <c r="AC287" t="s">
        <v>32</v>
      </c>
      <c r="AH287" t="s">
        <v>58</v>
      </c>
      <c r="AI287" s="16">
        <v>3</v>
      </c>
      <c r="AJ287" s="16">
        <v>3</v>
      </c>
      <c r="AK287" s="16">
        <v>8</v>
      </c>
      <c r="AL287" t="s">
        <v>1418</v>
      </c>
      <c r="AM287" t="s">
        <v>1419</v>
      </c>
      <c r="AN287" s="16">
        <v>10</v>
      </c>
      <c r="AO287" t="s">
        <v>1420</v>
      </c>
      <c r="AP287" t="s">
        <v>169</v>
      </c>
      <c r="AQ287" t="s">
        <v>169</v>
      </c>
    </row>
    <row r="288" spans="1:43">
      <c r="A288">
        <v>286</v>
      </c>
      <c r="B288" t="s">
        <v>1</v>
      </c>
      <c r="C288" t="s">
        <v>2</v>
      </c>
      <c r="F288" s="12" t="s">
        <v>5</v>
      </c>
      <c r="H288" s="7">
        <v>28</v>
      </c>
      <c r="I288">
        <v>7</v>
      </c>
      <c r="J288">
        <v>45</v>
      </c>
      <c r="K288">
        <v>12</v>
      </c>
      <c r="L288">
        <v>2</v>
      </c>
      <c r="M288" t="s">
        <v>297</v>
      </c>
      <c r="N288" s="16">
        <v>1</v>
      </c>
      <c r="O288" t="s">
        <v>66</v>
      </c>
      <c r="P288" t="s">
        <v>3389</v>
      </c>
      <c r="Q288" s="16">
        <v>1</v>
      </c>
      <c r="R288" t="s">
        <v>149</v>
      </c>
      <c r="S288" t="s">
        <v>723</v>
      </c>
      <c r="T288" t="s">
        <v>1421</v>
      </c>
      <c r="U288" s="16">
        <v>2</v>
      </c>
      <c r="V288" t="s">
        <v>1422</v>
      </c>
      <c r="W288" t="s">
        <v>81</v>
      </c>
      <c r="AC288" t="s">
        <v>32</v>
      </c>
      <c r="AH288" t="s">
        <v>82</v>
      </c>
      <c r="AI288" s="16">
        <v>6</v>
      </c>
      <c r="AJ288" s="16">
        <v>4</v>
      </c>
      <c r="AK288" s="16">
        <v>6</v>
      </c>
      <c r="AL288" t="s">
        <v>1423</v>
      </c>
      <c r="AM288" t="s">
        <v>371</v>
      </c>
      <c r="AN288" s="16">
        <v>9</v>
      </c>
      <c r="AO288" t="s">
        <v>1424</v>
      </c>
    </row>
    <row r="289" spans="1:43">
      <c r="A289">
        <v>287</v>
      </c>
      <c r="C289" t="s">
        <v>2</v>
      </c>
      <c r="H289" s="7">
        <v>42</v>
      </c>
      <c r="I289">
        <v>5</v>
      </c>
      <c r="J289">
        <v>75</v>
      </c>
      <c r="K289">
        <v>10</v>
      </c>
      <c r="L289">
        <v>10</v>
      </c>
      <c r="M289" t="s">
        <v>94</v>
      </c>
      <c r="N289" s="16">
        <v>1</v>
      </c>
      <c r="O289" t="s">
        <v>66</v>
      </c>
      <c r="P289" t="s">
        <v>3391</v>
      </c>
      <c r="Q289" s="16">
        <v>1</v>
      </c>
      <c r="R289" t="s">
        <v>207</v>
      </c>
      <c r="S289" t="s">
        <v>78</v>
      </c>
      <c r="T289" t="s">
        <v>150</v>
      </c>
      <c r="U289" s="16">
        <v>17</v>
      </c>
      <c r="W289" t="s">
        <v>57</v>
      </c>
      <c r="AC289" t="s">
        <v>32</v>
      </c>
      <c r="AG289" t="s">
        <v>1425</v>
      </c>
      <c r="AH289" t="s">
        <v>70</v>
      </c>
      <c r="AI289" s="16">
        <v>10</v>
      </c>
      <c r="AJ289" s="16">
        <v>10</v>
      </c>
      <c r="AK289" s="16">
        <v>15</v>
      </c>
      <c r="AL289" t="s">
        <v>1426</v>
      </c>
      <c r="AM289" t="s">
        <v>62</v>
      </c>
      <c r="AN289" s="16">
        <v>10</v>
      </c>
      <c r="AO289" t="s">
        <v>1427</v>
      </c>
      <c r="AP289" t="s">
        <v>316</v>
      </c>
    </row>
    <row r="290" spans="1:43">
      <c r="A290">
        <v>288</v>
      </c>
      <c r="B290" t="s">
        <v>1</v>
      </c>
      <c r="E290" t="s">
        <v>4</v>
      </c>
      <c r="F290" s="12" t="s">
        <v>5</v>
      </c>
      <c r="H290" s="7">
        <v>33</v>
      </c>
      <c r="I290">
        <v>6</v>
      </c>
      <c r="J290">
        <v>35</v>
      </c>
      <c r="K290">
        <v>10</v>
      </c>
      <c r="L290">
        <v>1</v>
      </c>
      <c r="M290" t="s">
        <v>51</v>
      </c>
      <c r="N290" s="16">
        <v>1</v>
      </c>
      <c r="O290" t="s">
        <v>95</v>
      </c>
      <c r="P290" t="s">
        <v>3392</v>
      </c>
      <c r="Q290" s="16">
        <v>1</v>
      </c>
      <c r="R290" t="s">
        <v>406</v>
      </c>
      <c r="S290" t="s">
        <v>78</v>
      </c>
      <c r="T290" t="s">
        <v>350</v>
      </c>
      <c r="U290" s="16">
        <v>10</v>
      </c>
      <c r="V290" t="s">
        <v>981</v>
      </c>
      <c r="W290" t="s">
        <v>57</v>
      </c>
      <c r="Z290" t="s">
        <v>29</v>
      </c>
      <c r="AH290" t="s">
        <v>82</v>
      </c>
      <c r="AI290" s="16">
        <v>5</v>
      </c>
      <c r="AJ290" s="16">
        <v>5</v>
      </c>
      <c r="AK290" s="16">
        <v>15</v>
      </c>
      <c r="AL290" t="s">
        <v>1428</v>
      </c>
      <c r="AM290" t="s">
        <v>62</v>
      </c>
      <c r="AN290" s="16">
        <v>10</v>
      </c>
      <c r="AO290" t="s">
        <v>1429</v>
      </c>
      <c r="AP290" t="s">
        <v>1430</v>
      </c>
      <c r="AQ290" t="s">
        <v>111</v>
      </c>
    </row>
    <row r="291" spans="1:43">
      <c r="A291">
        <v>289</v>
      </c>
      <c r="F291" s="12" t="s">
        <v>5</v>
      </c>
      <c r="H291" s="7">
        <v>39</v>
      </c>
      <c r="I291">
        <v>6</v>
      </c>
      <c r="J291">
        <v>30</v>
      </c>
      <c r="K291">
        <v>10</v>
      </c>
      <c r="L291">
        <v>5</v>
      </c>
      <c r="M291" t="s">
        <v>219</v>
      </c>
      <c r="N291" s="16">
        <v>1</v>
      </c>
      <c r="O291" t="s">
        <v>66</v>
      </c>
      <c r="P291" t="s">
        <v>3391</v>
      </c>
      <c r="Q291" s="16">
        <v>1</v>
      </c>
      <c r="R291" t="s">
        <v>6</v>
      </c>
      <c r="S291" t="s">
        <v>88</v>
      </c>
      <c r="T291" t="s">
        <v>214</v>
      </c>
      <c r="U291" s="16">
        <v>17</v>
      </c>
      <c r="V291" t="s">
        <v>1431</v>
      </c>
      <c r="W291" t="s">
        <v>81</v>
      </c>
      <c r="AC291" t="s">
        <v>32</v>
      </c>
      <c r="AH291" t="s">
        <v>58</v>
      </c>
      <c r="AI291" s="16">
        <v>4</v>
      </c>
      <c r="AJ291" s="16">
        <v>10</v>
      </c>
      <c r="AK291" s="16">
        <v>12</v>
      </c>
      <c r="AL291" t="s">
        <v>1432</v>
      </c>
      <c r="AM291" t="s">
        <v>186</v>
      </c>
      <c r="AN291" s="16">
        <v>10</v>
      </c>
      <c r="AO291" t="s">
        <v>1433</v>
      </c>
      <c r="AP291" t="s">
        <v>1434</v>
      </c>
    </row>
    <row r="292" spans="1:43">
      <c r="A292">
        <v>290</v>
      </c>
      <c r="B292" t="s">
        <v>1</v>
      </c>
      <c r="C292" t="s">
        <v>2</v>
      </c>
      <c r="D292" t="s">
        <v>3</v>
      </c>
      <c r="E292" t="s">
        <v>4</v>
      </c>
      <c r="F292" s="12" t="s">
        <v>5</v>
      </c>
      <c r="H292" s="7">
        <v>29</v>
      </c>
      <c r="I292">
        <v>6</v>
      </c>
      <c r="J292">
        <v>90</v>
      </c>
      <c r="K292">
        <v>7</v>
      </c>
      <c r="L292">
        <v>5</v>
      </c>
      <c r="M292" t="s">
        <v>51</v>
      </c>
      <c r="N292" s="16">
        <v>0</v>
      </c>
      <c r="O292" t="s">
        <v>3417</v>
      </c>
      <c r="P292" t="s">
        <v>3391</v>
      </c>
      <c r="Q292" s="16">
        <v>1</v>
      </c>
      <c r="R292" t="s">
        <v>67</v>
      </c>
      <c r="S292" t="s">
        <v>344</v>
      </c>
      <c r="T292" t="s">
        <v>55</v>
      </c>
      <c r="U292" s="16">
        <v>0</v>
      </c>
      <c r="V292" t="s">
        <v>56</v>
      </c>
      <c r="W292" t="s">
        <v>69</v>
      </c>
      <c r="AC292" t="s">
        <v>32</v>
      </c>
      <c r="AH292" t="s">
        <v>70</v>
      </c>
      <c r="AI292" s="16">
        <v>4</v>
      </c>
      <c r="AJ292" s="16">
        <v>6</v>
      </c>
      <c r="AK292" s="16">
        <v>6</v>
      </c>
      <c r="AL292" t="s">
        <v>1435</v>
      </c>
      <c r="AM292" t="s">
        <v>1436</v>
      </c>
      <c r="AN292" s="16">
        <v>8</v>
      </c>
      <c r="AO292" t="s">
        <v>1437</v>
      </c>
      <c r="AP292" t="s">
        <v>1438</v>
      </c>
      <c r="AQ292" t="s">
        <v>1439</v>
      </c>
    </row>
    <row r="293" spans="1:43">
      <c r="A293">
        <v>291</v>
      </c>
      <c r="C293" t="s">
        <v>2</v>
      </c>
      <c r="H293" s="7">
        <v>31</v>
      </c>
      <c r="I293">
        <v>9</v>
      </c>
      <c r="J293">
        <v>20</v>
      </c>
      <c r="K293">
        <v>10</v>
      </c>
      <c r="L293">
        <v>40</v>
      </c>
      <c r="M293" t="s">
        <v>94</v>
      </c>
      <c r="N293" s="16">
        <v>0</v>
      </c>
      <c r="O293" t="s">
        <v>3417</v>
      </c>
      <c r="P293" t="s">
        <v>3392</v>
      </c>
      <c r="Q293" s="16">
        <v>1</v>
      </c>
      <c r="R293" t="s">
        <v>207</v>
      </c>
      <c r="S293" t="s">
        <v>78</v>
      </c>
      <c r="T293" t="s">
        <v>55</v>
      </c>
      <c r="U293" s="16">
        <v>11</v>
      </c>
      <c r="V293" t="s">
        <v>56</v>
      </c>
      <c r="W293" t="s">
        <v>155</v>
      </c>
      <c r="AA293" t="s">
        <v>30</v>
      </c>
      <c r="AC293" t="s">
        <v>32</v>
      </c>
      <c r="AH293" t="s">
        <v>1440</v>
      </c>
      <c r="AI293" s="16">
        <v>6</v>
      </c>
      <c r="AJ293" s="16">
        <v>4</v>
      </c>
      <c r="AK293" s="16">
        <v>3</v>
      </c>
      <c r="AL293" t="s">
        <v>1441</v>
      </c>
      <c r="AM293" t="s">
        <v>72</v>
      </c>
      <c r="AN293" s="16">
        <v>7</v>
      </c>
      <c r="AO293" t="s">
        <v>1442</v>
      </c>
      <c r="AP293" t="s">
        <v>1443</v>
      </c>
    </row>
    <row r="294" spans="1:43">
      <c r="A294">
        <v>292</v>
      </c>
      <c r="F294" s="12" t="s">
        <v>5</v>
      </c>
      <c r="H294" s="7">
        <v>32</v>
      </c>
      <c r="I294">
        <v>8</v>
      </c>
      <c r="J294">
        <v>0</v>
      </c>
      <c r="K294">
        <v>10</v>
      </c>
      <c r="L294">
        <v>10</v>
      </c>
      <c r="M294" t="s">
        <v>86</v>
      </c>
      <c r="N294" s="16">
        <v>0</v>
      </c>
      <c r="O294" t="s">
        <v>52</v>
      </c>
      <c r="P294" t="s">
        <v>3389</v>
      </c>
      <c r="Q294" s="16">
        <v>1</v>
      </c>
      <c r="R294" t="s">
        <v>1444</v>
      </c>
      <c r="S294" t="s">
        <v>377</v>
      </c>
      <c r="T294" t="s">
        <v>89</v>
      </c>
      <c r="U294" s="16">
        <v>12</v>
      </c>
      <c r="V294" t="s">
        <v>1445</v>
      </c>
      <c r="W294" t="s">
        <v>357</v>
      </c>
      <c r="AA294" t="s">
        <v>30</v>
      </c>
      <c r="AH294" t="s">
        <v>70</v>
      </c>
      <c r="AI294" s="16">
        <v>3</v>
      </c>
      <c r="AJ294" s="16">
        <v>5</v>
      </c>
      <c r="AK294" s="16">
        <v>15</v>
      </c>
      <c r="AL294" t="s">
        <v>1446</v>
      </c>
      <c r="AM294" t="s">
        <v>186</v>
      </c>
      <c r="AN294" s="16">
        <v>9</v>
      </c>
      <c r="AO294" t="s">
        <v>73</v>
      </c>
      <c r="AP294" t="s">
        <v>1447</v>
      </c>
    </row>
    <row r="295" spans="1:43">
      <c r="A295">
        <v>293</v>
      </c>
      <c r="B295" t="s">
        <v>1</v>
      </c>
      <c r="H295" s="7">
        <v>23</v>
      </c>
      <c r="I295">
        <v>7</v>
      </c>
      <c r="J295">
        <v>120</v>
      </c>
      <c r="K295">
        <v>9</v>
      </c>
      <c r="L295">
        <v>4</v>
      </c>
      <c r="M295" t="s">
        <v>329</v>
      </c>
      <c r="N295" s="16">
        <v>0</v>
      </c>
      <c r="O295" t="s">
        <v>52</v>
      </c>
      <c r="P295" t="s">
        <v>3391</v>
      </c>
      <c r="Q295" s="16">
        <v>0</v>
      </c>
      <c r="W295" t="s">
        <v>57</v>
      </c>
      <c r="AA295" t="s">
        <v>30</v>
      </c>
      <c r="AH295" t="s">
        <v>58</v>
      </c>
      <c r="AI295" s="16">
        <v>20</v>
      </c>
      <c r="AJ295" s="16">
        <v>20</v>
      </c>
      <c r="AK295" s="16">
        <v>10</v>
      </c>
      <c r="AL295" t="s">
        <v>1448</v>
      </c>
      <c r="AM295" t="s">
        <v>62</v>
      </c>
      <c r="AN295" s="16">
        <v>8</v>
      </c>
      <c r="AO295" t="s">
        <v>1449</v>
      </c>
      <c r="AP295" t="s">
        <v>1450</v>
      </c>
      <c r="AQ295" t="s">
        <v>1451</v>
      </c>
    </row>
    <row r="296" spans="1:43">
      <c r="A296">
        <v>294</v>
      </c>
      <c r="B296" t="s">
        <v>1</v>
      </c>
      <c r="C296" t="s">
        <v>2</v>
      </c>
      <c r="E296" t="s">
        <v>4</v>
      </c>
      <c r="H296" s="7">
        <v>26</v>
      </c>
      <c r="I296">
        <v>8</v>
      </c>
      <c r="J296">
        <v>6</v>
      </c>
      <c r="K296">
        <v>15</v>
      </c>
      <c r="L296">
        <v>2</v>
      </c>
      <c r="M296" t="s">
        <v>128</v>
      </c>
      <c r="N296" s="16">
        <v>0</v>
      </c>
      <c r="O296" t="s">
        <v>3417</v>
      </c>
      <c r="P296" t="s">
        <v>3391</v>
      </c>
      <c r="Q296" s="16">
        <v>0</v>
      </c>
      <c r="W296" t="s">
        <v>81</v>
      </c>
      <c r="AC296" t="s">
        <v>32</v>
      </c>
      <c r="AH296" t="s">
        <v>70</v>
      </c>
      <c r="AI296" s="16">
        <v>6</v>
      </c>
      <c r="AJ296" s="16">
        <v>4</v>
      </c>
      <c r="AK296" s="16">
        <v>48</v>
      </c>
      <c r="AL296" t="s">
        <v>1452</v>
      </c>
      <c r="AM296" t="s">
        <v>72</v>
      </c>
      <c r="AN296" s="16">
        <v>10</v>
      </c>
      <c r="AO296" t="s">
        <v>1453</v>
      </c>
      <c r="AP296" t="s">
        <v>1454</v>
      </c>
    </row>
    <row r="297" spans="1:43">
      <c r="A297">
        <v>295</v>
      </c>
      <c r="C297" t="s">
        <v>2</v>
      </c>
      <c r="H297" s="7">
        <v>43</v>
      </c>
      <c r="I297">
        <v>6</v>
      </c>
      <c r="J297">
        <v>0</v>
      </c>
      <c r="L297">
        <v>2</v>
      </c>
      <c r="M297" t="s">
        <v>329</v>
      </c>
      <c r="N297" s="16">
        <v>1</v>
      </c>
      <c r="O297" t="s">
        <v>66</v>
      </c>
      <c r="P297" t="s">
        <v>3391</v>
      </c>
      <c r="Q297" s="16">
        <v>1</v>
      </c>
      <c r="R297" t="s">
        <v>207</v>
      </c>
      <c r="S297" t="s">
        <v>78</v>
      </c>
      <c r="T297" t="s">
        <v>413</v>
      </c>
      <c r="U297" s="16">
        <v>12</v>
      </c>
      <c r="V297" t="s">
        <v>1455</v>
      </c>
      <c r="W297" t="s">
        <v>1109</v>
      </c>
      <c r="AF297" t="s">
        <v>35</v>
      </c>
      <c r="AI297" s="16">
        <v>0</v>
      </c>
      <c r="AM297" t="s">
        <v>62</v>
      </c>
      <c r="AN297" s="16">
        <v>8</v>
      </c>
      <c r="AO297" t="s">
        <v>1456</v>
      </c>
      <c r="AP297" t="s">
        <v>1457</v>
      </c>
      <c r="AQ297" t="s">
        <v>111</v>
      </c>
    </row>
    <row r="298" spans="1:43">
      <c r="A298">
        <v>296</v>
      </c>
      <c r="B298" t="s">
        <v>1</v>
      </c>
      <c r="H298" s="7">
        <v>28</v>
      </c>
      <c r="I298">
        <v>8</v>
      </c>
      <c r="J298">
        <v>0</v>
      </c>
      <c r="K298">
        <v>10</v>
      </c>
      <c r="L298">
        <v>30</v>
      </c>
      <c r="M298" t="s">
        <v>329</v>
      </c>
      <c r="N298" s="16">
        <v>0</v>
      </c>
      <c r="O298" t="s">
        <v>66</v>
      </c>
      <c r="P298" t="s">
        <v>3389</v>
      </c>
      <c r="Q298" s="16">
        <v>1</v>
      </c>
      <c r="R298" t="s">
        <v>207</v>
      </c>
      <c r="S298" t="s">
        <v>78</v>
      </c>
      <c r="T298" t="s">
        <v>89</v>
      </c>
      <c r="U298" s="16">
        <v>7</v>
      </c>
      <c r="V298" t="s">
        <v>1458</v>
      </c>
      <c r="W298" t="s">
        <v>81</v>
      </c>
      <c r="AF298" t="s">
        <v>35</v>
      </c>
      <c r="AI298" s="16">
        <v>0</v>
      </c>
      <c r="AM298" t="s">
        <v>186</v>
      </c>
      <c r="AN298" s="16">
        <v>8</v>
      </c>
      <c r="AO298" t="s">
        <v>1459</v>
      </c>
      <c r="AP298" t="s">
        <v>1460</v>
      </c>
    </row>
    <row r="299" spans="1:43">
      <c r="A299">
        <v>297</v>
      </c>
      <c r="B299" t="s">
        <v>1</v>
      </c>
      <c r="F299" s="12" t="s">
        <v>5</v>
      </c>
      <c r="H299" s="7">
        <v>34</v>
      </c>
      <c r="I299">
        <v>7</v>
      </c>
      <c r="J299">
        <v>0</v>
      </c>
      <c r="K299">
        <v>12</v>
      </c>
      <c r="L299">
        <v>8</v>
      </c>
      <c r="M299" t="s">
        <v>86</v>
      </c>
      <c r="N299" s="16">
        <v>1</v>
      </c>
      <c r="O299" t="s">
        <v>95</v>
      </c>
      <c r="P299" t="s">
        <v>3392</v>
      </c>
      <c r="Q299" s="16">
        <v>1</v>
      </c>
      <c r="R299" t="s">
        <v>1461</v>
      </c>
      <c r="S299" t="s">
        <v>78</v>
      </c>
      <c r="T299" t="s">
        <v>89</v>
      </c>
      <c r="U299" s="16">
        <v>10</v>
      </c>
      <c r="V299" t="s">
        <v>1462</v>
      </c>
      <c r="W299" t="s">
        <v>357</v>
      </c>
      <c r="AA299" t="s">
        <v>30</v>
      </c>
      <c r="AC299" t="s">
        <v>32</v>
      </c>
      <c r="AH299" t="s">
        <v>82</v>
      </c>
      <c r="AI299" s="16">
        <v>3</v>
      </c>
      <c r="AJ299" s="16">
        <v>5</v>
      </c>
      <c r="AK299" s="16">
        <v>10</v>
      </c>
      <c r="AL299" t="s">
        <v>1463</v>
      </c>
      <c r="AM299" t="s">
        <v>62</v>
      </c>
      <c r="AN299" s="16">
        <v>10</v>
      </c>
      <c r="AO299" t="s">
        <v>1464</v>
      </c>
      <c r="AP299" t="s">
        <v>1465</v>
      </c>
      <c r="AQ299" t="s">
        <v>1466</v>
      </c>
    </row>
    <row r="300" spans="1:43">
      <c r="A300">
        <v>298</v>
      </c>
      <c r="C300" t="s">
        <v>2</v>
      </c>
      <c r="E300" t="s">
        <v>4</v>
      </c>
      <c r="H300" s="7">
        <v>29</v>
      </c>
      <c r="I300">
        <v>6</v>
      </c>
      <c r="J300">
        <v>0</v>
      </c>
      <c r="K300">
        <v>10</v>
      </c>
      <c r="L300">
        <v>20</v>
      </c>
      <c r="M300" t="s">
        <v>65</v>
      </c>
      <c r="N300" s="16">
        <v>0</v>
      </c>
      <c r="O300" t="s">
        <v>52</v>
      </c>
      <c r="P300" t="s">
        <v>3390</v>
      </c>
      <c r="Q300" s="16">
        <v>1</v>
      </c>
      <c r="R300" t="s">
        <v>207</v>
      </c>
      <c r="S300" t="s">
        <v>78</v>
      </c>
      <c r="T300" t="s">
        <v>89</v>
      </c>
      <c r="U300" s="16">
        <v>6</v>
      </c>
      <c r="V300" t="s">
        <v>193</v>
      </c>
      <c r="W300" t="s">
        <v>81</v>
      </c>
      <c r="AB300" t="s">
        <v>31</v>
      </c>
      <c r="AH300" t="s">
        <v>58</v>
      </c>
      <c r="AI300" s="16">
        <v>5</v>
      </c>
      <c r="AJ300" s="16">
        <v>3</v>
      </c>
      <c r="AK300" s="16">
        <v>20</v>
      </c>
      <c r="AL300" t="s">
        <v>1467</v>
      </c>
      <c r="AM300" t="s">
        <v>62</v>
      </c>
      <c r="AN300" s="16">
        <v>7</v>
      </c>
      <c r="AO300" t="s">
        <v>1468</v>
      </c>
      <c r="AP300" t="s">
        <v>1469</v>
      </c>
      <c r="AQ300" t="s">
        <v>1470</v>
      </c>
    </row>
    <row r="301" spans="1:43">
      <c r="A301">
        <v>299</v>
      </c>
      <c r="F301" s="12" t="s">
        <v>5</v>
      </c>
      <c r="H301" s="7">
        <v>58</v>
      </c>
      <c r="I301">
        <v>6</v>
      </c>
      <c r="J301">
        <v>60</v>
      </c>
      <c r="K301">
        <v>10</v>
      </c>
      <c r="L301">
        <v>6</v>
      </c>
      <c r="M301" t="s">
        <v>51</v>
      </c>
      <c r="N301" s="16">
        <v>0</v>
      </c>
      <c r="O301" t="s">
        <v>76</v>
      </c>
      <c r="P301" t="s">
        <v>1471</v>
      </c>
      <c r="Q301" s="16">
        <v>1</v>
      </c>
      <c r="R301" t="s">
        <v>130</v>
      </c>
      <c r="S301" t="s">
        <v>137</v>
      </c>
      <c r="T301" t="s">
        <v>1472</v>
      </c>
      <c r="U301" s="16">
        <v>33</v>
      </c>
      <c r="V301" t="s">
        <v>1473</v>
      </c>
      <c r="W301" t="s">
        <v>81</v>
      </c>
      <c r="AC301" t="s">
        <v>32</v>
      </c>
      <c r="AH301" t="s">
        <v>70</v>
      </c>
      <c r="AI301" s="16">
        <v>3</v>
      </c>
      <c r="AJ301" s="16">
        <v>5</v>
      </c>
      <c r="AK301" s="16">
        <v>12</v>
      </c>
      <c r="AL301" t="s">
        <v>1474</v>
      </c>
      <c r="AM301" t="s">
        <v>1475</v>
      </c>
      <c r="AN301" s="16">
        <v>10</v>
      </c>
      <c r="AO301" t="s">
        <v>1476</v>
      </c>
      <c r="AP301" t="s">
        <v>1477</v>
      </c>
      <c r="AQ301" t="s">
        <v>1478</v>
      </c>
    </row>
    <row r="302" spans="1:43">
      <c r="A302">
        <v>300</v>
      </c>
      <c r="B302" t="s">
        <v>1</v>
      </c>
      <c r="C302" t="s">
        <v>2</v>
      </c>
      <c r="D302" t="s">
        <v>3</v>
      </c>
      <c r="E302" t="s">
        <v>4</v>
      </c>
      <c r="F302" s="12" t="s">
        <v>5</v>
      </c>
      <c r="G302" t="s">
        <v>1479</v>
      </c>
      <c r="H302" s="7">
        <v>29</v>
      </c>
      <c r="I302">
        <v>8</v>
      </c>
      <c r="J302">
        <v>5</v>
      </c>
      <c r="K302">
        <v>12</v>
      </c>
      <c r="L302">
        <v>4</v>
      </c>
      <c r="M302" t="s">
        <v>183</v>
      </c>
      <c r="N302" s="16">
        <v>1</v>
      </c>
      <c r="O302" t="s">
        <v>52</v>
      </c>
      <c r="P302" t="s">
        <v>3391</v>
      </c>
      <c r="Q302" s="16">
        <v>0</v>
      </c>
      <c r="W302" t="s">
        <v>57</v>
      </c>
      <c r="X302" t="s">
        <v>27</v>
      </c>
      <c r="Z302" t="s">
        <v>29</v>
      </c>
      <c r="AA302" t="s">
        <v>30</v>
      </c>
      <c r="AC302" t="s">
        <v>32</v>
      </c>
      <c r="AH302" t="s">
        <v>70</v>
      </c>
      <c r="AI302" s="16">
        <v>40</v>
      </c>
      <c r="AJ302" s="16">
        <v>6</v>
      </c>
      <c r="AK302" s="16">
        <v>6</v>
      </c>
      <c r="AL302" t="s">
        <v>1480</v>
      </c>
      <c r="AM302" t="s">
        <v>339</v>
      </c>
      <c r="AN302" s="16">
        <v>10</v>
      </c>
      <c r="AO302" t="s">
        <v>1481</v>
      </c>
      <c r="AP302" t="s">
        <v>1482</v>
      </c>
      <c r="AQ302" t="s">
        <v>1483</v>
      </c>
    </row>
    <row r="303" spans="1:43">
      <c r="A303">
        <v>301</v>
      </c>
      <c r="B303" t="s">
        <v>1</v>
      </c>
      <c r="C303" t="s">
        <v>2</v>
      </c>
      <c r="E303" t="s">
        <v>4</v>
      </c>
      <c r="F303" s="12" t="s">
        <v>5</v>
      </c>
      <c r="H303" s="7"/>
      <c r="I303">
        <v>7</v>
      </c>
      <c r="J303">
        <v>60</v>
      </c>
      <c r="K303">
        <v>11</v>
      </c>
      <c r="L303">
        <v>25</v>
      </c>
      <c r="M303" t="s">
        <v>183</v>
      </c>
      <c r="N303" s="16">
        <v>0</v>
      </c>
      <c r="O303" t="s">
        <v>52</v>
      </c>
      <c r="P303" t="s">
        <v>3391</v>
      </c>
      <c r="Q303" s="16">
        <v>1</v>
      </c>
      <c r="R303" t="s">
        <v>149</v>
      </c>
      <c r="S303" t="s">
        <v>78</v>
      </c>
      <c r="T303" t="s">
        <v>350</v>
      </c>
      <c r="U303" s="16">
        <v>11</v>
      </c>
      <c r="V303" t="s">
        <v>1484</v>
      </c>
      <c r="W303" t="s">
        <v>81</v>
      </c>
      <c r="AC303" t="s">
        <v>32</v>
      </c>
      <c r="AH303" t="s">
        <v>58</v>
      </c>
      <c r="AI303" s="16">
        <v>3</v>
      </c>
      <c r="AJ303" s="16">
        <v>6</v>
      </c>
      <c r="AK303" s="16">
        <v>10</v>
      </c>
      <c r="AL303" t="s">
        <v>1485</v>
      </c>
      <c r="AM303" t="s">
        <v>62</v>
      </c>
      <c r="AN303" s="16">
        <v>10</v>
      </c>
      <c r="AO303" t="s">
        <v>152</v>
      </c>
      <c r="AP303" t="s">
        <v>1486</v>
      </c>
    </row>
    <row r="304" spans="1:43">
      <c r="A304">
        <v>302</v>
      </c>
      <c r="B304" t="s">
        <v>1</v>
      </c>
      <c r="C304" t="s">
        <v>2</v>
      </c>
      <c r="H304" s="7">
        <v>36</v>
      </c>
      <c r="I304">
        <v>7</v>
      </c>
      <c r="J304">
        <v>80</v>
      </c>
      <c r="K304">
        <v>9</v>
      </c>
      <c r="L304">
        <v>20</v>
      </c>
      <c r="M304" t="s">
        <v>86</v>
      </c>
      <c r="N304" s="16">
        <v>0</v>
      </c>
      <c r="O304" t="s">
        <v>66</v>
      </c>
      <c r="P304" t="s">
        <v>3390</v>
      </c>
      <c r="Q304" s="16">
        <v>1</v>
      </c>
      <c r="R304" t="s">
        <v>207</v>
      </c>
      <c r="S304" t="s">
        <v>78</v>
      </c>
      <c r="T304" t="s">
        <v>89</v>
      </c>
      <c r="U304" s="16">
        <v>15</v>
      </c>
      <c r="V304" t="s">
        <v>1487</v>
      </c>
      <c r="W304" t="s">
        <v>81</v>
      </c>
      <c r="AF304" t="s">
        <v>35</v>
      </c>
      <c r="AI304" s="16">
        <v>0</v>
      </c>
      <c r="AM304" t="s">
        <v>186</v>
      </c>
      <c r="AN304" s="16">
        <v>7</v>
      </c>
      <c r="AO304" t="s">
        <v>1488</v>
      </c>
      <c r="AP304" t="s">
        <v>1489</v>
      </c>
      <c r="AQ304" t="s">
        <v>1490</v>
      </c>
    </row>
    <row r="305" spans="1:43">
      <c r="A305">
        <v>303</v>
      </c>
      <c r="B305" t="s">
        <v>1</v>
      </c>
      <c r="D305" t="s">
        <v>3</v>
      </c>
      <c r="F305" s="12" t="s">
        <v>5</v>
      </c>
      <c r="H305" s="7">
        <v>30</v>
      </c>
      <c r="I305">
        <v>6</v>
      </c>
      <c r="J305">
        <v>25</v>
      </c>
      <c r="K305">
        <v>8</v>
      </c>
      <c r="L305">
        <v>30</v>
      </c>
      <c r="M305" t="s">
        <v>219</v>
      </c>
      <c r="N305" s="16">
        <v>0</v>
      </c>
      <c r="O305" t="s">
        <v>66</v>
      </c>
      <c r="P305" t="s">
        <v>3389</v>
      </c>
      <c r="Q305" s="16">
        <v>1</v>
      </c>
      <c r="R305" t="s">
        <v>401</v>
      </c>
      <c r="S305" t="s">
        <v>1491</v>
      </c>
      <c r="T305" t="s">
        <v>150</v>
      </c>
      <c r="U305" s="16">
        <v>4</v>
      </c>
      <c r="V305" t="s">
        <v>1492</v>
      </c>
      <c r="W305" t="s">
        <v>81</v>
      </c>
      <c r="Z305" t="s">
        <v>29</v>
      </c>
      <c r="AH305" t="s">
        <v>70</v>
      </c>
      <c r="AI305" s="16">
        <v>5</v>
      </c>
      <c r="AJ305" s="16">
        <v>5</v>
      </c>
      <c r="AK305" s="16">
        <v>20</v>
      </c>
      <c r="AL305" t="s">
        <v>1493</v>
      </c>
      <c r="AM305" t="s">
        <v>62</v>
      </c>
      <c r="AN305" s="16">
        <v>10</v>
      </c>
      <c r="AO305" t="s">
        <v>1494</v>
      </c>
      <c r="AP305" t="s">
        <v>1495</v>
      </c>
    </row>
    <row r="306" spans="1:43">
      <c r="A306">
        <v>304</v>
      </c>
      <c r="F306" s="12" t="s">
        <v>5</v>
      </c>
      <c r="H306" s="7"/>
      <c r="I306">
        <v>8</v>
      </c>
      <c r="J306">
        <v>30</v>
      </c>
      <c r="K306">
        <v>8</v>
      </c>
      <c r="L306">
        <v>5</v>
      </c>
      <c r="M306" t="s">
        <v>65</v>
      </c>
      <c r="N306" s="16">
        <v>0</v>
      </c>
      <c r="O306" t="s">
        <v>35</v>
      </c>
      <c r="P306" t="s">
        <v>1496</v>
      </c>
      <c r="Q306" s="16">
        <v>1</v>
      </c>
      <c r="R306" t="s">
        <v>29</v>
      </c>
      <c r="S306" t="s">
        <v>344</v>
      </c>
      <c r="T306" t="s">
        <v>1497</v>
      </c>
      <c r="U306" s="16">
        <v>10</v>
      </c>
      <c r="V306" t="s">
        <v>1498</v>
      </c>
      <c r="W306" t="s">
        <v>81</v>
      </c>
      <c r="Z306" t="s">
        <v>29</v>
      </c>
      <c r="AH306" t="s">
        <v>156</v>
      </c>
      <c r="AI306" s="16">
        <v>10</v>
      </c>
      <c r="AK306" s="16">
        <v>5</v>
      </c>
      <c r="AL306" t="s">
        <v>1500</v>
      </c>
      <c r="AM306" t="s">
        <v>339</v>
      </c>
      <c r="AN306" s="16">
        <v>6</v>
      </c>
      <c r="AO306" t="s">
        <v>1501</v>
      </c>
      <c r="AP306" t="s">
        <v>1502</v>
      </c>
      <c r="AQ306" t="s">
        <v>1503</v>
      </c>
    </row>
    <row r="307" spans="1:43">
      <c r="A307">
        <v>305</v>
      </c>
      <c r="C307" t="s">
        <v>2</v>
      </c>
      <c r="H307" s="7">
        <v>31</v>
      </c>
      <c r="I307">
        <v>8</v>
      </c>
      <c r="J307">
        <v>90</v>
      </c>
      <c r="K307">
        <v>12</v>
      </c>
      <c r="L307">
        <v>4</v>
      </c>
      <c r="M307" t="s">
        <v>99</v>
      </c>
      <c r="N307" s="16">
        <v>0</v>
      </c>
      <c r="O307" t="s">
        <v>66</v>
      </c>
      <c r="P307" t="s">
        <v>3392</v>
      </c>
      <c r="Q307" s="16">
        <v>1</v>
      </c>
      <c r="R307" t="s">
        <v>207</v>
      </c>
      <c r="S307" t="s">
        <v>78</v>
      </c>
      <c r="T307" t="s">
        <v>89</v>
      </c>
      <c r="U307" s="16">
        <v>9</v>
      </c>
      <c r="V307" t="s">
        <v>1504</v>
      </c>
      <c r="W307" t="s">
        <v>81</v>
      </c>
      <c r="AA307" t="s">
        <v>30</v>
      </c>
      <c r="AH307" t="s">
        <v>82</v>
      </c>
      <c r="AI307" s="16">
        <v>6</v>
      </c>
      <c r="AJ307" s="16">
        <v>6</v>
      </c>
      <c r="AK307" s="16">
        <v>6</v>
      </c>
      <c r="AL307" t="s">
        <v>1505</v>
      </c>
      <c r="AM307" t="s">
        <v>62</v>
      </c>
      <c r="AN307" s="16">
        <v>8</v>
      </c>
      <c r="AO307" t="s">
        <v>1506</v>
      </c>
      <c r="AP307" t="s">
        <v>1507</v>
      </c>
    </row>
    <row r="308" spans="1:43">
      <c r="A308">
        <v>306</v>
      </c>
      <c r="B308" t="s">
        <v>1</v>
      </c>
      <c r="H308" s="7">
        <v>24</v>
      </c>
      <c r="I308">
        <v>8</v>
      </c>
      <c r="J308">
        <v>150</v>
      </c>
      <c r="K308">
        <v>6</v>
      </c>
      <c r="L308">
        <v>5</v>
      </c>
      <c r="M308" t="s">
        <v>86</v>
      </c>
      <c r="N308" s="16">
        <v>1</v>
      </c>
      <c r="O308" t="s">
        <v>76</v>
      </c>
      <c r="P308" t="s">
        <v>3391</v>
      </c>
      <c r="Q308" s="16">
        <v>1</v>
      </c>
      <c r="R308" t="s">
        <v>207</v>
      </c>
      <c r="S308" t="s">
        <v>78</v>
      </c>
      <c r="T308" t="s">
        <v>1508</v>
      </c>
      <c r="U308" s="16">
        <v>2</v>
      </c>
      <c r="V308" t="s">
        <v>1509</v>
      </c>
      <c r="W308" t="s">
        <v>57</v>
      </c>
      <c r="Z308" t="s">
        <v>29</v>
      </c>
      <c r="AH308" t="s">
        <v>70</v>
      </c>
      <c r="AI308" s="16">
        <v>12</v>
      </c>
      <c r="AJ308" s="16">
        <v>2</v>
      </c>
      <c r="AK308" s="16">
        <v>50</v>
      </c>
      <c r="AL308" t="s">
        <v>1510</v>
      </c>
      <c r="AM308" t="s">
        <v>72</v>
      </c>
      <c r="AN308" s="16">
        <v>10</v>
      </c>
      <c r="AO308" t="s">
        <v>1511</v>
      </c>
      <c r="AP308" t="s">
        <v>1512</v>
      </c>
      <c r="AQ308" t="s">
        <v>1162</v>
      </c>
    </row>
    <row r="309" spans="1:43">
      <c r="A309">
        <v>307</v>
      </c>
      <c r="F309" s="12" t="s">
        <v>5</v>
      </c>
      <c r="H309" s="7">
        <v>35</v>
      </c>
      <c r="I309">
        <v>7</v>
      </c>
      <c r="J309">
        <v>30</v>
      </c>
      <c r="K309">
        <v>13</v>
      </c>
      <c r="L309">
        <v>5</v>
      </c>
      <c r="M309" t="s">
        <v>329</v>
      </c>
      <c r="N309" s="16">
        <v>0</v>
      </c>
      <c r="O309" t="s">
        <v>66</v>
      </c>
      <c r="P309" t="s">
        <v>3389</v>
      </c>
      <c r="Q309" s="16">
        <v>1</v>
      </c>
      <c r="R309" t="s">
        <v>141</v>
      </c>
      <c r="S309" t="s">
        <v>78</v>
      </c>
      <c r="T309" t="s">
        <v>214</v>
      </c>
      <c r="U309" s="16">
        <v>6</v>
      </c>
      <c r="V309" t="s">
        <v>1513</v>
      </c>
      <c r="W309" t="s">
        <v>69</v>
      </c>
      <c r="AC309" t="s">
        <v>32</v>
      </c>
      <c r="AH309" t="s">
        <v>70</v>
      </c>
      <c r="AI309" s="16">
        <v>5</v>
      </c>
      <c r="AJ309" s="16">
        <v>2</v>
      </c>
      <c r="AK309" s="16">
        <v>10</v>
      </c>
      <c r="AL309" t="s">
        <v>169</v>
      </c>
      <c r="AM309" t="s">
        <v>72</v>
      </c>
      <c r="AN309" s="16">
        <v>10</v>
      </c>
      <c r="AO309" t="s">
        <v>169</v>
      </c>
      <c r="AQ309" t="s">
        <v>169</v>
      </c>
    </row>
    <row r="310" spans="1:43">
      <c r="A310">
        <v>308</v>
      </c>
      <c r="B310" t="s">
        <v>1</v>
      </c>
      <c r="F310" s="12" t="s">
        <v>5</v>
      </c>
      <c r="H310" s="7">
        <v>29</v>
      </c>
      <c r="I310">
        <v>7</v>
      </c>
      <c r="J310">
        <v>60</v>
      </c>
      <c r="K310">
        <v>11</v>
      </c>
      <c r="L310">
        <v>2</v>
      </c>
      <c r="M310" t="s">
        <v>297</v>
      </c>
      <c r="N310" s="16">
        <v>1</v>
      </c>
      <c r="O310" t="s">
        <v>66</v>
      </c>
      <c r="P310" t="s">
        <v>3392</v>
      </c>
      <c r="Q310" s="16">
        <v>1</v>
      </c>
      <c r="R310" t="s">
        <v>207</v>
      </c>
      <c r="S310" t="s">
        <v>106</v>
      </c>
      <c r="T310" t="s">
        <v>89</v>
      </c>
      <c r="U310" s="16">
        <v>5</v>
      </c>
      <c r="V310" t="s">
        <v>1514</v>
      </c>
      <c r="W310" t="s">
        <v>57</v>
      </c>
      <c r="AC310" t="s">
        <v>32</v>
      </c>
      <c r="AH310" t="s">
        <v>82</v>
      </c>
      <c r="AI310" s="16">
        <v>4</v>
      </c>
      <c r="AJ310" s="16">
        <v>2</v>
      </c>
      <c r="AK310" s="16">
        <v>8</v>
      </c>
      <c r="AL310" t="s">
        <v>1515</v>
      </c>
      <c r="AM310" t="s">
        <v>62</v>
      </c>
      <c r="AN310" s="16">
        <v>8</v>
      </c>
      <c r="AO310" t="s">
        <v>1516</v>
      </c>
    </row>
    <row r="311" spans="1:43">
      <c r="A311">
        <v>309</v>
      </c>
      <c r="F311" s="12" t="s">
        <v>5</v>
      </c>
      <c r="H311" s="7">
        <v>27</v>
      </c>
      <c r="I311">
        <v>7</v>
      </c>
      <c r="J311">
        <v>0</v>
      </c>
      <c r="K311">
        <v>8</v>
      </c>
      <c r="L311">
        <v>2</v>
      </c>
      <c r="M311" t="s">
        <v>219</v>
      </c>
      <c r="N311" s="16">
        <v>0</v>
      </c>
      <c r="O311" t="s">
        <v>66</v>
      </c>
      <c r="P311" t="s">
        <v>3391</v>
      </c>
      <c r="Q311" s="16">
        <v>0</v>
      </c>
      <c r="W311" t="s">
        <v>57</v>
      </c>
      <c r="Z311" t="s">
        <v>29</v>
      </c>
      <c r="AH311" t="s">
        <v>156</v>
      </c>
      <c r="AI311" s="16">
        <v>4</v>
      </c>
      <c r="AJ311" s="16">
        <v>4</v>
      </c>
      <c r="AK311" s="16">
        <v>25</v>
      </c>
      <c r="AL311" t="s">
        <v>1517</v>
      </c>
      <c r="AM311" t="s">
        <v>1518</v>
      </c>
      <c r="AN311" s="16">
        <v>10</v>
      </c>
      <c r="AO311" t="s">
        <v>1519</v>
      </c>
      <c r="AP311" t="s">
        <v>316</v>
      </c>
      <c r="AQ311" t="s">
        <v>1520</v>
      </c>
    </row>
    <row r="312" spans="1:43">
      <c r="A312">
        <v>310</v>
      </c>
      <c r="C312" t="s">
        <v>2</v>
      </c>
      <c r="E312" t="s">
        <v>4</v>
      </c>
      <c r="F312" s="12" t="s">
        <v>5</v>
      </c>
      <c r="H312" s="7">
        <v>36</v>
      </c>
      <c r="I312">
        <v>6</v>
      </c>
      <c r="J312">
        <v>90</v>
      </c>
      <c r="K312">
        <v>10</v>
      </c>
      <c r="L312">
        <v>10</v>
      </c>
      <c r="M312" t="s">
        <v>297</v>
      </c>
      <c r="N312" s="16">
        <v>1</v>
      </c>
      <c r="O312" t="s">
        <v>52</v>
      </c>
      <c r="P312" t="s">
        <v>1521</v>
      </c>
      <c r="Q312" s="16">
        <v>1</v>
      </c>
      <c r="R312" t="s">
        <v>6</v>
      </c>
      <c r="S312" t="s">
        <v>88</v>
      </c>
      <c r="T312" t="s">
        <v>79</v>
      </c>
      <c r="U312" s="16">
        <v>11</v>
      </c>
      <c r="V312" t="s">
        <v>1522</v>
      </c>
      <c r="W312" t="s">
        <v>57</v>
      </c>
      <c r="AC312" t="s">
        <v>32</v>
      </c>
      <c r="AH312" t="s">
        <v>58</v>
      </c>
      <c r="AI312" s="16">
        <v>15</v>
      </c>
      <c r="AJ312" s="16">
        <v>6</v>
      </c>
      <c r="AK312" s="16">
        <v>20</v>
      </c>
      <c r="AL312" t="s">
        <v>1523</v>
      </c>
      <c r="AM312" t="s">
        <v>62</v>
      </c>
      <c r="AN312" s="16">
        <v>10</v>
      </c>
      <c r="AO312" t="s">
        <v>1524</v>
      </c>
      <c r="AP312" t="s">
        <v>1525</v>
      </c>
      <c r="AQ312" t="s">
        <v>1526</v>
      </c>
    </row>
    <row r="313" spans="1:43">
      <c r="A313">
        <v>311</v>
      </c>
      <c r="F313" s="12" t="s">
        <v>5</v>
      </c>
      <c r="H313" s="7">
        <v>44</v>
      </c>
      <c r="I313">
        <v>8</v>
      </c>
      <c r="J313">
        <v>15</v>
      </c>
      <c r="K313">
        <v>12</v>
      </c>
      <c r="L313">
        <v>2</v>
      </c>
      <c r="M313" t="s">
        <v>116</v>
      </c>
      <c r="N313" s="16">
        <v>1</v>
      </c>
      <c r="O313" t="s">
        <v>66</v>
      </c>
      <c r="P313" t="s">
        <v>3391</v>
      </c>
      <c r="Q313" s="16">
        <v>1</v>
      </c>
      <c r="R313" t="s">
        <v>513</v>
      </c>
      <c r="S313" t="s">
        <v>78</v>
      </c>
      <c r="T313" t="s">
        <v>89</v>
      </c>
      <c r="U313" s="16">
        <v>13</v>
      </c>
      <c r="V313" t="s">
        <v>1527</v>
      </c>
      <c r="W313" t="s">
        <v>57</v>
      </c>
      <c r="AC313" t="s">
        <v>32</v>
      </c>
      <c r="AH313" t="s">
        <v>58</v>
      </c>
      <c r="AI313" s="16">
        <v>12</v>
      </c>
      <c r="AJ313" s="16">
        <v>2</v>
      </c>
      <c r="AK313" s="16">
        <v>8</v>
      </c>
      <c r="AL313" t="s">
        <v>1528</v>
      </c>
      <c r="AM313" t="s">
        <v>186</v>
      </c>
      <c r="AN313" s="16">
        <v>10</v>
      </c>
      <c r="AO313" t="s">
        <v>1529</v>
      </c>
      <c r="AP313" t="s">
        <v>1530</v>
      </c>
      <c r="AQ313" t="s">
        <v>1531</v>
      </c>
    </row>
    <row r="314" spans="1:43">
      <c r="A314">
        <v>312</v>
      </c>
      <c r="B314" t="s">
        <v>1</v>
      </c>
      <c r="H314" s="7">
        <v>52</v>
      </c>
      <c r="I314">
        <v>6</v>
      </c>
      <c r="J314">
        <v>0</v>
      </c>
      <c r="K314">
        <v>10</v>
      </c>
      <c r="L314">
        <v>20</v>
      </c>
      <c r="M314" t="s">
        <v>75</v>
      </c>
      <c r="N314" s="16">
        <v>0</v>
      </c>
      <c r="O314" t="s">
        <v>95</v>
      </c>
      <c r="P314" t="s">
        <v>3391</v>
      </c>
      <c r="Q314" s="16">
        <v>0</v>
      </c>
      <c r="W314" t="s">
        <v>57</v>
      </c>
      <c r="AA314" t="s">
        <v>30</v>
      </c>
      <c r="AH314" t="s">
        <v>58</v>
      </c>
      <c r="AI314" s="16">
        <v>4</v>
      </c>
      <c r="AJ314" s="16">
        <v>6</v>
      </c>
      <c r="AK314" s="16">
        <v>20</v>
      </c>
      <c r="AL314" t="s">
        <v>1532</v>
      </c>
      <c r="AM314" t="s">
        <v>62</v>
      </c>
      <c r="AN314" s="16">
        <v>10</v>
      </c>
      <c r="AO314" t="s">
        <v>1533</v>
      </c>
      <c r="AP314" t="s">
        <v>1534</v>
      </c>
      <c r="AQ314" t="s">
        <v>1535</v>
      </c>
    </row>
    <row r="315" spans="1:43">
      <c r="A315">
        <v>313</v>
      </c>
      <c r="B315" t="s">
        <v>1</v>
      </c>
      <c r="H315" s="7">
        <v>45</v>
      </c>
      <c r="I315">
        <v>7</v>
      </c>
      <c r="J315">
        <v>30</v>
      </c>
      <c r="K315">
        <v>6</v>
      </c>
      <c r="L315">
        <v>20</v>
      </c>
      <c r="M315" t="s">
        <v>51</v>
      </c>
      <c r="N315" s="16">
        <v>1</v>
      </c>
      <c r="O315" t="s">
        <v>66</v>
      </c>
      <c r="P315" t="s">
        <v>3391</v>
      </c>
      <c r="Q315" s="16">
        <v>1</v>
      </c>
      <c r="R315" t="s">
        <v>207</v>
      </c>
      <c r="S315" t="s">
        <v>78</v>
      </c>
      <c r="T315" t="s">
        <v>89</v>
      </c>
      <c r="U315" s="16">
        <v>20</v>
      </c>
      <c r="V315" t="s">
        <v>1536</v>
      </c>
      <c r="W315" t="s">
        <v>57</v>
      </c>
      <c r="AF315" t="s">
        <v>35</v>
      </c>
      <c r="AI315" s="16">
        <v>0</v>
      </c>
      <c r="AM315" t="s">
        <v>1537</v>
      </c>
      <c r="AN315" s="16">
        <v>10</v>
      </c>
      <c r="AO315" t="s">
        <v>1538</v>
      </c>
      <c r="AP315" t="s">
        <v>1539</v>
      </c>
      <c r="AQ315" t="s">
        <v>1540</v>
      </c>
    </row>
    <row r="316" spans="1:43">
      <c r="A316">
        <v>314</v>
      </c>
      <c r="B316" t="s">
        <v>1</v>
      </c>
      <c r="C316" t="s">
        <v>2</v>
      </c>
      <c r="F316" s="12" t="s">
        <v>5</v>
      </c>
      <c r="H316" s="7">
        <v>26</v>
      </c>
      <c r="I316">
        <v>8</v>
      </c>
      <c r="J316">
        <v>40</v>
      </c>
      <c r="K316">
        <v>13</v>
      </c>
      <c r="L316">
        <v>6</v>
      </c>
      <c r="M316" t="s">
        <v>183</v>
      </c>
      <c r="N316" s="16">
        <v>1</v>
      </c>
      <c r="O316" t="s">
        <v>135</v>
      </c>
      <c r="P316" t="s">
        <v>3391</v>
      </c>
      <c r="Q316" s="16">
        <v>1</v>
      </c>
      <c r="R316" t="s">
        <v>401</v>
      </c>
      <c r="S316" t="s">
        <v>78</v>
      </c>
      <c r="T316" t="s">
        <v>55</v>
      </c>
      <c r="U316" s="16">
        <v>2</v>
      </c>
      <c r="V316" t="s">
        <v>1541</v>
      </c>
      <c r="W316" t="s">
        <v>81</v>
      </c>
      <c r="AF316" t="s">
        <v>35</v>
      </c>
      <c r="AI316" s="16">
        <v>0</v>
      </c>
      <c r="AM316" t="s">
        <v>339</v>
      </c>
      <c r="AN316" s="16">
        <v>5</v>
      </c>
      <c r="AO316" t="s">
        <v>1542</v>
      </c>
      <c r="AP316" t="s">
        <v>1543</v>
      </c>
    </row>
    <row r="317" spans="1:43">
      <c r="A317">
        <v>315</v>
      </c>
      <c r="B317" t="s">
        <v>1</v>
      </c>
      <c r="C317" t="s">
        <v>2</v>
      </c>
      <c r="F317" s="12" t="s">
        <v>5</v>
      </c>
      <c r="H317" s="7">
        <v>46</v>
      </c>
      <c r="I317">
        <v>6</v>
      </c>
      <c r="J317">
        <v>35</v>
      </c>
      <c r="K317">
        <v>8</v>
      </c>
      <c r="L317">
        <v>7</v>
      </c>
      <c r="M317" t="s">
        <v>94</v>
      </c>
      <c r="N317" s="16">
        <v>1</v>
      </c>
      <c r="O317" t="s">
        <v>117</v>
      </c>
      <c r="P317" t="s">
        <v>3392</v>
      </c>
      <c r="Q317" s="16">
        <v>1</v>
      </c>
      <c r="R317" t="s">
        <v>53</v>
      </c>
      <c r="S317" t="s">
        <v>54</v>
      </c>
      <c r="T317" t="s">
        <v>89</v>
      </c>
      <c r="U317" s="16">
        <v>23</v>
      </c>
      <c r="V317" t="s">
        <v>1544</v>
      </c>
      <c r="W317" t="s">
        <v>81</v>
      </c>
      <c r="AA317" t="s">
        <v>30</v>
      </c>
      <c r="AH317" t="s">
        <v>70</v>
      </c>
      <c r="AI317" s="16">
        <v>10</v>
      </c>
      <c r="AJ317" s="16">
        <v>3</v>
      </c>
      <c r="AK317" s="16">
        <v>8</v>
      </c>
      <c r="AL317" t="s">
        <v>1545</v>
      </c>
      <c r="AM317" t="s">
        <v>72</v>
      </c>
      <c r="AN317" s="16">
        <v>7</v>
      </c>
      <c r="AO317" t="s">
        <v>1546</v>
      </c>
      <c r="AP317" t="s">
        <v>1547</v>
      </c>
    </row>
    <row r="318" spans="1:43" ht="17" customHeight="1">
      <c r="A318">
        <v>316</v>
      </c>
      <c r="B318" t="s">
        <v>1</v>
      </c>
      <c r="E318" t="s">
        <v>4</v>
      </c>
      <c r="F318" s="12" t="s">
        <v>5</v>
      </c>
      <c r="H318" s="7">
        <v>29</v>
      </c>
      <c r="I318">
        <v>7</v>
      </c>
      <c r="J318">
        <v>40</v>
      </c>
      <c r="K318">
        <v>12</v>
      </c>
      <c r="L318">
        <v>25</v>
      </c>
      <c r="M318" t="s">
        <v>128</v>
      </c>
      <c r="N318" s="16">
        <v>0</v>
      </c>
      <c r="O318" t="s">
        <v>66</v>
      </c>
      <c r="P318" t="s">
        <v>3391</v>
      </c>
      <c r="Q318" s="16">
        <v>1</v>
      </c>
      <c r="R318" t="s">
        <v>513</v>
      </c>
      <c r="S318" t="s">
        <v>78</v>
      </c>
      <c r="T318" t="s">
        <v>89</v>
      </c>
      <c r="U318" s="16">
        <v>1</v>
      </c>
      <c r="V318" t="s">
        <v>1548</v>
      </c>
      <c r="W318" t="s">
        <v>81</v>
      </c>
      <c r="AA318" t="s">
        <v>30</v>
      </c>
      <c r="AH318" t="s">
        <v>156</v>
      </c>
      <c r="AI318" s="16">
        <v>6</v>
      </c>
      <c r="AJ318" s="16">
        <v>2</v>
      </c>
      <c r="AK318" s="16">
        <v>15</v>
      </c>
      <c r="AL318" s="2" t="s">
        <v>1549</v>
      </c>
      <c r="AM318" t="s">
        <v>72</v>
      </c>
      <c r="AN318" s="16">
        <v>10</v>
      </c>
      <c r="AO318" s="2" t="s">
        <v>1550</v>
      </c>
    </row>
    <row r="319" spans="1:43">
      <c r="A319">
        <v>317</v>
      </c>
      <c r="B319" t="s">
        <v>1</v>
      </c>
      <c r="H319" s="7">
        <v>26</v>
      </c>
      <c r="I319">
        <v>6</v>
      </c>
      <c r="J319">
        <v>30</v>
      </c>
      <c r="K319">
        <v>10</v>
      </c>
      <c r="L319">
        <v>20</v>
      </c>
      <c r="M319" t="s">
        <v>86</v>
      </c>
      <c r="N319" s="16">
        <v>1</v>
      </c>
      <c r="O319" t="s">
        <v>66</v>
      </c>
      <c r="P319" t="s">
        <v>3391</v>
      </c>
      <c r="Q319" s="16">
        <v>1</v>
      </c>
      <c r="R319" t="s">
        <v>207</v>
      </c>
      <c r="S319" t="s">
        <v>78</v>
      </c>
      <c r="T319" t="s">
        <v>89</v>
      </c>
      <c r="U319" s="16">
        <v>3</v>
      </c>
      <c r="V319" t="s">
        <v>1551</v>
      </c>
      <c r="W319" t="s">
        <v>57</v>
      </c>
      <c r="AF319" t="s">
        <v>35</v>
      </c>
      <c r="AI319" s="16">
        <v>0</v>
      </c>
      <c r="AM319" t="s">
        <v>72</v>
      </c>
      <c r="AN319" s="16">
        <v>10</v>
      </c>
      <c r="AO319" t="s">
        <v>1552</v>
      </c>
      <c r="AP319" t="s">
        <v>1553</v>
      </c>
      <c r="AQ319" t="s">
        <v>1554</v>
      </c>
    </row>
    <row r="320" spans="1:43" ht="24" customHeight="1">
      <c r="A320">
        <v>318</v>
      </c>
      <c r="B320" t="s">
        <v>1</v>
      </c>
      <c r="D320" t="s">
        <v>3</v>
      </c>
      <c r="H320" s="7">
        <v>26</v>
      </c>
      <c r="I320">
        <v>7</v>
      </c>
      <c r="J320">
        <v>0</v>
      </c>
      <c r="K320">
        <v>6</v>
      </c>
      <c r="L320">
        <v>15</v>
      </c>
      <c r="M320" t="s">
        <v>86</v>
      </c>
      <c r="N320" s="16">
        <v>1</v>
      </c>
      <c r="O320" t="s">
        <v>95</v>
      </c>
      <c r="P320" t="s">
        <v>1555</v>
      </c>
      <c r="Q320" s="16">
        <v>0</v>
      </c>
      <c r="W320" t="s">
        <v>57</v>
      </c>
      <c r="AA320" t="s">
        <v>30</v>
      </c>
      <c r="AC320" t="s">
        <v>32</v>
      </c>
      <c r="AH320" t="s">
        <v>70</v>
      </c>
      <c r="AI320" s="16">
        <v>6</v>
      </c>
      <c r="AJ320" s="16">
        <v>6</v>
      </c>
      <c r="AK320" s="16">
        <v>20</v>
      </c>
      <c r="AL320" t="s">
        <v>1556</v>
      </c>
      <c r="AM320" t="s">
        <v>72</v>
      </c>
      <c r="AN320" s="16">
        <v>6</v>
      </c>
      <c r="AO320" t="s">
        <v>1557</v>
      </c>
      <c r="AP320" s="2" t="s">
        <v>198</v>
      </c>
      <c r="AQ320" t="s">
        <v>1558</v>
      </c>
    </row>
    <row r="321" spans="1:43">
      <c r="A321">
        <v>319</v>
      </c>
      <c r="D321" t="s">
        <v>3</v>
      </c>
      <c r="F321" s="12" t="s">
        <v>5</v>
      </c>
      <c r="H321" s="7">
        <v>27</v>
      </c>
      <c r="I321">
        <v>5</v>
      </c>
      <c r="J321">
        <v>45</v>
      </c>
      <c r="K321">
        <v>12</v>
      </c>
      <c r="L321">
        <v>30</v>
      </c>
      <c r="M321" t="s">
        <v>86</v>
      </c>
      <c r="N321" s="16">
        <v>1</v>
      </c>
      <c r="O321" t="s">
        <v>76</v>
      </c>
      <c r="P321" t="s">
        <v>1559</v>
      </c>
      <c r="Q321" s="16">
        <v>0</v>
      </c>
      <c r="W321" t="s">
        <v>81</v>
      </c>
      <c r="AC321" t="s">
        <v>32</v>
      </c>
      <c r="AH321" t="s">
        <v>58</v>
      </c>
      <c r="AI321" s="16">
        <v>3</v>
      </c>
      <c r="AJ321" s="16">
        <v>4</v>
      </c>
      <c r="AK321" s="16">
        <v>6</v>
      </c>
      <c r="AL321" t="s">
        <v>1560</v>
      </c>
      <c r="AM321" t="s">
        <v>62</v>
      </c>
      <c r="AN321" s="16">
        <v>8</v>
      </c>
      <c r="AO321" t="s">
        <v>1561</v>
      </c>
      <c r="AP321" t="s">
        <v>1562</v>
      </c>
      <c r="AQ321" t="s">
        <v>1563</v>
      </c>
    </row>
    <row r="322" spans="1:43">
      <c r="A322">
        <v>320</v>
      </c>
      <c r="B322" t="s">
        <v>1</v>
      </c>
      <c r="H322" s="7">
        <v>44</v>
      </c>
      <c r="I322">
        <v>7</v>
      </c>
      <c r="J322">
        <v>0</v>
      </c>
      <c r="K322">
        <v>14</v>
      </c>
      <c r="L322">
        <v>2</v>
      </c>
      <c r="M322" t="s">
        <v>65</v>
      </c>
      <c r="N322" s="16">
        <v>0</v>
      </c>
      <c r="O322" t="s">
        <v>66</v>
      </c>
      <c r="P322" t="s">
        <v>3389</v>
      </c>
      <c r="Q322" s="16">
        <v>0</v>
      </c>
      <c r="W322" t="s">
        <v>57</v>
      </c>
      <c r="X322" t="s">
        <v>27</v>
      </c>
      <c r="Z322" t="s">
        <v>29</v>
      </c>
      <c r="AH322" t="s">
        <v>70</v>
      </c>
      <c r="AI322" s="16">
        <v>10</v>
      </c>
      <c r="AJ322" s="16">
        <v>2</v>
      </c>
      <c r="AK322" s="16">
        <v>14</v>
      </c>
      <c r="AL322" t="s">
        <v>1564</v>
      </c>
      <c r="AM322" t="s">
        <v>339</v>
      </c>
      <c r="AN322" s="16">
        <v>7</v>
      </c>
      <c r="AO322" t="s">
        <v>1565</v>
      </c>
      <c r="AP322" t="s">
        <v>1566</v>
      </c>
      <c r="AQ322" t="s">
        <v>1567</v>
      </c>
    </row>
    <row r="323" spans="1:43">
      <c r="A323">
        <v>321</v>
      </c>
      <c r="C323" t="s">
        <v>2</v>
      </c>
      <c r="F323" s="12" t="s">
        <v>5</v>
      </c>
      <c r="H323" s="7">
        <v>25</v>
      </c>
      <c r="I323">
        <v>8</v>
      </c>
      <c r="J323">
        <v>0</v>
      </c>
      <c r="K323">
        <v>10</v>
      </c>
      <c r="L323">
        <v>30</v>
      </c>
      <c r="M323" t="s">
        <v>329</v>
      </c>
      <c r="N323" s="16">
        <v>0</v>
      </c>
      <c r="O323" t="s">
        <v>66</v>
      </c>
      <c r="P323" t="s">
        <v>3391</v>
      </c>
      <c r="Q323" s="16">
        <v>1</v>
      </c>
      <c r="R323" t="s">
        <v>207</v>
      </c>
      <c r="S323" t="s">
        <v>1568</v>
      </c>
      <c r="T323" t="s">
        <v>266</v>
      </c>
      <c r="U323" s="16">
        <v>2</v>
      </c>
      <c r="V323" t="s">
        <v>1569</v>
      </c>
      <c r="W323" t="s">
        <v>57</v>
      </c>
      <c r="AA323" t="s">
        <v>30</v>
      </c>
      <c r="AC323" t="s">
        <v>32</v>
      </c>
      <c r="AH323" t="s">
        <v>58</v>
      </c>
      <c r="AI323" s="16">
        <v>4</v>
      </c>
      <c r="AJ323" s="16">
        <v>4</v>
      </c>
      <c r="AK323" s="16">
        <v>3</v>
      </c>
      <c r="AL323" t="s">
        <v>1570</v>
      </c>
      <c r="AM323" t="s">
        <v>72</v>
      </c>
      <c r="AN323" s="16">
        <v>8</v>
      </c>
      <c r="AO323" t="s">
        <v>1571</v>
      </c>
      <c r="AP323" t="s">
        <v>1572</v>
      </c>
    </row>
    <row r="324" spans="1:43">
      <c r="A324">
        <v>322</v>
      </c>
      <c r="B324" t="s">
        <v>1</v>
      </c>
      <c r="E324" t="s">
        <v>4</v>
      </c>
      <c r="F324" s="12" t="s">
        <v>5</v>
      </c>
      <c r="H324" s="7">
        <v>27</v>
      </c>
      <c r="I324">
        <v>8</v>
      </c>
      <c r="J324">
        <v>0</v>
      </c>
      <c r="K324">
        <v>7</v>
      </c>
      <c r="L324">
        <v>1</v>
      </c>
      <c r="M324" t="s">
        <v>329</v>
      </c>
      <c r="N324" s="16">
        <v>1</v>
      </c>
      <c r="O324" t="s">
        <v>66</v>
      </c>
      <c r="P324" t="s">
        <v>3389</v>
      </c>
      <c r="Q324" s="16">
        <v>0</v>
      </c>
      <c r="W324" t="s">
        <v>57</v>
      </c>
      <c r="AF324" t="s">
        <v>35</v>
      </c>
      <c r="AI324" s="16">
        <v>0</v>
      </c>
      <c r="AM324" t="s">
        <v>72</v>
      </c>
      <c r="AN324" s="16">
        <v>9</v>
      </c>
      <c r="AO324" t="s">
        <v>1573</v>
      </c>
      <c r="AP324" t="s">
        <v>1574</v>
      </c>
      <c r="AQ324" t="s">
        <v>1575</v>
      </c>
    </row>
    <row r="325" spans="1:43">
      <c r="A325">
        <v>323</v>
      </c>
      <c r="B325" t="s">
        <v>1</v>
      </c>
      <c r="C325" t="s">
        <v>2</v>
      </c>
      <c r="F325" s="12" t="s">
        <v>5</v>
      </c>
      <c r="H325" s="7">
        <v>39</v>
      </c>
      <c r="I325">
        <v>6</v>
      </c>
      <c r="J325">
        <v>0</v>
      </c>
      <c r="K325">
        <v>12</v>
      </c>
      <c r="L325">
        <v>12</v>
      </c>
      <c r="M325" t="s">
        <v>219</v>
      </c>
      <c r="N325" s="16">
        <v>1</v>
      </c>
      <c r="O325" t="s">
        <v>52</v>
      </c>
      <c r="P325" t="s">
        <v>3390</v>
      </c>
      <c r="Q325" s="16">
        <v>1</v>
      </c>
      <c r="R325" t="s">
        <v>207</v>
      </c>
      <c r="S325" t="s">
        <v>78</v>
      </c>
      <c r="T325" t="s">
        <v>89</v>
      </c>
      <c r="U325" s="16">
        <v>15</v>
      </c>
      <c r="V325" t="s">
        <v>193</v>
      </c>
      <c r="W325" t="s">
        <v>81</v>
      </c>
      <c r="AB325" t="s">
        <v>31</v>
      </c>
      <c r="AH325" t="s">
        <v>156</v>
      </c>
      <c r="AI325" s="16">
        <v>6</v>
      </c>
      <c r="AJ325" s="16">
        <v>6</v>
      </c>
      <c r="AK325" s="16">
        <v>30</v>
      </c>
      <c r="AL325" t="s">
        <v>1576</v>
      </c>
      <c r="AM325" t="s">
        <v>62</v>
      </c>
      <c r="AN325" s="16">
        <v>9</v>
      </c>
      <c r="AO325" t="s">
        <v>1577</v>
      </c>
      <c r="AP325" t="s">
        <v>1578</v>
      </c>
      <c r="AQ325" t="s">
        <v>284</v>
      </c>
    </row>
    <row r="326" spans="1:43">
      <c r="A326">
        <v>324</v>
      </c>
      <c r="C326" t="s">
        <v>2</v>
      </c>
      <c r="H326" s="7">
        <v>37</v>
      </c>
      <c r="I326">
        <v>7</v>
      </c>
      <c r="J326">
        <v>120</v>
      </c>
      <c r="K326">
        <v>12</v>
      </c>
      <c r="L326">
        <v>12</v>
      </c>
      <c r="M326" t="s">
        <v>94</v>
      </c>
      <c r="N326" s="16">
        <v>1</v>
      </c>
      <c r="O326" t="s">
        <v>3417</v>
      </c>
      <c r="P326" t="s">
        <v>3391</v>
      </c>
      <c r="Q326" s="16">
        <v>1</v>
      </c>
      <c r="R326" t="s">
        <v>149</v>
      </c>
      <c r="S326" t="s">
        <v>78</v>
      </c>
      <c r="T326" t="s">
        <v>89</v>
      </c>
      <c r="U326" s="16">
        <v>14</v>
      </c>
      <c r="V326" t="s">
        <v>1579</v>
      </c>
      <c r="W326" t="s">
        <v>81</v>
      </c>
      <c r="AA326" t="s">
        <v>30</v>
      </c>
      <c r="AC326" t="s">
        <v>32</v>
      </c>
      <c r="AH326" t="s">
        <v>70</v>
      </c>
      <c r="AI326" s="16">
        <v>10</v>
      </c>
      <c r="AJ326" s="16">
        <v>8</v>
      </c>
      <c r="AK326" s="16">
        <v>24</v>
      </c>
      <c r="AL326" t="s">
        <v>1580</v>
      </c>
      <c r="AM326" t="s">
        <v>72</v>
      </c>
      <c r="AN326" s="16">
        <v>9</v>
      </c>
      <c r="AO326" t="s">
        <v>1581</v>
      </c>
      <c r="AP326" t="s">
        <v>1582</v>
      </c>
      <c r="AQ326" t="s">
        <v>1583</v>
      </c>
    </row>
    <row r="327" spans="1:43">
      <c r="A327">
        <v>325</v>
      </c>
      <c r="B327" t="s">
        <v>1</v>
      </c>
      <c r="C327" t="s">
        <v>2</v>
      </c>
      <c r="D327" t="s">
        <v>3</v>
      </c>
      <c r="H327" s="7">
        <v>39</v>
      </c>
      <c r="I327">
        <v>8</v>
      </c>
      <c r="J327">
        <v>15</v>
      </c>
      <c r="K327">
        <v>5</v>
      </c>
      <c r="L327">
        <v>10</v>
      </c>
      <c r="M327" t="s">
        <v>297</v>
      </c>
      <c r="N327" s="16">
        <v>0</v>
      </c>
      <c r="O327" t="s">
        <v>135</v>
      </c>
      <c r="P327" t="s">
        <v>1584</v>
      </c>
      <c r="Q327" s="16">
        <v>1</v>
      </c>
      <c r="R327" t="s">
        <v>67</v>
      </c>
      <c r="S327" t="s">
        <v>1585</v>
      </c>
      <c r="T327" t="s">
        <v>55</v>
      </c>
      <c r="U327" s="16">
        <v>6</v>
      </c>
      <c r="V327" t="s">
        <v>1586</v>
      </c>
      <c r="W327" t="s">
        <v>69</v>
      </c>
      <c r="AA327" t="s">
        <v>30</v>
      </c>
      <c r="AH327" t="s">
        <v>70</v>
      </c>
      <c r="AI327" s="16">
        <v>6</v>
      </c>
      <c r="AJ327" s="16">
        <v>6</v>
      </c>
      <c r="AK327" s="16">
        <v>40</v>
      </c>
      <c r="AL327" t="s">
        <v>1587</v>
      </c>
      <c r="AM327" t="s">
        <v>1588</v>
      </c>
      <c r="AN327" s="16">
        <v>10</v>
      </c>
      <c r="AO327" t="s">
        <v>1589</v>
      </c>
      <c r="AP327" t="s">
        <v>1590</v>
      </c>
      <c r="AQ327" t="s">
        <v>1591</v>
      </c>
    </row>
    <row r="328" spans="1:43">
      <c r="A328">
        <v>326</v>
      </c>
      <c r="B328" t="s">
        <v>1</v>
      </c>
      <c r="H328" s="7">
        <v>26</v>
      </c>
      <c r="I328">
        <v>7</v>
      </c>
      <c r="J328">
        <v>180</v>
      </c>
      <c r="K328">
        <v>9</v>
      </c>
      <c r="L328">
        <v>20</v>
      </c>
      <c r="M328" t="s">
        <v>219</v>
      </c>
      <c r="N328" s="16">
        <v>1</v>
      </c>
      <c r="O328" t="s">
        <v>52</v>
      </c>
      <c r="P328" t="s">
        <v>3392</v>
      </c>
      <c r="Q328" s="16">
        <v>1</v>
      </c>
      <c r="R328" t="s">
        <v>87</v>
      </c>
      <c r="S328" t="s">
        <v>78</v>
      </c>
      <c r="T328" t="s">
        <v>89</v>
      </c>
      <c r="U328" s="16">
        <v>2</v>
      </c>
      <c r="V328" t="s">
        <v>1592</v>
      </c>
      <c r="W328" t="s">
        <v>81</v>
      </c>
      <c r="AA328" t="s">
        <v>30</v>
      </c>
      <c r="AD328" t="s">
        <v>33</v>
      </c>
      <c r="AH328" t="s">
        <v>156</v>
      </c>
      <c r="AI328" s="16">
        <v>4</v>
      </c>
      <c r="AJ328" s="16">
        <v>4</v>
      </c>
      <c r="AK328" s="16">
        <v>10</v>
      </c>
      <c r="AL328" t="s">
        <v>1593</v>
      </c>
      <c r="AM328" t="s">
        <v>72</v>
      </c>
      <c r="AN328" s="16">
        <v>6</v>
      </c>
      <c r="AO328" t="s">
        <v>1594</v>
      </c>
      <c r="AP328" t="s">
        <v>1595</v>
      </c>
      <c r="AQ328" t="s">
        <v>1596</v>
      </c>
    </row>
    <row r="329" spans="1:43">
      <c r="A329">
        <v>327</v>
      </c>
      <c r="B329" t="s">
        <v>1</v>
      </c>
      <c r="H329" s="7">
        <v>26</v>
      </c>
      <c r="I329">
        <v>9</v>
      </c>
      <c r="J329">
        <v>2</v>
      </c>
      <c r="K329">
        <v>10</v>
      </c>
      <c r="L329">
        <v>5</v>
      </c>
      <c r="M329" t="s">
        <v>99</v>
      </c>
      <c r="N329" s="16">
        <v>1</v>
      </c>
      <c r="O329" t="s">
        <v>52</v>
      </c>
      <c r="P329" t="s">
        <v>3391</v>
      </c>
      <c r="Q329" s="16">
        <v>1</v>
      </c>
      <c r="R329" t="s">
        <v>207</v>
      </c>
      <c r="S329" t="s">
        <v>78</v>
      </c>
      <c r="T329" t="s">
        <v>89</v>
      </c>
      <c r="U329" s="16">
        <v>4</v>
      </c>
      <c r="V329" t="s">
        <v>1176</v>
      </c>
      <c r="W329" t="s">
        <v>57</v>
      </c>
      <c r="AC329" t="s">
        <v>32</v>
      </c>
      <c r="AF329" t="s">
        <v>35</v>
      </c>
      <c r="AG329" t="s">
        <v>1597</v>
      </c>
      <c r="AI329" s="16">
        <v>0</v>
      </c>
      <c r="AM329" t="s">
        <v>62</v>
      </c>
      <c r="AN329" s="16">
        <v>10</v>
      </c>
      <c r="AO329" t="s">
        <v>1598</v>
      </c>
      <c r="AP329" t="s">
        <v>1599</v>
      </c>
      <c r="AQ329" t="s">
        <v>1600</v>
      </c>
    </row>
    <row r="330" spans="1:43">
      <c r="A330">
        <v>328</v>
      </c>
      <c r="C330" t="s">
        <v>2</v>
      </c>
      <c r="E330" t="s">
        <v>4</v>
      </c>
      <c r="F330" s="12" t="s">
        <v>5</v>
      </c>
      <c r="H330" s="7">
        <v>45</v>
      </c>
      <c r="I330">
        <v>8</v>
      </c>
      <c r="J330">
        <v>0</v>
      </c>
      <c r="K330">
        <v>10</v>
      </c>
      <c r="L330">
        <v>50</v>
      </c>
      <c r="M330" t="s">
        <v>86</v>
      </c>
      <c r="N330" s="16">
        <v>1</v>
      </c>
      <c r="O330" t="s">
        <v>76</v>
      </c>
      <c r="P330" t="s">
        <v>3392</v>
      </c>
      <c r="Q330" s="16">
        <v>1</v>
      </c>
      <c r="R330" t="s">
        <v>207</v>
      </c>
      <c r="S330" t="s">
        <v>54</v>
      </c>
      <c r="T330" t="s">
        <v>89</v>
      </c>
      <c r="U330" s="16">
        <v>5</v>
      </c>
      <c r="V330" t="s">
        <v>1601</v>
      </c>
      <c r="W330" t="s">
        <v>357</v>
      </c>
      <c r="AC330" t="s">
        <v>32</v>
      </c>
      <c r="AG330" t="s">
        <v>1602</v>
      </c>
      <c r="AH330" t="s">
        <v>58</v>
      </c>
      <c r="AI330" s="16">
        <v>5</v>
      </c>
      <c r="AJ330" s="16">
        <v>5</v>
      </c>
      <c r="AK330" s="16">
        <v>8</v>
      </c>
      <c r="AL330" t="s">
        <v>1603</v>
      </c>
      <c r="AM330" t="s">
        <v>72</v>
      </c>
      <c r="AN330" s="16">
        <v>8</v>
      </c>
      <c r="AO330" t="s">
        <v>1604</v>
      </c>
      <c r="AP330" t="s">
        <v>1605</v>
      </c>
      <c r="AQ330" t="s">
        <v>1606</v>
      </c>
    </row>
    <row r="331" spans="1:43">
      <c r="A331">
        <v>329</v>
      </c>
      <c r="B331" t="s">
        <v>1</v>
      </c>
      <c r="C331" t="s">
        <v>2</v>
      </c>
      <c r="D331" t="s">
        <v>3</v>
      </c>
      <c r="H331" s="7">
        <v>33</v>
      </c>
      <c r="I331">
        <v>7</v>
      </c>
      <c r="J331">
        <v>30</v>
      </c>
      <c r="K331">
        <v>8</v>
      </c>
      <c r="L331">
        <v>2</v>
      </c>
      <c r="M331" t="s">
        <v>65</v>
      </c>
      <c r="N331" s="16">
        <v>0</v>
      </c>
      <c r="O331" t="s">
        <v>95</v>
      </c>
      <c r="P331" t="s">
        <v>3392</v>
      </c>
      <c r="Q331" s="16">
        <v>1</v>
      </c>
      <c r="R331" t="s">
        <v>207</v>
      </c>
      <c r="S331" t="s">
        <v>78</v>
      </c>
      <c r="T331" t="s">
        <v>413</v>
      </c>
      <c r="U331" s="16">
        <v>10</v>
      </c>
      <c r="V331" t="s">
        <v>1607</v>
      </c>
      <c r="W331" t="s">
        <v>81</v>
      </c>
      <c r="Y331" t="s">
        <v>28</v>
      </c>
      <c r="AH331" t="s">
        <v>58</v>
      </c>
      <c r="AI331" s="16">
        <v>4</v>
      </c>
      <c r="AJ331" s="16">
        <v>4</v>
      </c>
      <c r="AK331" s="16">
        <v>6</v>
      </c>
      <c r="AL331" t="s">
        <v>1608</v>
      </c>
      <c r="AM331" t="s">
        <v>62</v>
      </c>
      <c r="AN331" s="16">
        <v>9</v>
      </c>
      <c r="AO331" t="s">
        <v>1609</v>
      </c>
    </row>
    <row r="332" spans="1:43">
      <c r="A332">
        <v>330</v>
      </c>
      <c r="B332" t="s">
        <v>1</v>
      </c>
      <c r="H332" s="7">
        <v>49</v>
      </c>
      <c r="I332">
        <v>8</v>
      </c>
      <c r="J332">
        <v>0</v>
      </c>
      <c r="K332">
        <v>14</v>
      </c>
      <c r="L332">
        <v>2</v>
      </c>
      <c r="M332" t="s">
        <v>65</v>
      </c>
      <c r="N332" s="16">
        <v>1</v>
      </c>
      <c r="Q332" s="16">
        <v>0</v>
      </c>
      <c r="W332" t="s">
        <v>57</v>
      </c>
      <c r="AA332" t="s">
        <v>30</v>
      </c>
      <c r="AH332" t="s">
        <v>70</v>
      </c>
      <c r="AI332" s="16">
        <v>6</v>
      </c>
      <c r="AJ332" s="16">
        <v>6</v>
      </c>
      <c r="AK332" s="16">
        <v>16</v>
      </c>
      <c r="AL332" t="s">
        <v>1610</v>
      </c>
      <c r="AM332" t="s">
        <v>72</v>
      </c>
      <c r="AN332" s="16">
        <v>9</v>
      </c>
      <c r="AO332" t="s">
        <v>1611</v>
      </c>
      <c r="AQ332" t="s">
        <v>1612</v>
      </c>
    </row>
    <row r="333" spans="1:43">
      <c r="A333">
        <v>331</v>
      </c>
      <c r="E333" t="s">
        <v>4</v>
      </c>
      <c r="H333" s="7">
        <v>29</v>
      </c>
      <c r="I333">
        <v>7</v>
      </c>
      <c r="J333">
        <v>10</v>
      </c>
      <c r="K333">
        <v>7</v>
      </c>
      <c r="L333">
        <v>10</v>
      </c>
      <c r="M333" t="s">
        <v>297</v>
      </c>
      <c r="N333" s="16">
        <v>0</v>
      </c>
      <c r="O333" t="s">
        <v>52</v>
      </c>
      <c r="P333" t="s">
        <v>3389</v>
      </c>
      <c r="Q333" s="16">
        <v>1</v>
      </c>
      <c r="R333" t="s">
        <v>207</v>
      </c>
      <c r="S333" t="s">
        <v>106</v>
      </c>
      <c r="T333" t="s">
        <v>55</v>
      </c>
      <c r="U333" s="16">
        <v>4</v>
      </c>
      <c r="V333" t="s">
        <v>1613</v>
      </c>
      <c r="W333" t="s">
        <v>81</v>
      </c>
      <c r="Z333" t="s">
        <v>29</v>
      </c>
      <c r="AH333" t="s">
        <v>70</v>
      </c>
      <c r="AI333" s="16">
        <v>5</v>
      </c>
      <c r="AJ333" s="16">
        <v>5</v>
      </c>
      <c r="AK333" s="16">
        <v>180</v>
      </c>
      <c r="AL333" t="s">
        <v>1614</v>
      </c>
      <c r="AM333" t="s">
        <v>62</v>
      </c>
      <c r="AN333" s="16">
        <v>10</v>
      </c>
      <c r="AO333" t="s">
        <v>1615</v>
      </c>
      <c r="AP333" t="s">
        <v>1616</v>
      </c>
      <c r="AQ333" t="s">
        <v>1617</v>
      </c>
    </row>
    <row r="334" spans="1:43">
      <c r="A334">
        <v>332</v>
      </c>
      <c r="B334" t="s">
        <v>1</v>
      </c>
      <c r="F334" s="12" t="s">
        <v>5</v>
      </c>
      <c r="H334" s="7">
        <v>26</v>
      </c>
      <c r="I334">
        <v>8</v>
      </c>
      <c r="J334">
        <v>110</v>
      </c>
      <c r="K334">
        <v>10</v>
      </c>
      <c r="L334">
        <v>0</v>
      </c>
      <c r="M334" t="s">
        <v>128</v>
      </c>
      <c r="N334" s="16">
        <v>0</v>
      </c>
      <c r="O334" t="s">
        <v>95</v>
      </c>
      <c r="P334" t="s">
        <v>3392</v>
      </c>
      <c r="Q334" s="16">
        <v>1</v>
      </c>
      <c r="R334" t="s">
        <v>207</v>
      </c>
      <c r="S334" t="s">
        <v>78</v>
      </c>
      <c r="T334" t="s">
        <v>89</v>
      </c>
      <c r="U334" s="16">
        <v>3</v>
      </c>
      <c r="V334" t="s">
        <v>1618</v>
      </c>
      <c r="W334" t="s">
        <v>57</v>
      </c>
      <c r="AC334" t="s">
        <v>32</v>
      </c>
      <c r="AH334" t="s">
        <v>70</v>
      </c>
      <c r="AI334" s="16">
        <v>6</v>
      </c>
      <c r="AJ334" s="16">
        <v>6</v>
      </c>
      <c r="AK334" s="16">
        <v>6</v>
      </c>
      <c r="AL334" t="s">
        <v>1619</v>
      </c>
      <c r="AM334" t="s">
        <v>72</v>
      </c>
      <c r="AN334" s="16">
        <v>9</v>
      </c>
      <c r="AO334" t="s">
        <v>1620</v>
      </c>
      <c r="AP334" t="s">
        <v>604</v>
      </c>
      <c r="AQ334" t="s">
        <v>1621</v>
      </c>
    </row>
    <row r="335" spans="1:43">
      <c r="A335">
        <v>333</v>
      </c>
      <c r="C335" t="s">
        <v>2</v>
      </c>
      <c r="F335" s="12" t="s">
        <v>5</v>
      </c>
      <c r="H335" s="7">
        <v>46</v>
      </c>
      <c r="I335">
        <v>7</v>
      </c>
      <c r="J335">
        <v>60</v>
      </c>
      <c r="K335">
        <v>11</v>
      </c>
      <c r="L335">
        <v>20</v>
      </c>
      <c r="M335" t="s">
        <v>219</v>
      </c>
      <c r="N335" s="16">
        <v>0</v>
      </c>
      <c r="O335" t="s">
        <v>135</v>
      </c>
      <c r="P335" t="s">
        <v>3391</v>
      </c>
      <c r="Q335" s="16">
        <v>1</v>
      </c>
      <c r="R335" t="s">
        <v>105</v>
      </c>
      <c r="S335" t="s">
        <v>78</v>
      </c>
      <c r="T335" t="s">
        <v>89</v>
      </c>
      <c r="U335" s="16">
        <v>15</v>
      </c>
      <c r="V335" t="s">
        <v>1622</v>
      </c>
      <c r="W335" t="s">
        <v>81</v>
      </c>
      <c r="AB335" t="s">
        <v>31</v>
      </c>
      <c r="AH335" t="s">
        <v>70</v>
      </c>
      <c r="AI335" s="16">
        <v>4</v>
      </c>
      <c r="AJ335" s="16">
        <v>6</v>
      </c>
      <c r="AK335" s="16">
        <v>25</v>
      </c>
      <c r="AL335" t="s">
        <v>1623</v>
      </c>
      <c r="AM335" t="s">
        <v>72</v>
      </c>
      <c r="AN335" s="16">
        <v>9</v>
      </c>
      <c r="AO335" t="s">
        <v>1624</v>
      </c>
      <c r="AP335" t="s">
        <v>1625</v>
      </c>
      <c r="AQ335" t="s">
        <v>1626</v>
      </c>
    </row>
    <row r="336" spans="1:43">
      <c r="A336">
        <v>334</v>
      </c>
      <c r="C336" t="s">
        <v>2</v>
      </c>
      <c r="F336" s="12" t="s">
        <v>5</v>
      </c>
      <c r="H336" s="7">
        <v>35</v>
      </c>
      <c r="I336">
        <v>8</v>
      </c>
      <c r="J336">
        <v>0</v>
      </c>
      <c r="K336">
        <v>16</v>
      </c>
      <c r="L336">
        <v>2</v>
      </c>
      <c r="M336" t="s">
        <v>183</v>
      </c>
      <c r="N336" s="16">
        <v>0</v>
      </c>
      <c r="O336" t="s">
        <v>66</v>
      </c>
      <c r="P336" t="s">
        <v>3391</v>
      </c>
      <c r="Q336" s="16">
        <v>1</v>
      </c>
      <c r="R336" t="s">
        <v>207</v>
      </c>
      <c r="S336" t="s">
        <v>78</v>
      </c>
      <c r="T336" t="s">
        <v>101</v>
      </c>
      <c r="U336" s="16">
        <v>12</v>
      </c>
      <c r="V336" t="s">
        <v>1627</v>
      </c>
      <c r="W336" t="s">
        <v>155</v>
      </c>
      <c r="AA336" t="s">
        <v>30</v>
      </c>
      <c r="AC336" t="s">
        <v>32</v>
      </c>
      <c r="AH336" t="s">
        <v>70</v>
      </c>
      <c r="AI336" s="16">
        <v>6</v>
      </c>
      <c r="AJ336" s="16">
        <v>6</v>
      </c>
      <c r="AK336" s="16">
        <v>4</v>
      </c>
      <c r="AL336" t="s">
        <v>1628</v>
      </c>
      <c r="AM336" t="s">
        <v>72</v>
      </c>
      <c r="AN336" s="16">
        <v>10</v>
      </c>
      <c r="AO336" t="s">
        <v>1629</v>
      </c>
      <c r="AP336" t="s">
        <v>1630</v>
      </c>
    </row>
    <row r="337" spans="1:44">
      <c r="A337">
        <v>335</v>
      </c>
      <c r="B337" t="s">
        <v>1</v>
      </c>
      <c r="C337" t="s">
        <v>2</v>
      </c>
      <c r="D337" t="s">
        <v>3</v>
      </c>
      <c r="F337" s="12" t="s">
        <v>5</v>
      </c>
      <c r="H337" s="7"/>
      <c r="I337">
        <v>6</v>
      </c>
      <c r="J337">
        <v>120</v>
      </c>
      <c r="K337">
        <v>9</v>
      </c>
      <c r="L337">
        <v>10</v>
      </c>
      <c r="M337" t="s">
        <v>219</v>
      </c>
      <c r="N337" s="16">
        <v>0</v>
      </c>
      <c r="O337" t="s">
        <v>3417</v>
      </c>
      <c r="P337" t="s">
        <v>3391</v>
      </c>
      <c r="Q337" s="16">
        <v>1</v>
      </c>
      <c r="R337" t="s">
        <v>207</v>
      </c>
      <c r="S337" t="s">
        <v>78</v>
      </c>
      <c r="T337" t="s">
        <v>89</v>
      </c>
      <c r="U337" s="16">
        <v>2</v>
      </c>
      <c r="V337" t="s">
        <v>1631</v>
      </c>
      <c r="W337" t="s">
        <v>357</v>
      </c>
      <c r="AA337" t="s">
        <v>30</v>
      </c>
      <c r="AH337" t="s">
        <v>156</v>
      </c>
      <c r="AI337" s="16">
        <v>6</v>
      </c>
      <c r="AJ337" s="16">
        <v>4</v>
      </c>
      <c r="AK337" s="16">
        <v>12</v>
      </c>
      <c r="AL337" t="s">
        <v>1632</v>
      </c>
      <c r="AM337" t="s">
        <v>72</v>
      </c>
      <c r="AN337" s="16">
        <v>10</v>
      </c>
      <c r="AO337" t="s">
        <v>1633</v>
      </c>
      <c r="AP337" t="s">
        <v>1634</v>
      </c>
      <c r="AQ337" t="s">
        <v>111</v>
      </c>
    </row>
    <row r="338" spans="1:44">
      <c r="A338">
        <v>336</v>
      </c>
      <c r="B338" t="s">
        <v>1</v>
      </c>
      <c r="F338" s="12" t="s">
        <v>5</v>
      </c>
      <c r="H338" s="7">
        <v>29</v>
      </c>
      <c r="I338">
        <v>8</v>
      </c>
      <c r="J338">
        <v>0</v>
      </c>
      <c r="K338">
        <v>4</v>
      </c>
      <c r="L338">
        <v>20</v>
      </c>
      <c r="M338" t="s">
        <v>116</v>
      </c>
      <c r="N338" s="16">
        <v>1</v>
      </c>
      <c r="O338" t="s">
        <v>52</v>
      </c>
      <c r="P338" t="s">
        <v>3391</v>
      </c>
      <c r="Q338" s="16">
        <v>1</v>
      </c>
      <c r="R338" t="s">
        <v>130</v>
      </c>
      <c r="S338" t="s">
        <v>137</v>
      </c>
      <c r="T338" t="s">
        <v>89</v>
      </c>
      <c r="U338" s="16">
        <v>2</v>
      </c>
      <c r="W338" t="s">
        <v>357</v>
      </c>
      <c r="AA338" t="s">
        <v>30</v>
      </c>
      <c r="AG338" t="s">
        <v>1635</v>
      </c>
      <c r="AH338" t="s">
        <v>58</v>
      </c>
      <c r="AI338" s="16">
        <v>6</v>
      </c>
      <c r="AJ338" s="16">
        <v>6</v>
      </c>
      <c r="AK338" s="16">
        <v>20</v>
      </c>
      <c r="AL338" t="s">
        <v>1636</v>
      </c>
      <c r="AM338" t="s">
        <v>72</v>
      </c>
      <c r="AN338" s="16">
        <v>10</v>
      </c>
      <c r="AO338" t="s">
        <v>1117</v>
      </c>
      <c r="AP338" t="s">
        <v>1637</v>
      </c>
      <c r="AQ338" t="s">
        <v>1638</v>
      </c>
    </row>
    <row r="339" spans="1:44">
      <c r="A339">
        <v>337</v>
      </c>
      <c r="B339" t="s">
        <v>1</v>
      </c>
      <c r="H339" s="7">
        <v>20</v>
      </c>
      <c r="I339">
        <v>7</v>
      </c>
      <c r="J339">
        <v>120</v>
      </c>
      <c r="K339">
        <v>12</v>
      </c>
      <c r="L339">
        <v>3</v>
      </c>
      <c r="M339" t="s">
        <v>329</v>
      </c>
      <c r="N339" s="16">
        <v>1</v>
      </c>
      <c r="Q339" s="16">
        <v>1</v>
      </c>
      <c r="R339" t="s">
        <v>30</v>
      </c>
      <c r="S339" t="s">
        <v>344</v>
      </c>
      <c r="T339" t="s">
        <v>89</v>
      </c>
      <c r="U339" s="16">
        <v>4</v>
      </c>
      <c r="V339" t="s">
        <v>1639</v>
      </c>
      <c r="W339" t="s">
        <v>1109</v>
      </c>
      <c r="AC339" t="s">
        <v>32</v>
      </c>
      <c r="AD339" t="s">
        <v>33</v>
      </c>
      <c r="AH339" t="s">
        <v>58</v>
      </c>
      <c r="AI339" s="16">
        <v>5</v>
      </c>
      <c r="AJ339" s="16">
        <v>8</v>
      </c>
      <c r="AK339" s="16">
        <v>6</v>
      </c>
      <c r="AL339" t="s">
        <v>1641</v>
      </c>
      <c r="AM339" t="s">
        <v>62</v>
      </c>
      <c r="AN339" s="16">
        <v>10</v>
      </c>
      <c r="AO339" t="s">
        <v>1642</v>
      </c>
      <c r="AP339" t="s">
        <v>1643</v>
      </c>
    </row>
    <row r="340" spans="1:44">
      <c r="A340">
        <v>338</v>
      </c>
      <c r="E340" t="s">
        <v>4</v>
      </c>
      <c r="F340" s="12" t="s">
        <v>5</v>
      </c>
      <c r="H340" s="7">
        <v>23</v>
      </c>
      <c r="I340">
        <v>6</v>
      </c>
      <c r="J340">
        <v>40</v>
      </c>
      <c r="K340">
        <v>12</v>
      </c>
      <c r="L340">
        <v>5</v>
      </c>
      <c r="M340" t="s">
        <v>329</v>
      </c>
      <c r="N340" s="16">
        <v>1</v>
      </c>
      <c r="O340" t="s">
        <v>76</v>
      </c>
      <c r="P340" t="s">
        <v>3392</v>
      </c>
      <c r="Q340" s="16">
        <v>1</v>
      </c>
      <c r="R340" t="s">
        <v>207</v>
      </c>
      <c r="S340" t="s">
        <v>78</v>
      </c>
      <c r="T340" t="s">
        <v>79</v>
      </c>
      <c r="U340" s="16">
        <v>0</v>
      </c>
      <c r="V340" t="s">
        <v>1325</v>
      </c>
      <c r="W340" t="s">
        <v>57</v>
      </c>
      <c r="AB340" t="s">
        <v>31</v>
      </c>
      <c r="AH340" t="s">
        <v>70</v>
      </c>
      <c r="AI340" s="16">
        <v>4</v>
      </c>
      <c r="AJ340" s="16">
        <v>2</v>
      </c>
      <c r="AK340" s="16">
        <v>48</v>
      </c>
      <c r="AL340" t="s">
        <v>1644</v>
      </c>
      <c r="AM340" t="s">
        <v>72</v>
      </c>
      <c r="AN340" s="16">
        <v>9</v>
      </c>
      <c r="AO340" t="s">
        <v>1645</v>
      </c>
      <c r="AP340" t="s">
        <v>1646</v>
      </c>
    </row>
    <row r="341" spans="1:44">
      <c r="A341">
        <v>339</v>
      </c>
      <c r="B341" t="s">
        <v>1</v>
      </c>
      <c r="C341" t="s">
        <v>2</v>
      </c>
      <c r="F341" s="12" t="s">
        <v>5</v>
      </c>
      <c r="H341" s="7">
        <v>21</v>
      </c>
      <c r="I341">
        <v>6</v>
      </c>
      <c r="J341">
        <v>0</v>
      </c>
      <c r="K341">
        <v>12</v>
      </c>
      <c r="L341">
        <v>4</v>
      </c>
      <c r="M341" t="s">
        <v>116</v>
      </c>
      <c r="N341" s="16">
        <v>1</v>
      </c>
      <c r="O341" t="s">
        <v>95</v>
      </c>
      <c r="P341" t="s">
        <v>3390</v>
      </c>
      <c r="Q341" s="16">
        <v>0</v>
      </c>
      <c r="W341" t="s">
        <v>57</v>
      </c>
      <c r="AC341" t="s">
        <v>32</v>
      </c>
      <c r="AH341" t="s">
        <v>58</v>
      </c>
      <c r="AI341" s="16">
        <v>3</v>
      </c>
      <c r="AJ341" s="16">
        <v>6</v>
      </c>
      <c r="AK341" s="16">
        <v>80</v>
      </c>
      <c r="AL341" t="s">
        <v>1647</v>
      </c>
      <c r="AM341" t="s">
        <v>1436</v>
      </c>
      <c r="AN341" s="16">
        <v>9</v>
      </c>
      <c r="AO341" t="s">
        <v>1648</v>
      </c>
      <c r="AP341" t="s">
        <v>1649</v>
      </c>
      <c r="AQ341" t="s">
        <v>1650</v>
      </c>
    </row>
    <row r="342" spans="1:44">
      <c r="A342">
        <v>340</v>
      </c>
      <c r="F342" s="12" t="s">
        <v>5</v>
      </c>
      <c r="H342" s="7">
        <v>29</v>
      </c>
      <c r="I342">
        <v>8</v>
      </c>
      <c r="J342">
        <v>120</v>
      </c>
      <c r="K342">
        <v>10</v>
      </c>
      <c r="L342">
        <v>10</v>
      </c>
      <c r="M342" t="s">
        <v>219</v>
      </c>
      <c r="N342" s="16">
        <v>0</v>
      </c>
      <c r="O342" t="s">
        <v>76</v>
      </c>
      <c r="P342" t="s">
        <v>3389</v>
      </c>
      <c r="Q342" s="16">
        <v>1</v>
      </c>
      <c r="R342" t="s">
        <v>207</v>
      </c>
      <c r="S342" t="s">
        <v>78</v>
      </c>
      <c r="T342" t="s">
        <v>89</v>
      </c>
      <c r="U342" s="16">
        <v>7</v>
      </c>
      <c r="V342" t="s">
        <v>1651</v>
      </c>
      <c r="W342" t="s">
        <v>57</v>
      </c>
      <c r="AA342" t="s">
        <v>30</v>
      </c>
      <c r="AH342" t="s">
        <v>58</v>
      </c>
      <c r="AI342" s="16">
        <v>10</v>
      </c>
      <c r="AJ342" s="16">
        <v>6</v>
      </c>
      <c r="AK342" s="16">
        <v>6</v>
      </c>
      <c r="AL342" t="s">
        <v>1652</v>
      </c>
      <c r="AM342" t="s">
        <v>72</v>
      </c>
      <c r="AN342" s="16">
        <v>10</v>
      </c>
      <c r="AO342" t="s">
        <v>1653</v>
      </c>
      <c r="AP342" t="s">
        <v>1460</v>
      </c>
    </row>
    <row r="343" spans="1:44">
      <c r="A343">
        <v>341</v>
      </c>
      <c r="B343" t="s">
        <v>1</v>
      </c>
      <c r="H343" s="7">
        <v>29</v>
      </c>
      <c r="I343">
        <v>7</v>
      </c>
      <c r="J343">
        <v>420</v>
      </c>
      <c r="K343">
        <v>5</v>
      </c>
      <c r="L343">
        <v>3</v>
      </c>
      <c r="M343" t="s">
        <v>86</v>
      </c>
      <c r="N343" s="16">
        <v>0</v>
      </c>
      <c r="O343" t="s">
        <v>66</v>
      </c>
      <c r="P343" t="s">
        <v>3391</v>
      </c>
      <c r="Q343" s="16">
        <v>0</v>
      </c>
      <c r="W343" t="s">
        <v>57</v>
      </c>
      <c r="AA343" t="s">
        <v>30</v>
      </c>
      <c r="AH343" t="s">
        <v>70</v>
      </c>
      <c r="AI343" s="16">
        <v>6</v>
      </c>
      <c r="AJ343" s="16">
        <v>6</v>
      </c>
      <c r="AK343" s="16">
        <v>1</v>
      </c>
      <c r="AL343" t="s">
        <v>1654</v>
      </c>
      <c r="AM343" t="s">
        <v>72</v>
      </c>
      <c r="AN343" s="16">
        <v>4</v>
      </c>
      <c r="AO343" t="s">
        <v>1655</v>
      </c>
    </row>
    <row r="344" spans="1:44">
      <c r="A344">
        <v>342</v>
      </c>
      <c r="B344" t="s">
        <v>1</v>
      </c>
      <c r="E344" t="s">
        <v>4</v>
      </c>
      <c r="F344" s="12" t="s">
        <v>5</v>
      </c>
      <c r="H344" s="7">
        <v>21</v>
      </c>
      <c r="I344">
        <v>7</v>
      </c>
      <c r="J344">
        <v>0</v>
      </c>
      <c r="K344">
        <v>10</v>
      </c>
      <c r="L344">
        <v>45</v>
      </c>
      <c r="M344" t="s">
        <v>297</v>
      </c>
      <c r="N344" s="16">
        <v>1</v>
      </c>
      <c r="O344" t="s">
        <v>3417</v>
      </c>
      <c r="P344" t="s">
        <v>3391</v>
      </c>
      <c r="Q344" s="16">
        <v>0</v>
      </c>
      <c r="W344" t="s">
        <v>357</v>
      </c>
      <c r="X344" t="s">
        <v>27</v>
      </c>
      <c r="AC344" t="s">
        <v>32</v>
      </c>
      <c r="AG344" t="s">
        <v>1656</v>
      </c>
      <c r="AH344" t="s">
        <v>58</v>
      </c>
      <c r="AI344" s="16">
        <v>18</v>
      </c>
      <c r="AJ344" s="16">
        <v>40</v>
      </c>
      <c r="AK344" s="16">
        <v>18</v>
      </c>
      <c r="AL344" t="s">
        <v>1657</v>
      </c>
      <c r="AM344" t="s">
        <v>72</v>
      </c>
      <c r="AN344" s="16">
        <v>10</v>
      </c>
      <c r="AO344" t="s">
        <v>1658</v>
      </c>
      <c r="AP344" t="s">
        <v>1659</v>
      </c>
    </row>
    <row r="345" spans="1:44">
      <c r="A345">
        <v>343</v>
      </c>
      <c r="B345" t="s">
        <v>1</v>
      </c>
      <c r="H345" s="7">
        <v>29</v>
      </c>
      <c r="I345">
        <v>7</v>
      </c>
      <c r="J345">
        <v>25</v>
      </c>
      <c r="K345">
        <v>9</v>
      </c>
      <c r="L345">
        <v>8</v>
      </c>
      <c r="M345" t="s">
        <v>183</v>
      </c>
      <c r="N345" s="16">
        <v>0</v>
      </c>
      <c r="O345" t="s">
        <v>383</v>
      </c>
      <c r="P345" t="s">
        <v>3391</v>
      </c>
      <c r="Q345" s="16">
        <v>1</v>
      </c>
      <c r="R345" t="s">
        <v>406</v>
      </c>
      <c r="S345" t="s">
        <v>78</v>
      </c>
      <c r="T345" t="s">
        <v>362</v>
      </c>
      <c r="U345" s="16">
        <v>2</v>
      </c>
      <c r="V345" t="s">
        <v>254</v>
      </c>
      <c r="W345" t="s">
        <v>81</v>
      </c>
      <c r="AC345" t="s">
        <v>32</v>
      </c>
      <c r="AH345" t="s">
        <v>82</v>
      </c>
      <c r="AI345" s="16">
        <v>10</v>
      </c>
      <c r="AJ345" s="16">
        <v>6</v>
      </c>
      <c r="AK345" s="16">
        <v>20</v>
      </c>
      <c r="AL345" t="s">
        <v>1660</v>
      </c>
      <c r="AM345" t="s">
        <v>1661</v>
      </c>
      <c r="AN345" s="16">
        <v>7</v>
      </c>
      <c r="AO345" t="s">
        <v>386</v>
      </c>
      <c r="AP345" t="s">
        <v>1662</v>
      </c>
      <c r="AQ345" t="s">
        <v>1663</v>
      </c>
      <c r="AR345">
        <v>0</v>
      </c>
    </row>
    <row r="346" spans="1:44">
      <c r="A346">
        <v>344</v>
      </c>
      <c r="F346" s="12" t="s">
        <v>5</v>
      </c>
      <c r="H346" s="7">
        <v>28</v>
      </c>
      <c r="I346">
        <v>5</v>
      </c>
      <c r="J346">
        <v>30</v>
      </c>
      <c r="K346">
        <v>4</v>
      </c>
      <c r="L346">
        <v>56</v>
      </c>
      <c r="M346" t="s">
        <v>329</v>
      </c>
      <c r="N346" s="16">
        <v>1</v>
      </c>
      <c r="Q346" s="16">
        <v>1</v>
      </c>
      <c r="R346" t="s">
        <v>207</v>
      </c>
      <c r="S346" t="s">
        <v>106</v>
      </c>
      <c r="T346" t="s">
        <v>413</v>
      </c>
      <c r="U346" s="16">
        <v>4</v>
      </c>
      <c r="V346" t="s">
        <v>1664</v>
      </c>
      <c r="W346" t="s">
        <v>57</v>
      </c>
      <c r="AC346" t="s">
        <v>32</v>
      </c>
      <c r="AG346" t="s">
        <v>1665</v>
      </c>
      <c r="AH346" t="s">
        <v>70</v>
      </c>
      <c r="AI346" s="16">
        <v>5</v>
      </c>
      <c r="AJ346" s="16">
        <v>4</v>
      </c>
      <c r="AK346" s="16">
        <v>6</v>
      </c>
      <c r="AL346" t="s">
        <v>1666</v>
      </c>
      <c r="AM346" t="s">
        <v>72</v>
      </c>
      <c r="AN346" s="16">
        <v>10</v>
      </c>
      <c r="AO346" t="s">
        <v>1667</v>
      </c>
      <c r="AP346" t="s">
        <v>1668</v>
      </c>
      <c r="AQ346" t="s">
        <v>1669</v>
      </c>
    </row>
    <row r="347" spans="1:44">
      <c r="A347">
        <v>345</v>
      </c>
      <c r="C347" t="s">
        <v>2</v>
      </c>
      <c r="D347" t="s">
        <v>3</v>
      </c>
      <c r="H347" s="7">
        <v>30</v>
      </c>
      <c r="I347">
        <v>7</v>
      </c>
      <c r="J347">
        <v>20</v>
      </c>
      <c r="K347">
        <v>10</v>
      </c>
      <c r="L347">
        <v>3</v>
      </c>
      <c r="M347" t="s">
        <v>86</v>
      </c>
      <c r="N347" s="16">
        <v>0</v>
      </c>
      <c r="O347" t="s">
        <v>95</v>
      </c>
      <c r="P347" t="s">
        <v>3390</v>
      </c>
      <c r="Q347" s="16">
        <v>1</v>
      </c>
      <c r="R347" t="s">
        <v>149</v>
      </c>
      <c r="S347" t="s">
        <v>78</v>
      </c>
      <c r="T347" t="s">
        <v>150</v>
      </c>
      <c r="U347" s="16">
        <v>3</v>
      </c>
      <c r="V347" t="s">
        <v>1670</v>
      </c>
      <c r="W347" t="s">
        <v>69</v>
      </c>
      <c r="Z347" t="s">
        <v>29</v>
      </c>
      <c r="AA347" t="s">
        <v>30</v>
      </c>
      <c r="AH347" t="s">
        <v>70</v>
      </c>
      <c r="AI347" s="16">
        <v>6</v>
      </c>
      <c r="AJ347" s="16">
        <v>3</v>
      </c>
      <c r="AK347" s="16">
        <v>8</v>
      </c>
      <c r="AL347" t="s">
        <v>1671</v>
      </c>
      <c r="AM347" t="s">
        <v>72</v>
      </c>
      <c r="AN347" s="16">
        <v>10</v>
      </c>
      <c r="AO347" t="s">
        <v>1672</v>
      </c>
    </row>
    <row r="348" spans="1:44">
      <c r="A348">
        <v>346</v>
      </c>
      <c r="C348" t="s">
        <v>2</v>
      </c>
      <c r="H348" s="7">
        <v>29</v>
      </c>
      <c r="I348">
        <v>6</v>
      </c>
      <c r="J348">
        <v>10</v>
      </c>
      <c r="K348">
        <v>7</v>
      </c>
      <c r="L348">
        <v>3</v>
      </c>
      <c r="M348" t="s">
        <v>65</v>
      </c>
      <c r="N348" s="16">
        <v>0</v>
      </c>
      <c r="O348" t="s">
        <v>76</v>
      </c>
      <c r="P348" t="s">
        <v>3391</v>
      </c>
      <c r="Q348" s="16">
        <v>1</v>
      </c>
      <c r="R348" t="s">
        <v>141</v>
      </c>
      <c r="S348" t="s">
        <v>78</v>
      </c>
      <c r="T348" t="s">
        <v>150</v>
      </c>
      <c r="U348" s="16">
        <v>3</v>
      </c>
      <c r="V348" t="s">
        <v>1673</v>
      </c>
      <c r="W348" t="s">
        <v>81</v>
      </c>
      <c r="X348" t="s">
        <v>27</v>
      </c>
      <c r="AA348" t="s">
        <v>30</v>
      </c>
      <c r="AH348" t="s">
        <v>70</v>
      </c>
      <c r="AI348" s="16">
        <v>6</v>
      </c>
      <c r="AJ348" s="16">
        <v>3</v>
      </c>
      <c r="AK348" s="16">
        <v>9</v>
      </c>
      <c r="AL348" t="s">
        <v>1674</v>
      </c>
      <c r="AM348" t="s">
        <v>72</v>
      </c>
      <c r="AN348" s="16">
        <v>9</v>
      </c>
      <c r="AO348" t="s">
        <v>1675</v>
      </c>
      <c r="AP348" t="s">
        <v>1676</v>
      </c>
      <c r="AQ348" t="s">
        <v>1677</v>
      </c>
    </row>
    <row r="349" spans="1:44">
      <c r="A349">
        <v>347</v>
      </c>
      <c r="B349" t="s">
        <v>1</v>
      </c>
      <c r="C349" t="s">
        <v>2</v>
      </c>
      <c r="E349" t="s">
        <v>4</v>
      </c>
      <c r="F349" s="12" t="s">
        <v>5</v>
      </c>
      <c r="H349" s="7">
        <v>31</v>
      </c>
      <c r="I349">
        <v>7</v>
      </c>
      <c r="J349">
        <v>25</v>
      </c>
      <c r="K349">
        <v>10</v>
      </c>
      <c r="L349">
        <v>8</v>
      </c>
      <c r="M349" t="s">
        <v>297</v>
      </c>
      <c r="N349" s="16">
        <v>0</v>
      </c>
      <c r="O349" t="s">
        <v>52</v>
      </c>
      <c r="P349" t="s">
        <v>3389</v>
      </c>
      <c r="Q349" s="16">
        <v>1</v>
      </c>
      <c r="R349" t="s">
        <v>1678</v>
      </c>
      <c r="S349" t="s">
        <v>253</v>
      </c>
      <c r="T349" t="s">
        <v>89</v>
      </c>
      <c r="U349" s="16">
        <v>4</v>
      </c>
      <c r="V349" t="s">
        <v>449</v>
      </c>
      <c r="W349" t="s">
        <v>81</v>
      </c>
      <c r="AC349" t="s">
        <v>32</v>
      </c>
      <c r="AH349" t="s">
        <v>70</v>
      </c>
      <c r="AI349" s="16">
        <v>8</v>
      </c>
      <c r="AJ349" s="16">
        <v>6</v>
      </c>
      <c r="AK349" s="16">
        <v>8</v>
      </c>
      <c r="AL349" t="s">
        <v>1679</v>
      </c>
      <c r="AM349" t="s">
        <v>1680</v>
      </c>
      <c r="AN349" s="16">
        <v>10</v>
      </c>
      <c r="AO349" t="s">
        <v>1681</v>
      </c>
    </row>
    <row r="350" spans="1:44">
      <c r="A350">
        <v>348</v>
      </c>
      <c r="D350" t="s">
        <v>3</v>
      </c>
      <c r="F350" s="12" t="s">
        <v>5</v>
      </c>
      <c r="H350" s="7">
        <v>29</v>
      </c>
      <c r="I350">
        <v>7</v>
      </c>
      <c r="J350">
        <v>30</v>
      </c>
      <c r="K350">
        <v>8</v>
      </c>
      <c r="L350">
        <v>12</v>
      </c>
      <c r="M350" t="s">
        <v>297</v>
      </c>
      <c r="N350" s="16">
        <v>1</v>
      </c>
      <c r="O350" t="s">
        <v>1682</v>
      </c>
      <c r="P350" t="s">
        <v>3391</v>
      </c>
      <c r="Q350" s="16">
        <v>1</v>
      </c>
      <c r="R350" t="s">
        <v>401</v>
      </c>
      <c r="S350" t="s">
        <v>78</v>
      </c>
      <c r="T350" t="s">
        <v>89</v>
      </c>
      <c r="U350" s="16">
        <v>3</v>
      </c>
      <c r="V350" t="s">
        <v>1683</v>
      </c>
      <c r="W350" t="s">
        <v>81</v>
      </c>
      <c r="AA350" t="s">
        <v>30</v>
      </c>
      <c r="AH350" t="s">
        <v>82</v>
      </c>
      <c r="AI350" s="16">
        <v>21</v>
      </c>
      <c r="AJ350" s="16">
        <v>16</v>
      </c>
      <c r="AK350" s="16">
        <v>12</v>
      </c>
      <c r="AL350" t="s">
        <v>1684</v>
      </c>
      <c r="AM350" t="s">
        <v>1685</v>
      </c>
      <c r="AN350" s="16">
        <v>10</v>
      </c>
      <c r="AO350" t="s">
        <v>1686</v>
      </c>
      <c r="AP350" t="s">
        <v>1687</v>
      </c>
      <c r="AQ350" t="s">
        <v>1688</v>
      </c>
    </row>
    <row r="351" spans="1:44">
      <c r="A351">
        <v>349</v>
      </c>
      <c r="B351" t="s">
        <v>1</v>
      </c>
      <c r="H351" s="7"/>
      <c r="I351">
        <v>6</v>
      </c>
      <c r="J351">
        <v>180</v>
      </c>
      <c r="K351">
        <v>12</v>
      </c>
      <c r="L351">
        <v>5</v>
      </c>
      <c r="M351" t="s">
        <v>329</v>
      </c>
      <c r="N351" s="16">
        <v>1</v>
      </c>
      <c r="O351" t="s">
        <v>66</v>
      </c>
      <c r="P351" t="s">
        <v>3390</v>
      </c>
      <c r="Q351" s="16">
        <v>1</v>
      </c>
      <c r="R351" t="s">
        <v>6</v>
      </c>
      <c r="S351" t="s">
        <v>78</v>
      </c>
      <c r="T351" t="s">
        <v>89</v>
      </c>
      <c r="U351" s="16">
        <v>13</v>
      </c>
      <c r="V351" t="s">
        <v>1689</v>
      </c>
      <c r="W351" t="s">
        <v>81</v>
      </c>
      <c r="AC351" t="s">
        <v>32</v>
      </c>
      <c r="AH351" t="s">
        <v>58</v>
      </c>
      <c r="AI351" s="16">
        <v>5</v>
      </c>
      <c r="AJ351" s="16">
        <v>5</v>
      </c>
      <c r="AK351" s="16">
        <v>15</v>
      </c>
      <c r="AL351" t="s">
        <v>1690</v>
      </c>
      <c r="AM351" t="s">
        <v>1691</v>
      </c>
      <c r="AN351" s="16">
        <v>10</v>
      </c>
      <c r="AO351" t="s">
        <v>1692</v>
      </c>
      <c r="AP351" t="s">
        <v>1693</v>
      </c>
      <c r="AQ351" t="e">
        <f>- iOS app crashes frequently.
- Mentor assignment is very helpful in advancing the course.</f>
        <v>#NAME?</v>
      </c>
    </row>
    <row r="352" spans="1:44">
      <c r="A352">
        <v>350</v>
      </c>
      <c r="F352" s="12" t="s">
        <v>5</v>
      </c>
      <c r="H352" s="7">
        <v>30</v>
      </c>
      <c r="I352">
        <v>8</v>
      </c>
      <c r="J352">
        <v>0</v>
      </c>
      <c r="K352">
        <v>12</v>
      </c>
      <c r="L352">
        <v>15</v>
      </c>
      <c r="M352" t="s">
        <v>183</v>
      </c>
      <c r="N352" s="16">
        <v>0</v>
      </c>
      <c r="O352" t="s">
        <v>1694</v>
      </c>
      <c r="P352" t="s">
        <v>1695</v>
      </c>
      <c r="Q352" s="16">
        <v>1</v>
      </c>
      <c r="R352" t="s">
        <v>6</v>
      </c>
      <c r="S352" t="s">
        <v>106</v>
      </c>
      <c r="T352" t="s">
        <v>89</v>
      </c>
      <c r="U352" s="16">
        <v>15</v>
      </c>
      <c r="V352" t="s">
        <v>1696</v>
      </c>
      <c r="W352" t="s">
        <v>57</v>
      </c>
      <c r="AA352" t="s">
        <v>30</v>
      </c>
      <c r="AH352" t="s">
        <v>1697</v>
      </c>
      <c r="AI352" s="16">
        <v>12</v>
      </c>
      <c r="AK352" s="16">
        <v>50</v>
      </c>
      <c r="AL352" t="s">
        <v>1698</v>
      </c>
      <c r="AM352" t="s">
        <v>62</v>
      </c>
      <c r="AN352" s="16">
        <v>6</v>
      </c>
      <c r="AO352" t="s">
        <v>1699</v>
      </c>
      <c r="AP352" t="s">
        <v>1700</v>
      </c>
      <c r="AQ352" t="s">
        <v>1701</v>
      </c>
    </row>
    <row r="353" spans="1:44">
      <c r="A353">
        <v>351</v>
      </c>
      <c r="C353" t="s">
        <v>2</v>
      </c>
      <c r="D353" t="s">
        <v>3</v>
      </c>
      <c r="F353" s="12" t="s">
        <v>5</v>
      </c>
      <c r="H353" s="7">
        <v>26</v>
      </c>
      <c r="I353">
        <v>6</v>
      </c>
      <c r="J353">
        <v>2</v>
      </c>
      <c r="K353">
        <v>12</v>
      </c>
      <c r="L353">
        <v>2</v>
      </c>
      <c r="M353" t="s">
        <v>128</v>
      </c>
      <c r="N353" s="16">
        <v>1</v>
      </c>
      <c r="Q353" s="16">
        <v>0</v>
      </c>
      <c r="W353" t="s">
        <v>81</v>
      </c>
      <c r="AC353" t="s">
        <v>32</v>
      </c>
      <c r="AH353" t="s">
        <v>58</v>
      </c>
      <c r="AI353" s="16">
        <v>3</v>
      </c>
      <c r="AJ353" s="16">
        <v>4</v>
      </c>
      <c r="AK353" s="16">
        <v>5</v>
      </c>
      <c r="AL353" t="s">
        <v>1702</v>
      </c>
      <c r="AM353" t="s">
        <v>72</v>
      </c>
      <c r="AN353" s="16">
        <v>10</v>
      </c>
      <c r="AO353" t="s">
        <v>1703</v>
      </c>
      <c r="AP353" t="s">
        <v>1704</v>
      </c>
      <c r="AR353">
        <v>1</v>
      </c>
    </row>
    <row r="354" spans="1:44">
      <c r="A354">
        <v>352</v>
      </c>
      <c r="B354" t="s">
        <v>1</v>
      </c>
      <c r="F354" s="12" t="s">
        <v>5</v>
      </c>
      <c r="H354" s="7">
        <v>40</v>
      </c>
      <c r="I354">
        <v>7</v>
      </c>
      <c r="J354">
        <v>100</v>
      </c>
      <c r="K354">
        <v>7</v>
      </c>
      <c r="L354">
        <v>12</v>
      </c>
      <c r="M354" t="s">
        <v>297</v>
      </c>
      <c r="N354" s="16">
        <v>1</v>
      </c>
      <c r="Q354" s="16">
        <v>1</v>
      </c>
      <c r="R354" t="s">
        <v>87</v>
      </c>
      <c r="S354" t="s">
        <v>78</v>
      </c>
      <c r="T354" t="s">
        <v>89</v>
      </c>
      <c r="U354" s="16">
        <v>15</v>
      </c>
      <c r="V354" t="s">
        <v>513</v>
      </c>
      <c r="W354" t="s">
        <v>81</v>
      </c>
      <c r="AC354" t="s">
        <v>32</v>
      </c>
      <c r="AH354" t="s">
        <v>70</v>
      </c>
      <c r="AI354" s="16">
        <v>10</v>
      </c>
      <c r="AJ354" s="16">
        <v>5</v>
      </c>
      <c r="AK354" s="16">
        <v>300</v>
      </c>
      <c r="AL354" t="s">
        <v>1705</v>
      </c>
      <c r="AM354" t="s">
        <v>72</v>
      </c>
      <c r="AN354" s="16">
        <v>10</v>
      </c>
      <c r="AO354" t="s">
        <v>1706</v>
      </c>
      <c r="AP354" t="s">
        <v>1707</v>
      </c>
      <c r="AQ354" t="s">
        <v>1708</v>
      </c>
    </row>
    <row r="355" spans="1:44">
      <c r="A355">
        <v>353</v>
      </c>
      <c r="C355" t="s">
        <v>2</v>
      </c>
      <c r="F355" s="12" t="s">
        <v>5</v>
      </c>
      <c r="H355" s="7">
        <v>35</v>
      </c>
      <c r="I355">
        <v>7</v>
      </c>
      <c r="J355">
        <v>15</v>
      </c>
      <c r="K355">
        <v>5</v>
      </c>
      <c r="L355">
        <v>1</v>
      </c>
      <c r="M355" t="s">
        <v>183</v>
      </c>
      <c r="N355" s="16">
        <v>1</v>
      </c>
      <c r="Q355" s="16">
        <v>1</v>
      </c>
      <c r="R355" t="s">
        <v>136</v>
      </c>
      <c r="S355" t="s">
        <v>54</v>
      </c>
      <c r="T355" t="s">
        <v>299</v>
      </c>
      <c r="U355" s="16">
        <v>8</v>
      </c>
      <c r="V355" t="s">
        <v>1709</v>
      </c>
      <c r="W355" t="s">
        <v>57</v>
      </c>
      <c r="AC355" t="s">
        <v>32</v>
      </c>
      <c r="AH355" t="s">
        <v>70</v>
      </c>
      <c r="AI355" s="16">
        <v>7</v>
      </c>
      <c r="AJ355" s="16">
        <v>7</v>
      </c>
      <c r="AK355" s="16">
        <v>6</v>
      </c>
      <c r="AL355" t="s">
        <v>1710</v>
      </c>
      <c r="AM355" t="s">
        <v>410</v>
      </c>
      <c r="AN355" s="16">
        <v>8</v>
      </c>
      <c r="AO355" t="s">
        <v>1711</v>
      </c>
      <c r="AP355" t="s">
        <v>1712</v>
      </c>
      <c r="AR355">
        <v>1</v>
      </c>
    </row>
    <row r="356" spans="1:44">
      <c r="A356">
        <v>354</v>
      </c>
      <c r="F356" s="12" t="s">
        <v>5</v>
      </c>
      <c r="H356" s="7">
        <v>45</v>
      </c>
      <c r="I356">
        <v>7</v>
      </c>
      <c r="J356">
        <v>120</v>
      </c>
      <c r="K356">
        <v>10</v>
      </c>
      <c r="L356">
        <v>3</v>
      </c>
      <c r="M356" t="s">
        <v>99</v>
      </c>
      <c r="N356" s="16">
        <v>0</v>
      </c>
      <c r="O356" t="s">
        <v>76</v>
      </c>
      <c r="P356" t="s">
        <v>3391</v>
      </c>
      <c r="Q356" s="16">
        <v>1</v>
      </c>
      <c r="R356" t="s">
        <v>53</v>
      </c>
      <c r="S356" t="s">
        <v>1713</v>
      </c>
      <c r="T356" t="s">
        <v>89</v>
      </c>
      <c r="U356" s="16">
        <v>20</v>
      </c>
      <c r="V356" t="s">
        <v>1714</v>
      </c>
      <c r="W356" t="s">
        <v>81</v>
      </c>
      <c r="Z356" t="s">
        <v>29</v>
      </c>
      <c r="AH356" t="s">
        <v>70</v>
      </c>
      <c r="AI356" s="16">
        <v>4</v>
      </c>
      <c r="AJ356" s="16">
        <v>6</v>
      </c>
      <c r="AK356" s="16">
        <v>8</v>
      </c>
      <c r="AL356" t="s">
        <v>1715</v>
      </c>
      <c r="AM356" t="s">
        <v>1716</v>
      </c>
      <c r="AN356" s="16">
        <v>9</v>
      </c>
      <c r="AO356" t="s">
        <v>1717</v>
      </c>
      <c r="AP356" t="s">
        <v>1718</v>
      </c>
      <c r="AQ356" t="s">
        <v>1719</v>
      </c>
    </row>
    <row r="357" spans="1:44">
      <c r="A357">
        <v>355</v>
      </c>
      <c r="F357" s="12" t="s">
        <v>5</v>
      </c>
      <c r="H357" s="7">
        <v>25</v>
      </c>
      <c r="I357">
        <v>7</v>
      </c>
      <c r="J357">
        <v>0</v>
      </c>
      <c r="K357">
        <v>10</v>
      </c>
      <c r="L357">
        <v>4</v>
      </c>
      <c r="M357" t="s">
        <v>116</v>
      </c>
      <c r="N357" s="16">
        <v>1</v>
      </c>
      <c r="O357" t="s">
        <v>3417</v>
      </c>
      <c r="P357" t="s">
        <v>3392</v>
      </c>
      <c r="Q357" s="16">
        <v>0</v>
      </c>
      <c r="W357" t="s">
        <v>81</v>
      </c>
      <c r="AC357" t="s">
        <v>32</v>
      </c>
      <c r="AH357" t="s">
        <v>70</v>
      </c>
      <c r="AI357" s="16">
        <v>6</v>
      </c>
      <c r="AJ357" s="16">
        <v>4</v>
      </c>
      <c r="AK357" s="16">
        <v>10</v>
      </c>
      <c r="AL357" t="s">
        <v>1720</v>
      </c>
      <c r="AM357" t="s">
        <v>371</v>
      </c>
      <c r="AN357" s="16">
        <v>9</v>
      </c>
      <c r="AO357" t="s">
        <v>1721</v>
      </c>
      <c r="AP357" t="s">
        <v>1722</v>
      </c>
      <c r="AQ357" t="s">
        <v>1723</v>
      </c>
    </row>
    <row r="358" spans="1:44">
      <c r="A358">
        <v>356</v>
      </c>
      <c r="D358" t="s">
        <v>3</v>
      </c>
      <c r="H358" s="7">
        <v>26</v>
      </c>
      <c r="I358">
        <v>6</v>
      </c>
      <c r="J358">
        <v>10</v>
      </c>
      <c r="K358">
        <v>13</v>
      </c>
      <c r="L358">
        <v>10</v>
      </c>
      <c r="M358" t="s">
        <v>219</v>
      </c>
      <c r="N358" s="16">
        <v>1</v>
      </c>
      <c r="O358" t="s">
        <v>117</v>
      </c>
      <c r="P358" t="s">
        <v>3391</v>
      </c>
      <c r="Q358" s="16">
        <v>0</v>
      </c>
      <c r="W358" t="s">
        <v>81</v>
      </c>
      <c r="Z358" t="s">
        <v>29</v>
      </c>
      <c r="AH358" t="s">
        <v>70</v>
      </c>
      <c r="AI358" s="16">
        <v>6</v>
      </c>
      <c r="AJ358" s="16">
        <v>5</v>
      </c>
      <c r="AK358" s="16">
        <v>30</v>
      </c>
      <c r="AL358" t="s">
        <v>1724</v>
      </c>
      <c r="AM358" t="s">
        <v>62</v>
      </c>
      <c r="AN358" s="16">
        <v>8</v>
      </c>
      <c r="AO358" t="s">
        <v>1725</v>
      </c>
      <c r="AP358" t="s">
        <v>1726</v>
      </c>
      <c r="AQ358" t="s">
        <v>1727</v>
      </c>
    </row>
    <row r="359" spans="1:44">
      <c r="A359">
        <v>357</v>
      </c>
      <c r="B359" t="s">
        <v>1</v>
      </c>
      <c r="F359" s="12" t="s">
        <v>5</v>
      </c>
      <c r="H359" s="7">
        <v>30</v>
      </c>
      <c r="I359">
        <v>7</v>
      </c>
      <c r="J359">
        <v>0</v>
      </c>
      <c r="K359">
        <v>12</v>
      </c>
      <c r="L359">
        <v>2</v>
      </c>
      <c r="M359" t="s">
        <v>94</v>
      </c>
      <c r="N359" s="16">
        <v>1</v>
      </c>
      <c r="Q359" s="16">
        <v>1</v>
      </c>
      <c r="R359" t="s">
        <v>207</v>
      </c>
      <c r="S359" t="s">
        <v>78</v>
      </c>
      <c r="T359" t="s">
        <v>79</v>
      </c>
      <c r="U359" s="16">
        <v>4</v>
      </c>
      <c r="V359" t="s">
        <v>1728</v>
      </c>
      <c r="W359" t="s">
        <v>57</v>
      </c>
      <c r="AC359" t="s">
        <v>32</v>
      </c>
      <c r="AH359" t="s">
        <v>70</v>
      </c>
      <c r="AI359" s="16">
        <v>6</v>
      </c>
      <c r="AJ359" s="16">
        <v>10</v>
      </c>
      <c r="AK359" s="16">
        <v>10</v>
      </c>
      <c r="AL359" t="s">
        <v>1729</v>
      </c>
      <c r="AM359" t="s">
        <v>72</v>
      </c>
      <c r="AN359" s="16">
        <v>10</v>
      </c>
      <c r="AO359" t="s">
        <v>376</v>
      </c>
      <c r="AP359" t="s">
        <v>1730</v>
      </c>
    </row>
    <row r="360" spans="1:44">
      <c r="A360">
        <v>358</v>
      </c>
      <c r="C360" t="s">
        <v>2</v>
      </c>
      <c r="F360" s="12" t="s">
        <v>5</v>
      </c>
      <c r="H360" s="7">
        <v>39</v>
      </c>
      <c r="I360">
        <v>7</v>
      </c>
      <c r="J360">
        <v>20</v>
      </c>
      <c r="K360">
        <v>9</v>
      </c>
      <c r="L360">
        <v>3</v>
      </c>
      <c r="M360" t="s">
        <v>183</v>
      </c>
      <c r="N360" s="16">
        <v>1</v>
      </c>
      <c r="Q360" s="16">
        <v>1</v>
      </c>
      <c r="R360" t="s">
        <v>67</v>
      </c>
      <c r="S360" t="s">
        <v>54</v>
      </c>
      <c r="T360" t="s">
        <v>55</v>
      </c>
      <c r="U360" s="16">
        <v>8</v>
      </c>
      <c r="V360" t="s">
        <v>1731</v>
      </c>
      <c r="W360" t="s">
        <v>69</v>
      </c>
      <c r="AB360" t="s">
        <v>31</v>
      </c>
      <c r="AC360" t="s">
        <v>32</v>
      </c>
      <c r="AH360" t="s">
        <v>82</v>
      </c>
      <c r="AI360" s="16">
        <v>6</v>
      </c>
      <c r="AJ360" s="16">
        <v>6</v>
      </c>
      <c r="AK360" s="16">
        <v>36</v>
      </c>
      <c r="AL360" t="s">
        <v>1732</v>
      </c>
      <c r="AM360" t="s">
        <v>72</v>
      </c>
      <c r="AN360" s="16">
        <v>8</v>
      </c>
      <c r="AO360" t="s">
        <v>1733</v>
      </c>
      <c r="AP360" t="s">
        <v>1734</v>
      </c>
      <c r="AQ360" t="s">
        <v>1735</v>
      </c>
      <c r="AR360">
        <v>1</v>
      </c>
    </row>
    <row r="361" spans="1:44" ht="14" customHeight="1">
      <c r="A361">
        <v>359</v>
      </c>
      <c r="B361" t="s">
        <v>1</v>
      </c>
      <c r="E361" t="s">
        <v>4</v>
      </c>
      <c r="H361" s="7">
        <v>31</v>
      </c>
      <c r="I361">
        <v>7</v>
      </c>
      <c r="J361">
        <v>13</v>
      </c>
      <c r="K361">
        <v>7</v>
      </c>
      <c r="L361">
        <v>5</v>
      </c>
      <c r="M361" t="s">
        <v>99</v>
      </c>
      <c r="N361" s="16">
        <v>1</v>
      </c>
      <c r="O361" t="s">
        <v>66</v>
      </c>
      <c r="P361" t="s">
        <v>3391</v>
      </c>
      <c r="Q361" s="16">
        <v>1</v>
      </c>
      <c r="R361" t="s">
        <v>6</v>
      </c>
      <c r="S361" t="s">
        <v>54</v>
      </c>
      <c r="T361" t="s">
        <v>1292</v>
      </c>
      <c r="U361" s="16">
        <v>3</v>
      </c>
      <c r="V361" t="s">
        <v>1736</v>
      </c>
      <c r="W361" t="s">
        <v>57</v>
      </c>
      <c r="AC361" t="s">
        <v>32</v>
      </c>
      <c r="AH361" t="s">
        <v>156</v>
      </c>
      <c r="AI361" s="16">
        <v>5</v>
      </c>
      <c r="AJ361" s="16">
        <v>6</v>
      </c>
      <c r="AK361" s="16">
        <v>3</v>
      </c>
      <c r="AL361" t="s">
        <v>1737</v>
      </c>
      <c r="AM361" t="s">
        <v>72</v>
      </c>
      <c r="AN361" s="16">
        <v>10</v>
      </c>
      <c r="AO361" t="s">
        <v>1738</v>
      </c>
      <c r="AP361" t="e">
        <f>-Data science for Medicine.
- System engineering.
- Supply chain management</f>
        <v>#NAME?</v>
      </c>
      <c r="AQ361" s="2" t="s">
        <v>1739</v>
      </c>
    </row>
    <row r="362" spans="1:44" ht="21" customHeight="1">
      <c r="A362">
        <v>360</v>
      </c>
      <c r="C362" t="s">
        <v>2</v>
      </c>
      <c r="F362" s="12" t="s">
        <v>5</v>
      </c>
      <c r="H362" s="7">
        <v>45</v>
      </c>
      <c r="I362">
        <v>6</v>
      </c>
      <c r="J362">
        <v>120</v>
      </c>
      <c r="K362">
        <v>12</v>
      </c>
      <c r="L362">
        <v>15</v>
      </c>
      <c r="M362" t="s">
        <v>116</v>
      </c>
      <c r="N362" s="16">
        <v>0</v>
      </c>
      <c r="O362" t="s">
        <v>52</v>
      </c>
      <c r="P362" t="s">
        <v>3391</v>
      </c>
      <c r="Q362" s="16">
        <v>1</v>
      </c>
      <c r="R362" t="s">
        <v>459</v>
      </c>
      <c r="S362" t="s">
        <v>137</v>
      </c>
      <c r="T362" t="s">
        <v>225</v>
      </c>
      <c r="U362" s="16">
        <v>20</v>
      </c>
      <c r="V362" t="s">
        <v>1740</v>
      </c>
      <c r="W362" t="s">
        <v>81</v>
      </c>
      <c r="Z362" t="s">
        <v>29</v>
      </c>
      <c r="AC362" t="s">
        <v>32</v>
      </c>
      <c r="AH362" t="s">
        <v>70</v>
      </c>
      <c r="AI362" s="16">
        <v>6</v>
      </c>
      <c r="AJ362" s="16">
        <v>5</v>
      </c>
      <c r="AK362" s="16">
        <v>15</v>
      </c>
      <c r="AL362" s="2" t="s">
        <v>1741</v>
      </c>
      <c r="AM362" t="s">
        <v>72</v>
      </c>
      <c r="AN362" s="16">
        <v>10</v>
      </c>
      <c r="AO362" t="s">
        <v>1742</v>
      </c>
      <c r="AP362" t="s">
        <v>1743</v>
      </c>
      <c r="AR362">
        <v>0</v>
      </c>
    </row>
    <row r="363" spans="1:44">
      <c r="A363">
        <v>361</v>
      </c>
      <c r="C363" t="s">
        <v>2</v>
      </c>
      <c r="H363" s="7">
        <v>41</v>
      </c>
      <c r="I363">
        <v>8</v>
      </c>
      <c r="J363">
        <v>45</v>
      </c>
      <c r="K363">
        <v>13</v>
      </c>
      <c r="L363">
        <v>20</v>
      </c>
      <c r="M363" t="s">
        <v>75</v>
      </c>
      <c r="N363" s="16">
        <v>0</v>
      </c>
      <c r="O363" t="s">
        <v>66</v>
      </c>
      <c r="P363" t="s">
        <v>3389</v>
      </c>
      <c r="Q363" s="16">
        <v>1</v>
      </c>
      <c r="R363" t="s">
        <v>87</v>
      </c>
      <c r="S363" t="s">
        <v>54</v>
      </c>
      <c r="T363" t="s">
        <v>350</v>
      </c>
      <c r="U363" s="16">
        <v>15</v>
      </c>
      <c r="V363" t="s">
        <v>1744</v>
      </c>
      <c r="W363" t="s">
        <v>81</v>
      </c>
      <c r="AB363" t="s">
        <v>31</v>
      </c>
      <c r="AC363" t="s">
        <v>32</v>
      </c>
      <c r="AH363" t="s">
        <v>58</v>
      </c>
      <c r="AI363" s="16">
        <v>3</v>
      </c>
      <c r="AJ363" s="16">
        <v>5</v>
      </c>
      <c r="AK363" s="16">
        <v>15</v>
      </c>
      <c r="AL363" t="s">
        <v>1745</v>
      </c>
      <c r="AM363" t="s">
        <v>72</v>
      </c>
      <c r="AN363" s="16">
        <v>9</v>
      </c>
      <c r="AO363" t="s">
        <v>1746</v>
      </c>
    </row>
    <row r="364" spans="1:44" ht="20" customHeight="1">
      <c r="A364">
        <v>362</v>
      </c>
      <c r="C364" t="s">
        <v>2</v>
      </c>
      <c r="F364" s="12" t="s">
        <v>5</v>
      </c>
      <c r="H364" s="7">
        <v>36</v>
      </c>
      <c r="I364">
        <v>8</v>
      </c>
      <c r="J364">
        <v>2</v>
      </c>
      <c r="K364">
        <v>10</v>
      </c>
      <c r="L364">
        <v>7</v>
      </c>
      <c r="M364" t="s">
        <v>128</v>
      </c>
      <c r="N364" s="16">
        <v>0</v>
      </c>
      <c r="O364" t="s">
        <v>66</v>
      </c>
      <c r="P364" t="s">
        <v>3392</v>
      </c>
      <c r="Q364" s="16">
        <v>1</v>
      </c>
      <c r="R364" t="s">
        <v>77</v>
      </c>
      <c r="S364" t="s">
        <v>78</v>
      </c>
      <c r="T364" t="s">
        <v>266</v>
      </c>
      <c r="U364" s="16">
        <v>11</v>
      </c>
      <c r="V364" t="s">
        <v>1747</v>
      </c>
      <c r="W364" t="s">
        <v>57</v>
      </c>
      <c r="Z364" t="s">
        <v>29</v>
      </c>
      <c r="AA364" t="s">
        <v>30</v>
      </c>
      <c r="AC364" t="s">
        <v>32</v>
      </c>
      <c r="AH364" t="s">
        <v>82</v>
      </c>
      <c r="AI364" s="16">
        <v>6</v>
      </c>
      <c r="AJ364" s="16">
        <v>5</v>
      </c>
      <c r="AK364" s="16">
        <v>4</v>
      </c>
      <c r="AL364" t="s">
        <v>1748</v>
      </c>
      <c r="AM364" t="s">
        <v>72</v>
      </c>
      <c r="AN364" s="16">
        <v>8</v>
      </c>
      <c r="AO364" t="s">
        <v>1749</v>
      </c>
      <c r="AP364" s="2" t="s">
        <v>1750</v>
      </c>
      <c r="AQ364" s="2" t="s">
        <v>1751</v>
      </c>
    </row>
    <row r="365" spans="1:44">
      <c r="A365">
        <v>363</v>
      </c>
      <c r="B365" t="s">
        <v>1</v>
      </c>
      <c r="H365" s="7">
        <v>26</v>
      </c>
      <c r="I365">
        <v>8</v>
      </c>
      <c r="J365">
        <v>30</v>
      </c>
      <c r="K365">
        <v>10</v>
      </c>
      <c r="L365">
        <v>1</v>
      </c>
      <c r="M365" t="s">
        <v>116</v>
      </c>
      <c r="N365" s="16">
        <v>0</v>
      </c>
      <c r="O365" t="s">
        <v>66</v>
      </c>
      <c r="P365" t="s">
        <v>3391</v>
      </c>
      <c r="Q365" s="16">
        <v>1</v>
      </c>
      <c r="R365" t="s">
        <v>6</v>
      </c>
      <c r="S365" t="s">
        <v>78</v>
      </c>
      <c r="T365" t="s">
        <v>566</v>
      </c>
      <c r="U365" s="16">
        <v>3</v>
      </c>
      <c r="V365" t="s">
        <v>1752</v>
      </c>
      <c r="W365" t="s">
        <v>81</v>
      </c>
      <c r="AC365" t="s">
        <v>32</v>
      </c>
      <c r="AH365" t="s">
        <v>70</v>
      </c>
      <c r="AI365" s="16">
        <v>4</v>
      </c>
      <c r="AJ365" s="16">
        <v>3</v>
      </c>
      <c r="AK365" s="16">
        <v>6</v>
      </c>
      <c r="AL365" t="s">
        <v>1753</v>
      </c>
      <c r="AM365" t="s">
        <v>72</v>
      </c>
      <c r="AN365" s="16">
        <v>9</v>
      </c>
      <c r="AO365" t="s">
        <v>1754</v>
      </c>
      <c r="AP365" t="s">
        <v>1755</v>
      </c>
      <c r="AQ365" t="s">
        <v>1756</v>
      </c>
    </row>
    <row r="366" spans="1:44">
      <c r="A366">
        <v>364</v>
      </c>
      <c r="B366" t="s">
        <v>1</v>
      </c>
      <c r="C366" t="s">
        <v>2</v>
      </c>
      <c r="F366" s="12" t="s">
        <v>5</v>
      </c>
      <c r="H366" s="7">
        <v>26</v>
      </c>
      <c r="I366">
        <v>6</v>
      </c>
      <c r="J366">
        <v>90</v>
      </c>
      <c r="K366">
        <v>8</v>
      </c>
      <c r="L366">
        <v>12</v>
      </c>
      <c r="M366" t="s">
        <v>297</v>
      </c>
      <c r="N366" s="16">
        <v>1</v>
      </c>
      <c r="Q366" s="16">
        <v>1</v>
      </c>
      <c r="R366" t="s">
        <v>141</v>
      </c>
      <c r="S366" t="s">
        <v>78</v>
      </c>
      <c r="T366" t="s">
        <v>89</v>
      </c>
      <c r="U366" s="16">
        <v>3</v>
      </c>
      <c r="V366" t="s">
        <v>1757</v>
      </c>
      <c r="W366" t="s">
        <v>57</v>
      </c>
      <c r="AA366" t="s">
        <v>30</v>
      </c>
      <c r="AC366" t="s">
        <v>32</v>
      </c>
      <c r="AH366" t="s">
        <v>70</v>
      </c>
      <c r="AI366" s="16">
        <v>6</v>
      </c>
      <c r="AJ366" s="16">
        <v>6</v>
      </c>
      <c r="AK366" s="16">
        <v>12</v>
      </c>
      <c r="AL366" t="s">
        <v>1758</v>
      </c>
      <c r="AM366" t="s">
        <v>62</v>
      </c>
      <c r="AN366" s="16">
        <v>10</v>
      </c>
      <c r="AO366" t="s">
        <v>1759</v>
      </c>
      <c r="AP366" t="s">
        <v>1760</v>
      </c>
      <c r="AQ366" t="s">
        <v>1761</v>
      </c>
      <c r="AR366">
        <v>1</v>
      </c>
    </row>
    <row r="367" spans="1:44">
      <c r="A367">
        <v>365</v>
      </c>
      <c r="B367" t="s">
        <v>1</v>
      </c>
      <c r="D367" t="s">
        <v>3</v>
      </c>
      <c r="F367" s="12" t="s">
        <v>5</v>
      </c>
      <c r="H367" s="7">
        <v>26</v>
      </c>
      <c r="I367">
        <v>7</v>
      </c>
      <c r="J367">
        <v>0</v>
      </c>
      <c r="K367">
        <v>12</v>
      </c>
      <c r="L367">
        <v>3</v>
      </c>
      <c r="M367" t="s">
        <v>51</v>
      </c>
      <c r="N367" s="16">
        <v>1</v>
      </c>
      <c r="Q367" s="16">
        <v>1</v>
      </c>
      <c r="R367" t="s">
        <v>207</v>
      </c>
      <c r="S367" t="s">
        <v>106</v>
      </c>
      <c r="T367" t="s">
        <v>89</v>
      </c>
      <c r="U367" s="16">
        <v>2</v>
      </c>
      <c r="V367" t="s">
        <v>1762</v>
      </c>
      <c r="W367" t="s">
        <v>57</v>
      </c>
      <c r="AC367" t="s">
        <v>32</v>
      </c>
      <c r="AH367" t="s">
        <v>58</v>
      </c>
      <c r="AI367" s="16">
        <v>3</v>
      </c>
      <c r="AJ367" s="16">
        <v>6</v>
      </c>
      <c r="AK367" s="16">
        <v>200</v>
      </c>
      <c r="AL367" t="s">
        <v>1763</v>
      </c>
      <c r="AM367" t="s">
        <v>1764</v>
      </c>
      <c r="AN367" s="16">
        <v>8</v>
      </c>
      <c r="AO367" t="s">
        <v>1765</v>
      </c>
      <c r="AQ367" t="s">
        <v>1766</v>
      </c>
    </row>
    <row r="368" spans="1:44">
      <c r="A368">
        <v>366</v>
      </c>
      <c r="B368" t="s">
        <v>1</v>
      </c>
      <c r="F368" s="12" t="s">
        <v>5</v>
      </c>
      <c r="H368" s="7">
        <v>34</v>
      </c>
      <c r="I368">
        <v>8</v>
      </c>
      <c r="J368">
        <v>0</v>
      </c>
      <c r="K368">
        <v>8</v>
      </c>
      <c r="L368">
        <v>2</v>
      </c>
      <c r="M368" t="s">
        <v>94</v>
      </c>
      <c r="N368" s="16">
        <v>1</v>
      </c>
      <c r="Q368" s="16">
        <v>1</v>
      </c>
      <c r="R368" t="s">
        <v>130</v>
      </c>
      <c r="S368" t="s">
        <v>137</v>
      </c>
      <c r="T368" t="s">
        <v>89</v>
      </c>
      <c r="U368" s="16">
        <v>12</v>
      </c>
      <c r="V368" t="s">
        <v>1767</v>
      </c>
      <c r="W368" t="s">
        <v>81</v>
      </c>
      <c r="AA368" t="s">
        <v>30</v>
      </c>
      <c r="AH368" t="s">
        <v>70</v>
      </c>
      <c r="AI368" s="16">
        <v>10</v>
      </c>
      <c r="AJ368" s="16">
        <v>5</v>
      </c>
      <c r="AK368" s="16">
        <v>8</v>
      </c>
      <c r="AL368" t="s">
        <v>1768</v>
      </c>
      <c r="AM368" t="s">
        <v>72</v>
      </c>
      <c r="AN368" s="16">
        <v>10</v>
      </c>
      <c r="AO368" t="s">
        <v>1769</v>
      </c>
      <c r="AP368" t="s">
        <v>1770</v>
      </c>
      <c r="AQ368" t="s">
        <v>1771</v>
      </c>
      <c r="AR368">
        <v>1</v>
      </c>
    </row>
    <row r="369" spans="1:44">
      <c r="A369">
        <v>367</v>
      </c>
      <c r="B369" t="s">
        <v>1</v>
      </c>
      <c r="F369" s="12" t="s">
        <v>5</v>
      </c>
      <c r="H369" s="7"/>
      <c r="I369">
        <v>6</v>
      </c>
      <c r="J369">
        <v>0</v>
      </c>
      <c r="K369">
        <v>10</v>
      </c>
      <c r="L369">
        <v>10</v>
      </c>
      <c r="M369" t="s">
        <v>86</v>
      </c>
      <c r="N369" s="16">
        <v>0</v>
      </c>
      <c r="O369" t="s">
        <v>66</v>
      </c>
      <c r="P369" t="s">
        <v>3391</v>
      </c>
      <c r="Q369" s="16">
        <v>1</v>
      </c>
      <c r="R369" t="s">
        <v>207</v>
      </c>
      <c r="S369" t="s">
        <v>88</v>
      </c>
      <c r="T369" t="s">
        <v>89</v>
      </c>
      <c r="U369" s="16">
        <v>30</v>
      </c>
      <c r="W369" t="s">
        <v>57</v>
      </c>
      <c r="AF369" t="s">
        <v>35</v>
      </c>
      <c r="AI369" s="16">
        <v>0</v>
      </c>
      <c r="AM369" t="s">
        <v>62</v>
      </c>
      <c r="AN369" s="16">
        <v>9</v>
      </c>
      <c r="AO369" t="s">
        <v>1772</v>
      </c>
      <c r="AP369" t="s">
        <v>1773</v>
      </c>
      <c r="AQ369" t="s">
        <v>312</v>
      </c>
      <c r="AR369">
        <v>0</v>
      </c>
    </row>
    <row r="370" spans="1:44">
      <c r="A370">
        <v>368</v>
      </c>
      <c r="C370" t="s">
        <v>2</v>
      </c>
      <c r="H370" s="7">
        <v>46</v>
      </c>
      <c r="I370">
        <v>6</v>
      </c>
      <c r="J370">
        <v>80</v>
      </c>
      <c r="K370">
        <v>10</v>
      </c>
      <c r="L370">
        <v>12</v>
      </c>
      <c r="M370" t="s">
        <v>297</v>
      </c>
      <c r="N370" s="16">
        <v>1</v>
      </c>
      <c r="Q370" s="16">
        <v>1</v>
      </c>
      <c r="R370" t="s">
        <v>207</v>
      </c>
      <c r="S370" t="s">
        <v>253</v>
      </c>
      <c r="T370" t="s">
        <v>1774</v>
      </c>
      <c r="U370" s="16">
        <v>15</v>
      </c>
      <c r="V370" t="s">
        <v>1775</v>
      </c>
      <c r="W370" t="s">
        <v>81</v>
      </c>
      <c r="Z370" t="s">
        <v>29</v>
      </c>
      <c r="AH370" t="s">
        <v>70</v>
      </c>
      <c r="AI370" s="16">
        <v>4</v>
      </c>
      <c r="AJ370" s="16">
        <v>4</v>
      </c>
      <c r="AK370" s="16">
        <v>10</v>
      </c>
      <c r="AL370" t="s">
        <v>1776</v>
      </c>
      <c r="AM370" t="s">
        <v>72</v>
      </c>
      <c r="AN370" s="16">
        <v>9</v>
      </c>
      <c r="AO370" t="s">
        <v>1777</v>
      </c>
      <c r="AQ370" t="s">
        <v>1778</v>
      </c>
    </row>
    <row r="371" spans="1:44">
      <c r="A371">
        <v>369</v>
      </c>
      <c r="B371" t="s">
        <v>1</v>
      </c>
      <c r="H371" s="7">
        <v>27</v>
      </c>
      <c r="I371">
        <v>7</v>
      </c>
      <c r="J371">
        <v>30</v>
      </c>
      <c r="K371">
        <v>8</v>
      </c>
      <c r="L371">
        <v>8</v>
      </c>
      <c r="M371" t="s">
        <v>297</v>
      </c>
      <c r="N371" s="16">
        <v>1</v>
      </c>
      <c r="Q371" s="16">
        <v>1</v>
      </c>
      <c r="R371" t="s">
        <v>1779</v>
      </c>
      <c r="S371" t="s">
        <v>1780</v>
      </c>
      <c r="T371" t="s">
        <v>55</v>
      </c>
      <c r="U371" s="16">
        <v>1</v>
      </c>
      <c r="V371" t="s">
        <v>56</v>
      </c>
      <c r="W371" t="s">
        <v>57</v>
      </c>
      <c r="AA371" t="s">
        <v>30</v>
      </c>
      <c r="AC371" t="s">
        <v>32</v>
      </c>
      <c r="AH371" t="s">
        <v>156</v>
      </c>
      <c r="AI371" s="16">
        <v>18</v>
      </c>
      <c r="AJ371" s="16">
        <v>6</v>
      </c>
      <c r="AK371" s="16">
        <v>10</v>
      </c>
      <c r="AL371" t="s">
        <v>1781</v>
      </c>
      <c r="AM371" t="s">
        <v>72</v>
      </c>
      <c r="AN371" s="16">
        <v>10</v>
      </c>
      <c r="AO371" t="s">
        <v>1782</v>
      </c>
      <c r="AP371" t="s">
        <v>1783</v>
      </c>
      <c r="AQ371" t="s">
        <v>1784</v>
      </c>
      <c r="AR371">
        <v>1</v>
      </c>
    </row>
    <row r="372" spans="1:44">
      <c r="A372">
        <v>370</v>
      </c>
      <c r="B372" t="s">
        <v>1</v>
      </c>
      <c r="H372" s="7">
        <v>29</v>
      </c>
      <c r="I372">
        <v>7</v>
      </c>
      <c r="J372">
        <v>30</v>
      </c>
      <c r="K372">
        <v>4</v>
      </c>
      <c r="L372">
        <v>10</v>
      </c>
      <c r="M372" t="s">
        <v>219</v>
      </c>
      <c r="N372" s="16">
        <v>1</v>
      </c>
      <c r="Q372" s="16">
        <v>1</v>
      </c>
      <c r="R372" t="s">
        <v>136</v>
      </c>
      <c r="S372" t="s">
        <v>78</v>
      </c>
      <c r="T372" t="s">
        <v>150</v>
      </c>
      <c r="U372" s="16">
        <v>1</v>
      </c>
      <c r="V372" t="s">
        <v>1785</v>
      </c>
      <c r="W372" t="s">
        <v>81</v>
      </c>
      <c r="AC372" t="s">
        <v>32</v>
      </c>
      <c r="AH372" t="s">
        <v>58</v>
      </c>
      <c r="AI372" s="16">
        <v>6</v>
      </c>
      <c r="AJ372" s="16">
        <v>5</v>
      </c>
      <c r="AK372" s="16">
        <v>8</v>
      </c>
      <c r="AL372" t="s">
        <v>1786</v>
      </c>
      <c r="AM372" t="s">
        <v>62</v>
      </c>
      <c r="AN372" s="16">
        <v>10</v>
      </c>
      <c r="AO372" t="s">
        <v>1787</v>
      </c>
      <c r="AP372" t="s">
        <v>34</v>
      </c>
      <c r="AQ372" t="s">
        <v>1663</v>
      </c>
      <c r="AR372">
        <v>0</v>
      </c>
    </row>
    <row r="373" spans="1:44">
      <c r="A373">
        <v>371</v>
      </c>
      <c r="B373" t="s">
        <v>1</v>
      </c>
      <c r="E373" t="s">
        <v>4</v>
      </c>
      <c r="F373" s="12" t="s">
        <v>5</v>
      </c>
      <c r="H373" s="7">
        <v>22</v>
      </c>
      <c r="I373">
        <v>8</v>
      </c>
      <c r="J373">
        <v>60</v>
      </c>
      <c r="K373">
        <v>9</v>
      </c>
      <c r="L373">
        <v>30</v>
      </c>
      <c r="M373" t="s">
        <v>51</v>
      </c>
      <c r="N373" s="16">
        <v>0</v>
      </c>
      <c r="O373" t="s">
        <v>95</v>
      </c>
      <c r="P373" t="s">
        <v>1788</v>
      </c>
      <c r="Q373" s="16">
        <v>0</v>
      </c>
      <c r="W373" t="s">
        <v>57</v>
      </c>
      <c r="Z373" t="s">
        <v>29</v>
      </c>
      <c r="AH373" t="s">
        <v>82</v>
      </c>
      <c r="AI373" s="16">
        <v>10</v>
      </c>
      <c r="AJ373" s="16">
        <v>5</v>
      </c>
      <c r="AK373" s="16">
        <v>20</v>
      </c>
      <c r="AL373" t="s">
        <v>1789</v>
      </c>
      <c r="AM373" t="s">
        <v>72</v>
      </c>
      <c r="AN373" s="16">
        <v>8</v>
      </c>
      <c r="AO373" t="s">
        <v>1790</v>
      </c>
      <c r="AP373" t="s">
        <v>1791</v>
      </c>
      <c r="AQ373" t="s">
        <v>1792</v>
      </c>
    </row>
    <row r="374" spans="1:44">
      <c r="A374">
        <v>372</v>
      </c>
      <c r="B374" t="s">
        <v>1</v>
      </c>
      <c r="E374" t="s">
        <v>4</v>
      </c>
      <c r="F374" s="12" t="s">
        <v>5</v>
      </c>
      <c r="H374" s="7">
        <v>30</v>
      </c>
      <c r="I374">
        <v>6</v>
      </c>
      <c r="J374">
        <v>60</v>
      </c>
      <c r="K374">
        <v>12</v>
      </c>
      <c r="L374">
        <v>5</v>
      </c>
      <c r="M374" t="s">
        <v>329</v>
      </c>
      <c r="N374" s="16">
        <v>0</v>
      </c>
      <c r="O374" t="s">
        <v>52</v>
      </c>
      <c r="P374" t="s">
        <v>3391</v>
      </c>
      <c r="Q374" s="16">
        <v>1</v>
      </c>
      <c r="R374" t="s">
        <v>207</v>
      </c>
      <c r="S374" t="s">
        <v>723</v>
      </c>
      <c r="T374" t="s">
        <v>89</v>
      </c>
      <c r="U374" s="16">
        <v>1</v>
      </c>
      <c r="V374" t="s">
        <v>1793</v>
      </c>
      <c r="W374" t="s">
        <v>57</v>
      </c>
      <c r="AC374" t="s">
        <v>32</v>
      </c>
      <c r="AH374" t="s">
        <v>58</v>
      </c>
      <c r="AI374" s="16">
        <v>3</v>
      </c>
      <c r="AJ374" s="16">
        <v>4</v>
      </c>
      <c r="AK374" s="16">
        <v>3</v>
      </c>
      <c r="AL374" t="s">
        <v>1794</v>
      </c>
      <c r="AM374" t="s">
        <v>72</v>
      </c>
      <c r="AN374" s="16">
        <v>8</v>
      </c>
      <c r="AO374" t="s">
        <v>1795</v>
      </c>
      <c r="AP374" t="s">
        <v>1796</v>
      </c>
      <c r="AQ374" t="s">
        <v>1797</v>
      </c>
      <c r="AR374">
        <v>1</v>
      </c>
    </row>
    <row r="375" spans="1:44">
      <c r="A375">
        <v>373</v>
      </c>
      <c r="B375" t="s">
        <v>1</v>
      </c>
      <c r="H375" s="7">
        <v>35</v>
      </c>
      <c r="I375">
        <v>8</v>
      </c>
      <c r="J375">
        <v>8</v>
      </c>
      <c r="K375">
        <v>8</v>
      </c>
      <c r="L375">
        <v>25</v>
      </c>
      <c r="M375" t="s">
        <v>94</v>
      </c>
      <c r="N375" s="16">
        <v>0</v>
      </c>
      <c r="O375" t="s">
        <v>76</v>
      </c>
      <c r="P375" t="s">
        <v>3392</v>
      </c>
      <c r="Q375" s="16">
        <v>1</v>
      </c>
      <c r="R375" t="s">
        <v>513</v>
      </c>
      <c r="S375" t="s">
        <v>106</v>
      </c>
      <c r="T375" t="s">
        <v>89</v>
      </c>
      <c r="U375" s="16">
        <v>2</v>
      </c>
      <c r="W375" t="s">
        <v>81</v>
      </c>
      <c r="X375" t="s">
        <v>27</v>
      </c>
      <c r="AA375" t="s">
        <v>30</v>
      </c>
      <c r="AC375" t="s">
        <v>32</v>
      </c>
      <c r="AH375" t="s">
        <v>82</v>
      </c>
      <c r="AI375" s="16">
        <v>25</v>
      </c>
      <c r="AJ375" s="16">
        <v>10</v>
      </c>
      <c r="AK375" s="16">
        <v>5</v>
      </c>
      <c r="AL375" t="s">
        <v>1798</v>
      </c>
      <c r="AM375" t="s">
        <v>72</v>
      </c>
      <c r="AN375" s="16">
        <v>9</v>
      </c>
      <c r="AO375" t="s">
        <v>1799</v>
      </c>
      <c r="AP375" t="s">
        <v>1800</v>
      </c>
      <c r="AR375">
        <v>1</v>
      </c>
    </row>
    <row r="376" spans="1:44">
      <c r="A376">
        <v>374</v>
      </c>
      <c r="C376" t="s">
        <v>2</v>
      </c>
      <c r="H376" s="7">
        <v>43</v>
      </c>
      <c r="I376">
        <v>8</v>
      </c>
      <c r="J376">
        <v>30</v>
      </c>
      <c r="K376">
        <v>6</v>
      </c>
      <c r="L376">
        <v>25</v>
      </c>
      <c r="M376" t="s">
        <v>329</v>
      </c>
      <c r="N376" s="16">
        <v>1</v>
      </c>
      <c r="Q376" s="16">
        <v>1</v>
      </c>
      <c r="R376" t="s">
        <v>207</v>
      </c>
      <c r="S376" t="s">
        <v>78</v>
      </c>
      <c r="T376" t="s">
        <v>107</v>
      </c>
      <c r="U376" s="16">
        <v>9</v>
      </c>
      <c r="V376" t="s">
        <v>1801</v>
      </c>
      <c r="W376" t="s">
        <v>57</v>
      </c>
      <c r="AC376" t="s">
        <v>32</v>
      </c>
      <c r="AH376" t="s">
        <v>70</v>
      </c>
      <c r="AI376" s="16">
        <v>4</v>
      </c>
      <c r="AJ376" s="16">
        <v>5</v>
      </c>
      <c r="AK376" s="16">
        <v>20</v>
      </c>
      <c r="AL376" t="s">
        <v>1802</v>
      </c>
      <c r="AM376" t="s">
        <v>72</v>
      </c>
      <c r="AN376" s="16">
        <v>8</v>
      </c>
      <c r="AO376" t="s">
        <v>1803</v>
      </c>
      <c r="AP376" t="s">
        <v>1804</v>
      </c>
      <c r="AQ376" t="s">
        <v>1805</v>
      </c>
      <c r="AR376">
        <v>1</v>
      </c>
    </row>
    <row r="377" spans="1:44">
      <c r="A377">
        <v>375</v>
      </c>
      <c r="F377" s="12" t="s">
        <v>5</v>
      </c>
      <c r="H377" s="7">
        <v>38</v>
      </c>
      <c r="I377">
        <v>7</v>
      </c>
      <c r="J377">
        <v>2</v>
      </c>
      <c r="K377">
        <v>9</v>
      </c>
      <c r="L377">
        <v>3</v>
      </c>
      <c r="M377" t="s">
        <v>86</v>
      </c>
      <c r="N377" s="16">
        <v>1</v>
      </c>
      <c r="O377" t="s">
        <v>66</v>
      </c>
      <c r="P377" t="s">
        <v>1806</v>
      </c>
      <c r="Q377" s="16">
        <v>1</v>
      </c>
      <c r="R377" t="s">
        <v>136</v>
      </c>
      <c r="S377" t="s">
        <v>78</v>
      </c>
      <c r="T377" t="s">
        <v>266</v>
      </c>
      <c r="U377" s="16">
        <v>10</v>
      </c>
      <c r="V377" t="s">
        <v>1807</v>
      </c>
      <c r="W377" t="s">
        <v>81</v>
      </c>
      <c r="AC377" t="s">
        <v>32</v>
      </c>
      <c r="AH377" t="s">
        <v>58</v>
      </c>
      <c r="AI377" s="16">
        <v>3</v>
      </c>
      <c r="AJ377" s="16">
        <v>3</v>
      </c>
      <c r="AK377" s="16">
        <v>24</v>
      </c>
      <c r="AL377" t="s">
        <v>1808</v>
      </c>
      <c r="AM377" t="s">
        <v>1809</v>
      </c>
      <c r="AN377" s="16">
        <v>7</v>
      </c>
      <c r="AO377" t="s">
        <v>1810</v>
      </c>
      <c r="AP377" t="s">
        <v>1811</v>
      </c>
      <c r="AQ377" t="s">
        <v>1812</v>
      </c>
    </row>
    <row r="378" spans="1:44">
      <c r="A378">
        <v>376</v>
      </c>
      <c r="E378" t="s">
        <v>4</v>
      </c>
      <c r="H378" s="7">
        <v>33</v>
      </c>
      <c r="I378">
        <v>7</v>
      </c>
      <c r="J378">
        <v>100</v>
      </c>
      <c r="K378">
        <v>9</v>
      </c>
      <c r="L378">
        <v>15</v>
      </c>
      <c r="M378" t="s">
        <v>128</v>
      </c>
      <c r="N378" s="16">
        <v>1</v>
      </c>
      <c r="Q378" s="16">
        <v>0</v>
      </c>
      <c r="W378" t="s">
        <v>57</v>
      </c>
      <c r="AC378" t="s">
        <v>32</v>
      </c>
      <c r="AH378" t="s">
        <v>547</v>
      </c>
      <c r="AI378" s="16">
        <v>3</v>
      </c>
      <c r="AJ378" s="16">
        <v>5</v>
      </c>
      <c r="AK378" s="16">
        <v>4</v>
      </c>
      <c r="AL378" t="s">
        <v>1813</v>
      </c>
      <c r="AM378" t="s">
        <v>72</v>
      </c>
      <c r="AN378" s="16">
        <v>9</v>
      </c>
      <c r="AO378" t="s">
        <v>1814</v>
      </c>
      <c r="AP378" t="s">
        <v>1815</v>
      </c>
      <c r="AQ378" t="s">
        <v>1816</v>
      </c>
      <c r="AR378">
        <v>1</v>
      </c>
    </row>
    <row r="379" spans="1:44">
      <c r="A379">
        <v>377</v>
      </c>
      <c r="E379" t="s">
        <v>4</v>
      </c>
      <c r="H379" s="7">
        <v>33</v>
      </c>
      <c r="I379">
        <v>7</v>
      </c>
      <c r="J379">
        <v>90</v>
      </c>
      <c r="K379">
        <v>14</v>
      </c>
      <c r="L379">
        <v>12</v>
      </c>
      <c r="M379" t="s">
        <v>86</v>
      </c>
      <c r="N379" s="16">
        <v>1</v>
      </c>
      <c r="Q379" s="16">
        <v>1</v>
      </c>
      <c r="R379" t="s">
        <v>207</v>
      </c>
      <c r="S379" t="s">
        <v>1817</v>
      </c>
      <c r="T379" t="s">
        <v>89</v>
      </c>
      <c r="U379" s="16">
        <v>11</v>
      </c>
      <c r="V379" t="s">
        <v>1818</v>
      </c>
      <c r="W379" t="s">
        <v>81</v>
      </c>
      <c r="AC379" t="s">
        <v>32</v>
      </c>
      <c r="AH379" t="s">
        <v>82</v>
      </c>
      <c r="AI379" s="16">
        <v>6</v>
      </c>
      <c r="AJ379" s="16">
        <v>4</v>
      </c>
      <c r="AK379" s="16">
        <v>24</v>
      </c>
      <c r="AL379" t="s">
        <v>1819</v>
      </c>
      <c r="AM379" t="s">
        <v>72</v>
      </c>
      <c r="AN379" s="16">
        <v>8</v>
      </c>
      <c r="AO379" t="s">
        <v>169</v>
      </c>
      <c r="AP379" t="s">
        <v>169</v>
      </c>
      <c r="AQ379" t="s">
        <v>169</v>
      </c>
      <c r="AR379">
        <v>0</v>
      </c>
    </row>
    <row r="380" spans="1:44" ht="20" customHeight="1">
      <c r="A380">
        <v>378</v>
      </c>
      <c r="B380" t="s">
        <v>1</v>
      </c>
      <c r="H380" s="7">
        <v>29</v>
      </c>
      <c r="I380">
        <v>7</v>
      </c>
      <c r="J380">
        <v>45</v>
      </c>
      <c r="K380">
        <v>6</v>
      </c>
      <c r="L380">
        <v>3</v>
      </c>
      <c r="M380" t="s">
        <v>128</v>
      </c>
      <c r="N380" s="16">
        <v>1</v>
      </c>
      <c r="Q380" s="16">
        <v>1</v>
      </c>
      <c r="R380" t="s">
        <v>6</v>
      </c>
      <c r="S380" t="s">
        <v>78</v>
      </c>
      <c r="T380" t="s">
        <v>1820</v>
      </c>
      <c r="U380" s="16">
        <v>0</v>
      </c>
      <c r="V380" t="s">
        <v>1821</v>
      </c>
      <c r="W380" t="s">
        <v>57</v>
      </c>
      <c r="AA380" t="s">
        <v>30</v>
      </c>
      <c r="AH380" t="s">
        <v>70</v>
      </c>
      <c r="AI380" s="16">
        <v>5</v>
      </c>
      <c r="AJ380" s="16">
        <v>5</v>
      </c>
      <c r="AK380" s="16">
        <v>15</v>
      </c>
      <c r="AL380" s="2" t="s">
        <v>1822</v>
      </c>
      <c r="AM380" t="s">
        <v>72</v>
      </c>
      <c r="AN380" s="16">
        <v>6</v>
      </c>
      <c r="AO380" t="s">
        <v>1823</v>
      </c>
      <c r="AP380" t="s">
        <v>1824</v>
      </c>
      <c r="AR380">
        <v>1</v>
      </c>
    </row>
    <row r="381" spans="1:44">
      <c r="A381">
        <v>379</v>
      </c>
      <c r="B381" t="s">
        <v>1</v>
      </c>
      <c r="H381" s="7">
        <v>38</v>
      </c>
      <c r="I381">
        <v>8</v>
      </c>
      <c r="J381">
        <v>90</v>
      </c>
      <c r="K381">
        <v>12</v>
      </c>
      <c r="L381">
        <v>15</v>
      </c>
      <c r="M381" t="s">
        <v>65</v>
      </c>
      <c r="N381" s="16">
        <v>0</v>
      </c>
      <c r="O381" t="s">
        <v>383</v>
      </c>
      <c r="P381" t="s">
        <v>1825</v>
      </c>
      <c r="Q381" s="16">
        <v>1</v>
      </c>
      <c r="R381" t="s">
        <v>53</v>
      </c>
      <c r="S381" t="s">
        <v>54</v>
      </c>
      <c r="T381" t="s">
        <v>266</v>
      </c>
      <c r="U381" s="16">
        <v>1</v>
      </c>
      <c r="V381" t="s">
        <v>1826</v>
      </c>
      <c r="W381" t="s">
        <v>81</v>
      </c>
      <c r="AB381" t="s">
        <v>31</v>
      </c>
      <c r="AH381" t="s">
        <v>70</v>
      </c>
      <c r="AI381" s="16">
        <v>10</v>
      </c>
      <c r="AJ381" s="16">
        <v>5</v>
      </c>
      <c r="AK381" s="16">
        <v>16</v>
      </c>
      <c r="AL381" t="s">
        <v>1827</v>
      </c>
      <c r="AM381" t="s">
        <v>1828</v>
      </c>
      <c r="AN381" s="16">
        <v>10</v>
      </c>
      <c r="AO381" t="s">
        <v>1829</v>
      </c>
      <c r="AP381" t="s">
        <v>1830</v>
      </c>
      <c r="AQ381" t="s">
        <v>1831</v>
      </c>
      <c r="AR381">
        <v>0</v>
      </c>
    </row>
    <row r="382" spans="1:44">
      <c r="A382">
        <v>380</v>
      </c>
      <c r="F382" s="12" t="s">
        <v>5</v>
      </c>
      <c r="H382" s="7">
        <v>22</v>
      </c>
      <c r="I382">
        <v>8</v>
      </c>
      <c r="J382">
        <v>45</v>
      </c>
      <c r="K382">
        <v>10</v>
      </c>
      <c r="L382">
        <v>5</v>
      </c>
      <c r="M382" t="s">
        <v>183</v>
      </c>
      <c r="N382" s="16">
        <v>1</v>
      </c>
      <c r="Q382" s="16">
        <v>1</v>
      </c>
      <c r="R382" t="s">
        <v>207</v>
      </c>
      <c r="S382" t="s">
        <v>344</v>
      </c>
      <c r="T382" t="s">
        <v>266</v>
      </c>
      <c r="U382" s="16">
        <v>1</v>
      </c>
      <c r="V382" t="s">
        <v>1832</v>
      </c>
      <c r="W382" t="s">
        <v>1109</v>
      </c>
      <c r="AA382" t="s">
        <v>30</v>
      </c>
      <c r="AH382" t="s">
        <v>82</v>
      </c>
      <c r="AI382" s="16">
        <v>25</v>
      </c>
      <c r="AJ382" s="16">
        <v>5</v>
      </c>
      <c r="AK382" s="16">
        <v>1</v>
      </c>
      <c r="AL382" t="s">
        <v>1833</v>
      </c>
      <c r="AM382" t="s">
        <v>72</v>
      </c>
      <c r="AN382" s="16">
        <v>10</v>
      </c>
      <c r="AO382" t="s">
        <v>1834</v>
      </c>
      <c r="AP382" t="s">
        <v>1835</v>
      </c>
      <c r="AR382">
        <v>1</v>
      </c>
    </row>
    <row r="383" spans="1:44">
      <c r="A383">
        <v>381</v>
      </c>
      <c r="B383" t="s">
        <v>1</v>
      </c>
      <c r="C383" t="s">
        <v>2</v>
      </c>
      <c r="F383" s="12" t="s">
        <v>5</v>
      </c>
      <c r="H383" s="7">
        <v>45</v>
      </c>
      <c r="I383">
        <v>8</v>
      </c>
      <c r="J383">
        <v>15</v>
      </c>
      <c r="K383">
        <v>12</v>
      </c>
      <c r="L383">
        <v>24</v>
      </c>
      <c r="M383" t="s">
        <v>297</v>
      </c>
      <c r="N383" s="16">
        <v>1</v>
      </c>
      <c r="Q383" s="16">
        <v>1</v>
      </c>
      <c r="R383" t="s">
        <v>6</v>
      </c>
      <c r="S383" t="s">
        <v>118</v>
      </c>
      <c r="T383" t="s">
        <v>107</v>
      </c>
      <c r="U383" s="16">
        <v>20</v>
      </c>
      <c r="V383" t="s">
        <v>1836</v>
      </c>
      <c r="W383" t="s">
        <v>81</v>
      </c>
      <c r="AA383" t="s">
        <v>30</v>
      </c>
      <c r="AH383" t="s">
        <v>70</v>
      </c>
      <c r="AI383" s="16">
        <v>4</v>
      </c>
      <c r="AJ383" s="16">
        <v>6</v>
      </c>
      <c r="AK383" s="16">
        <v>12</v>
      </c>
      <c r="AL383" t="s">
        <v>1837</v>
      </c>
      <c r="AM383" t="s">
        <v>72</v>
      </c>
      <c r="AN383" s="16">
        <v>10</v>
      </c>
      <c r="AO383" t="s">
        <v>1838</v>
      </c>
      <c r="AP383" t="s">
        <v>1839</v>
      </c>
      <c r="AQ383" t="s">
        <v>1840</v>
      </c>
      <c r="AR383">
        <v>1</v>
      </c>
    </row>
    <row r="384" spans="1:44">
      <c r="A384">
        <v>382</v>
      </c>
      <c r="B384" t="s">
        <v>1</v>
      </c>
      <c r="H384" s="7">
        <v>26</v>
      </c>
      <c r="I384">
        <v>7</v>
      </c>
      <c r="J384">
        <v>2</v>
      </c>
      <c r="K384">
        <v>7</v>
      </c>
      <c r="L384">
        <v>2</v>
      </c>
      <c r="M384" t="s">
        <v>75</v>
      </c>
      <c r="N384" s="16">
        <v>0</v>
      </c>
      <c r="O384" t="s">
        <v>3417</v>
      </c>
      <c r="P384" t="s">
        <v>1841</v>
      </c>
      <c r="Q384" s="16">
        <v>1</v>
      </c>
      <c r="R384" t="s">
        <v>207</v>
      </c>
      <c r="S384" t="s">
        <v>78</v>
      </c>
      <c r="T384" t="s">
        <v>107</v>
      </c>
      <c r="U384" s="16">
        <v>2</v>
      </c>
      <c r="V384" t="s">
        <v>1842</v>
      </c>
      <c r="W384" t="s">
        <v>57</v>
      </c>
      <c r="AC384" t="s">
        <v>32</v>
      </c>
      <c r="AH384" t="s">
        <v>58</v>
      </c>
      <c r="AI384" s="16">
        <v>4</v>
      </c>
      <c r="AJ384" s="16">
        <v>3</v>
      </c>
      <c r="AK384" s="16">
        <v>5</v>
      </c>
      <c r="AL384" t="s">
        <v>1843</v>
      </c>
      <c r="AM384" t="s">
        <v>339</v>
      </c>
      <c r="AN384" s="16">
        <v>8</v>
      </c>
      <c r="AO384" t="s">
        <v>1844</v>
      </c>
      <c r="AP384" t="s">
        <v>1845</v>
      </c>
    </row>
    <row r="385" spans="1:44">
      <c r="A385">
        <v>383</v>
      </c>
      <c r="B385" t="s">
        <v>1</v>
      </c>
      <c r="F385" s="12" t="s">
        <v>5</v>
      </c>
      <c r="H385" s="7">
        <v>31</v>
      </c>
      <c r="I385">
        <v>6</v>
      </c>
      <c r="J385">
        <v>80</v>
      </c>
      <c r="K385">
        <v>10</v>
      </c>
      <c r="L385">
        <v>3</v>
      </c>
      <c r="M385" t="s">
        <v>128</v>
      </c>
      <c r="N385" s="16">
        <v>1</v>
      </c>
      <c r="O385" t="s">
        <v>76</v>
      </c>
      <c r="P385" t="s">
        <v>3389</v>
      </c>
      <c r="Q385" s="16">
        <v>1</v>
      </c>
      <c r="R385" t="s">
        <v>130</v>
      </c>
      <c r="S385" t="s">
        <v>106</v>
      </c>
      <c r="T385" t="s">
        <v>89</v>
      </c>
      <c r="U385" s="16">
        <v>10</v>
      </c>
      <c r="V385" t="s">
        <v>1846</v>
      </c>
      <c r="W385" t="s">
        <v>57</v>
      </c>
      <c r="AC385" t="s">
        <v>32</v>
      </c>
      <c r="AH385" t="s">
        <v>58</v>
      </c>
      <c r="AI385" s="16">
        <v>18</v>
      </c>
      <c r="AJ385" s="16">
        <v>4</v>
      </c>
      <c r="AK385" s="16">
        <v>20</v>
      </c>
      <c r="AL385" t="s">
        <v>1847</v>
      </c>
      <c r="AM385" t="s">
        <v>72</v>
      </c>
      <c r="AN385" s="16">
        <v>10</v>
      </c>
      <c r="AO385" t="s">
        <v>73</v>
      </c>
      <c r="AP385" t="s">
        <v>1848</v>
      </c>
      <c r="AQ385" t="s">
        <v>1849</v>
      </c>
    </row>
    <row r="386" spans="1:44">
      <c r="A386">
        <v>384</v>
      </c>
      <c r="B386" t="s">
        <v>1</v>
      </c>
      <c r="F386" s="12" t="s">
        <v>5</v>
      </c>
      <c r="H386" s="7">
        <v>27</v>
      </c>
      <c r="I386">
        <v>7</v>
      </c>
      <c r="J386">
        <v>0</v>
      </c>
      <c r="K386">
        <v>8</v>
      </c>
      <c r="L386">
        <v>12</v>
      </c>
      <c r="M386" t="s">
        <v>94</v>
      </c>
      <c r="N386" s="16">
        <v>0</v>
      </c>
      <c r="O386" t="s">
        <v>52</v>
      </c>
      <c r="P386" t="s">
        <v>3390</v>
      </c>
      <c r="Q386" s="16">
        <v>1</v>
      </c>
      <c r="R386" t="s">
        <v>207</v>
      </c>
      <c r="S386" t="s">
        <v>88</v>
      </c>
      <c r="T386" t="s">
        <v>150</v>
      </c>
      <c r="U386" s="16">
        <v>8</v>
      </c>
      <c r="V386" t="s">
        <v>1850</v>
      </c>
      <c r="W386" t="s">
        <v>57</v>
      </c>
      <c r="AC386" t="s">
        <v>32</v>
      </c>
      <c r="AG386" t="s">
        <v>1635</v>
      </c>
      <c r="AH386" t="s">
        <v>82</v>
      </c>
      <c r="AI386" s="16">
        <v>1</v>
      </c>
      <c r="AJ386" s="16">
        <v>1</v>
      </c>
      <c r="AK386" s="16">
        <v>1</v>
      </c>
      <c r="AL386" t="s">
        <v>1851</v>
      </c>
      <c r="AM386" t="s">
        <v>72</v>
      </c>
      <c r="AN386" s="16">
        <v>6</v>
      </c>
      <c r="AO386" t="s">
        <v>1852</v>
      </c>
      <c r="AR386">
        <v>0</v>
      </c>
    </row>
    <row r="387" spans="1:44">
      <c r="A387">
        <v>385</v>
      </c>
      <c r="C387" t="s">
        <v>2</v>
      </c>
      <c r="H387" s="7">
        <v>23</v>
      </c>
      <c r="I387">
        <v>7</v>
      </c>
      <c r="J387">
        <v>40</v>
      </c>
      <c r="K387">
        <v>7</v>
      </c>
      <c r="L387">
        <v>2</v>
      </c>
      <c r="M387" t="s">
        <v>94</v>
      </c>
      <c r="N387" s="16">
        <v>1</v>
      </c>
      <c r="Q387" s="16">
        <v>1</v>
      </c>
      <c r="R387" t="s">
        <v>136</v>
      </c>
      <c r="S387" t="s">
        <v>78</v>
      </c>
      <c r="T387" t="s">
        <v>89</v>
      </c>
      <c r="U387" s="16">
        <v>1</v>
      </c>
      <c r="V387" t="s">
        <v>1853</v>
      </c>
      <c r="W387" t="s">
        <v>81</v>
      </c>
      <c r="AC387" t="s">
        <v>32</v>
      </c>
      <c r="AH387" t="s">
        <v>58</v>
      </c>
      <c r="AI387" s="16">
        <v>5</v>
      </c>
      <c r="AJ387" s="16">
        <v>3</v>
      </c>
      <c r="AK387" s="16">
        <v>9</v>
      </c>
      <c r="AL387" t="s">
        <v>1854</v>
      </c>
      <c r="AM387" t="s">
        <v>62</v>
      </c>
      <c r="AN387" s="16">
        <v>8</v>
      </c>
      <c r="AO387" t="s">
        <v>1855</v>
      </c>
      <c r="AR387">
        <v>1</v>
      </c>
    </row>
    <row r="388" spans="1:44">
      <c r="A388">
        <v>386</v>
      </c>
      <c r="C388" t="s">
        <v>2</v>
      </c>
      <c r="H388" s="7"/>
      <c r="I388">
        <v>7</v>
      </c>
      <c r="J388">
        <v>40</v>
      </c>
      <c r="K388">
        <v>8</v>
      </c>
      <c r="L388">
        <v>3</v>
      </c>
      <c r="M388" t="s">
        <v>51</v>
      </c>
      <c r="N388" s="16">
        <v>1</v>
      </c>
      <c r="Q388" s="16">
        <v>1</v>
      </c>
      <c r="R388" t="s">
        <v>207</v>
      </c>
      <c r="S388" t="s">
        <v>78</v>
      </c>
      <c r="T388" t="s">
        <v>350</v>
      </c>
      <c r="U388" s="16">
        <v>9</v>
      </c>
      <c r="V388" t="s">
        <v>1856</v>
      </c>
      <c r="W388" t="s">
        <v>57</v>
      </c>
      <c r="AC388" t="s">
        <v>32</v>
      </c>
      <c r="AG388" t="s">
        <v>1063</v>
      </c>
      <c r="AH388" t="s">
        <v>70</v>
      </c>
      <c r="AI388" s="16">
        <v>6</v>
      </c>
      <c r="AJ388" s="16">
        <v>2</v>
      </c>
      <c r="AK388" s="16">
        <v>10</v>
      </c>
      <c r="AL388" t="s">
        <v>1857</v>
      </c>
      <c r="AM388" t="s">
        <v>72</v>
      </c>
      <c r="AN388" s="16">
        <v>10</v>
      </c>
      <c r="AO388" t="s">
        <v>1858</v>
      </c>
      <c r="AP388" t="s">
        <v>1859</v>
      </c>
      <c r="AQ388" t="s">
        <v>1860</v>
      </c>
      <c r="AR388">
        <v>1</v>
      </c>
    </row>
    <row r="389" spans="1:44">
      <c r="A389">
        <v>387</v>
      </c>
      <c r="C389" t="s">
        <v>2</v>
      </c>
      <c r="H389" s="7">
        <v>34</v>
      </c>
      <c r="I389">
        <v>7</v>
      </c>
      <c r="J389">
        <v>35</v>
      </c>
      <c r="K389">
        <v>6</v>
      </c>
      <c r="L389">
        <v>2</v>
      </c>
      <c r="M389" t="s">
        <v>183</v>
      </c>
      <c r="N389" s="16">
        <v>1</v>
      </c>
      <c r="Q389" s="16">
        <v>1</v>
      </c>
      <c r="R389" t="s">
        <v>87</v>
      </c>
      <c r="S389" t="s">
        <v>88</v>
      </c>
      <c r="T389" t="s">
        <v>89</v>
      </c>
      <c r="U389" s="16">
        <v>12</v>
      </c>
      <c r="V389" t="s">
        <v>72</v>
      </c>
      <c r="W389" t="s">
        <v>57</v>
      </c>
      <c r="AC389" t="s">
        <v>32</v>
      </c>
      <c r="AH389" t="s">
        <v>58</v>
      </c>
      <c r="AI389" s="16">
        <v>6</v>
      </c>
      <c r="AJ389" s="16">
        <v>4</v>
      </c>
      <c r="AK389" s="16">
        <v>5</v>
      </c>
      <c r="AL389" t="s">
        <v>1861</v>
      </c>
      <c r="AM389" t="s">
        <v>339</v>
      </c>
      <c r="AN389" s="16">
        <v>10</v>
      </c>
      <c r="AO389" t="s">
        <v>1862</v>
      </c>
      <c r="AR389">
        <v>1</v>
      </c>
    </row>
    <row r="390" spans="1:44">
      <c r="A390">
        <v>388</v>
      </c>
      <c r="B390" t="s">
        <v>1</v>
      </c>
      <c r="C390" t="s">
        <v>2</v>
      </c>
      <c r="F390" s="12" t="s">
        <v>5</v>
      </c>
      <c r="H390" s="7">
        <v>29</v>
      </c>
      <c r="I390">
        <v>6</v>
      </c>
      <c r="J390">
        <v>140</v>
      </c>
      <c r="K390">
        <v>5</v>
      </c>
      <c r="L390">
        <v>4</v>
      </c>
      <c r="M390" t="s">
        <v>65</v>
      </c>
      <c r="N390" s="16">
        <v>1</v>
      </c>
      <c r="Q390" s="16">
        <v>1</v>
      </c>
      <c r="R390" t="s">
        <v>207</v>
      </c>
      <c r="S390" t="s">
        <v>78</v>
      </c>
      <c r="T390" t="s">
        <v>1292</v>
      </c>
      <c r="U390" s="16">
        <v>3</v>
      </c>
      <c r="V390" t="s">
        <v>1863</v>
      </c>
      <c r="W390" t="s">
        <v>57</v>
      </c>
      <c r="AB390" t="s">
        <v>31</v>
      </c>
      <c r="AC390" t="s">
        <v>32</v>
      </c>
      <c r="AH390" t="s">
        <v>70</v>
      </c>
      <c r="AI390" s="16">
        <v>5</v>
      </c>
      <c r="AJ390" s="16">
        <v>5</v>
      </c>
      <c r="AK390" s="16">
        <v>10</v>
      </c>
      <c r="AL390" t="s">
        <v>1864</v>
      </c>
      <c r="AM390" t="s">
        <v>72</v>
      </c>
      <c r="AN390" s="16">
        <v>7</v>
      </c>
      <c r="AO390" t="s">
        <v>1865</v>
      </c>
      <c r="AR390">
        <v>1</v>
      </c>
    </row>
    <row r="391" spans="1:44">
      <c r="A391">
        <v>389</v>
      </c>
      <c r="C391" t="s">
        <v>2</v>
      </c>
      <c r="H391" s="7">
        <v>25</v>
      </c>
      <c r="I391">
        <v>7</v>
      </c>
      <c r="J391">
        <v>120</v>
      </c>
      <c r="K391">
        <v>8</v>
      </c>
      <c r="L391">
        <v>3</v>
      </c>
      <c r="M391" t="s">
        <v>219</v>
      </c>
      <c r="N391" s="16">
        <v>0</v>
      </c>
      <c r="O391" t="s">
        <v>3417</v>
      </c>
      <c r="P391" t="s">
        <v>3391</v>
      </c>
      <c r="Q391" s="16">
        <v>1</v>
      </c>
      <c r="R391" t="s">
        <v>207</v>
      </c>
      <c r="S391" t="s">
        <v>78</v>
      </c>
      <c r="T391" t="s">
        <v>89</v>
      </c>
      <c r="U391" s="16">
        <v>2</v>
      </c>
      <c r="V391" t="s">
        <v>1866</v>
      </c>
      <c r="W391" t="s">
        <v>357</v>
      </c>
      <c r="AA391" t="s">
        <v>30</v>
      </c>
      <c r="AH391" t="s">
        <v>70</v>
      </c>
      <c r="AI391" s="16">
        <v>6</v>
      </c>
      <c r="AJ391" s="16">
        <v>5</v>
      </c>
      <c r="AK391" s="16">
        <v>3</v>
      </c>
      <c r="AL391" t="s">
        <v>1867</v>
      </c>
      <c r="AM391" t="s">
        <v>1868</v>
      </c>
      <c r="AN391" s="16">
        <v>9</v>
      </c>
      <c r="AO391" t="s">
        <v>1869</v>
      </c>
      <c r="AP391" t="s">
        <v>1870</v>
      </c>
      <c r="AQ391" t="s">
        <v>1871</v>
      </c>
      <c r="AR391">
        <v>1</v>
      </c>
    </row>
    <row r="392" spans="1:44">
      <c r="A392">
        <v>390</v>
      </c>
      <c r="B392" t="s">
        <v>1</v>
      </c>
      <c r="C392" t="s">
        <v>2</v>
      </c>
      <c r="F392" s="12" t="s">
        <v>5</v>
      </c>
      <c r="H392" s="7">
        <v>40</v>
      </c>
      <c r="I392">
        <v>7</v>
      </c>
      <c r="J392">
        <v>50</v>
      </c>
      <c r="K392">
        <v>10</v>
      </c>
      <c r="L392">
        <v>6</v>
      </c>
      <c r="M392" t="s">
        <v>128</v>
      </c>
      <c r="N392" s="16">
        <v>1</v>
      </c>
      <c r="Q392" s="16">
        <v>1</v>
      </c>
      <c r="R392" t="s">
        <v>207</v>
      </c>
      <c r="S392" t="s">
        <v>377</v>
      </c>
      <c r="T392" t="s">
        <v>214</v>
      </c>
      <c r="U392" s="16">
        <v>11</v>
      </c>
      <c r="V392" t="s">
        <v>1872</v>
      </c>
      <c r="W392" t="s">
        <v>69</v>
      </c>
      <c r="AB392" t="s">
        <v>31</v>
      </c>
      <c r="AH392" t="s">
        <v>70</v>
      </c>
      <c r="AI392" s="16">
        <v>4</v>
      </c>
      <c r="AJ392" s="16">
        <v>1</v>
      </c>
      <c r="AK392" s="16">
        <v>40</v>
      </c>
      <c r="AL392" t="s">
        <v>1873</v>
      </c>
      <c r="AM392" t="s">
        <v>72</v>
      </c>
      <c r="AN392" s="16">
        <v>7</v>
      </c>
      <c r="AO392" t="s">
        <v>1874</v>
      </c>
      <c r="AR392">
        <v>0</v>
      </c>
    </row>
    <row r="393" spans="1:44">
      <c r="A393">
        <v>391</v>
      </c>
      <c r="E393" t="s">
        <v>4</v>
      </c>
      <c r="H393" s="7">
        <v>37</v>
      </c>
      <c r="I393">
        <v>8</v>
      </c>
      <c r="J393">
        <v>60</v>
      </c>
      <c r="K393">
        <v>10</v>
      </c>
      <c r="L393">
        <v>5</v>
      </c>
      <c r="M393" t="s">
        <v>75</v>
      </c>
      <c r="N393" s="16">
        <v>0</v>
      </c>
      <c r="O393" t="s">
        <v>66</v>
      </c>
      <c r="P393" t="s">
        <v>3392</v>
      </c>
      <c r="Q393" s="16">
        <v>1</v>
      </c>
      <c r="R393" t="s">
        <v>207</v>
      </c>
      <c r="S393" t="s">
        <v>106</v>
      </c>
      <c r="T393" t="s">
        <v>291</v>
      </c>
      <c r="U393" s="16">
        <v>1</v>
      </c>
      <c r="V393" t="s">
        <v>1875</v>
      </c>
      <c r="W393" t="s">
        <v>1109</v>
      </c>
      <c r="AC393" t="s">
        <v>32</v>
      </c>
      <c r="AH393" t="s">
        <v>70</v>
      </c>
      <c r="AI393" s="16">
        <v>5</v>
      </c>
      <c r="AJ393" s="16">
        <v>3</v>
      </c>
      <c r="AK393" s="16">
        <v>14</v>
      </c>
      <c r="AL393" t="s">
        <v>1876</v>
      </c>
      <c r="AM393" t="s">
        <v>72</v>
      </c>
      <c r="AN393" s="16">
        <v>7</v>
      </c>
      <c r="AO393" t="s">
        <v>1877</v>
      </c>
      <c r="AP393" t="s">
        <v>1878</v>
      </c>
      <c r="AQ393" t="s">
        <v>1879</v>
      </c>
      <c r="AR393">
        <v>1</v>
      </c>
    </row>
    <row r="394" spans="1:44">
      <c r="A394">
        <v>392</v>
      </c>
      <c r="F394" s="12" t="s">
        <v>5</v>
      </c>
      <c r="H394" s="7">
        <v>43</v>
      </c>
      <c r="I394">
        <v>7</v>
      </c>
      <c r="J394">
        <v>30</v>
      </c>
      <c r="K394">
        <v>10</v>
      </c>
      <c r="L394">
        <v>4</v>
      </c>
      <c r="M394" t="s">
        <v>99</v>
      </c>
      <c r="N394" s="16">
        <v>1</v>
      </c>
      <c r="Q394" s="16">
        <v>1</v>
      </c>
      <c r="R394" t="s">
        <v>141</v>
      </c>
      <c r="S394" t="s">
        <v>54</v>
      </c>
      <c r="T394" t="s">
        <v>350</v>
      </c>
      <c r="U394" s="16">
        <v>10</v>
      </c>
      <c r="V394" t="s">
        <v>1880</v>
      </c>
      <c r="W394" t="s">
        <v>57</v>
      </c>
      <c r="X394" t="s">
        <v>27</v>
      </c>
      <c r="AG394" t="s">
        <v>1881</v>
      </c>
      <c r="AH394" t="s">
        <v>156</v>
      </c>
      <c r="AI394" s="16">
        <v>10</v>
      </c>
      <c r="AJ394" s="16">
        <v>6</v>
      </c>
      <c r="AK394" s="16">
        <v>40</v>
      </c>
      <c r="AL394" t="s">
        <v>1882</v>
      </c>
      <c r="AM394" t="s">
        <v>62</v>
      </c>
      <c r="AN394" s="16">
        <v>10</v>
      </c>
      <c r="AO394" t="s">
        <v>1883</v>
      </c>
      <c r="AP394" t="s">
        <v>1884</v>
      </c>
      <c r="AQ394" t="s">
        <v>1885</v>
      </c>
      <c r="AR394">
        <v>1</v>
      </c>
    </row>
    <row r="395" spans="1:44" ht="19" customHeight="1">
      <c r="A395">
        <v>393</v>
      </c>
      <c r="D395" t="s">
        <v>3</v>
      </c>
      <c r="F395" s="12" t="s">
        <v>5</v>
      </c>
      <c r="H395" s="7">
        <v>33</v>
      </c>
      <c r="I395">
        <v>8</v>
      </c>
      <c r="J395">
        <v>40</v>
      </c>
      <c r="K395">
        <v>12</v>
      </c>
      <c r="L395">
        <v>75</v>
      </c>
      <c r="M395" t="s">
        <v>297</v>
      </c>
      <c r="N395" s="16">
        <v>1</v>
      </c>
      <c r="Q395" s="16">
        <v>1</v>
      </c>
      <c r="R395" t="s">
        <v>149</v>
      </c>
      <c r="S395" t="s">
        <v>78</v>
      </c>
      <c r="T395" t="s">
        <v>150</v>
      </c>
      <c r="U395" s="16">
        <v>2</v>
      </c>
      <c r="V395" t="s">
        <v>1886</v>
      </c>
      <c r="W395" t="s">
        <v>81</v>
      </c>
      <c r="AA395" t="s">
        <v>30</v>
      </c>
      <c r="AH395" t="s">
        <v>1887</v>
      </c>
      <c r="AI395" s="16">
        <v>4</v>
      </c>
      <c r="AJ395" s="16">
        <v>12</v>
      </c>
      <c r="AK395" s="16">
        <v>12</v>
      </c>
      <c r="AL395" s="2" t="s">
        <v>1888</v>
      </c>
      <c r="AM395" t="s">
        <v>1889</v>
      </c>
      <c r="AN395" s="16">
        <v>7</v>
      </c>
      <c r="AO395" t="s">
        <v>1890</v>
      </c>
      <c r="AP395" t="s">
        <v>1891</v>
      </c>
      <c r="AR395">
        <v>1</v>
      </c>
    </row>
    <row r="396" spans="1:44">
      <c r="A396">
        <v>394</v>
      </c>
      <c r="F396" s="12" t="s">
        <v>5</v>
      </c>
      <c r="H396" s="7">
        <v>42</v>
      </c>
      <c r="I396">
        <v>8</v>
      </c>
      <c r="J396">
        <v>0</v>
      </c>
      <c r="K396">
        <v>2</v>
      </c>
      <c r="L396">
        <v>0</v>
      </c>
      <c r="M396" t="s">
        <v>219</v>
      </c>
      <c r="N396" s="16">
        <v>1</v>
      </c>
      <c r="Q396" s="16">
        <v>1</v>
      </c>
      <c r="R396" t="s">
        <v>406</v>
      </c>
      <c r="S396" t="s">
        <v>78</v>
      </c>
      <c r="T396" t="s">
        <v>89</v>
      </c>
      <c r="U396" s="16">
        <v>20</v>
      </c>
      <c r="V396" t="s">
        <v>1892</v>
      </c>
      <c r="W396" t="s">
        <v>81</v>
      </c>
      <c r="AA396" t="s">
        <v>30</v>
      </c>
      <c r="AH396" t="s">
        <v>70</v>
      </c>
      <c r="AI396" s="16">
        <v>2</v>
      </c>
      <c r="AJ396" s="16">
        <v>2</v>
      </c>
      <c r="AK396" s="16">
        <v>80</v>
      </c>
      <c r="AL396" t="s">
        <v>1893</v>
      </c>
      <c r="AM396" t="s">
        <v>1894</v>
      </c>
      <c r="AN396" s="16">
        <v>10</v>
      </c>
      <c r="AO396" t="s">
        <v>1567</v>
      </c>
      <c r="AP396" t="s">
        <v>1370</v>
      </c>
      <c r="AQ396" t="s">
        <v>1895</v>
      </c>
      <c r="AR396">
        <v>1</v>
      </c>
    </row>
    <row r="397" spans="1:44">
      <c r="A397">
        <v>395</v>
      </c>
      <c r="B397" t="s">
        <v>1</v>
      </c>
      <c r="C397" t="s">
        <v>2</v>
      </c>
      <c r="E397" t="s">
        <v>4</v>
      </c>
      <c r="F397" s="12" t="s">
        <v>5</v>
      </c>
      <c r="H397" s="7">
        <v>41</v>
      </c>
      <c r="I397">
        <v>7</v>
      </c>
      <c r="J397">
        <v>3</v>
      </c>
      <c r="K397">
        <v>15</v>
      </c>
      <c r="L397">
        <v>7</v>
      </c>
      <c r="M397" t="s">
        <v>75</v>
      </c>
      <c r="N397" s="16">
        <v>0</v>
      </c>
      <c r="O397" t="s">
        <v>95</v>
      </c>
      <c r="P397" t="s">
        <v>1896</v>
      </c>
      <c r="Q397" s="16">
        <v>1</v>
      </c>
      <c r="R397" t="s">
        <v>406</v>
      </c>
      <c r="S397" t="s">
        <v>54</v>
      </c>
      <c r="T397" t="s">
        <v>350</v>
      </c>
      <c r="U397" s="16">
        <v>20</v>
      </c>
      <c r="V397" t="s">
        <v>1897</v>
      </c>
      <c r="W397" t="s">
        <v>57</v>
      </c>
      <c r="AC397" t="s">
        <v>32</v>
      </c>
      <c r="AH397" t="s">
        <v>58</v>
      </c>
      <c r="AI397" s="16">
        <v>5</v>
      </c>
      <c r="AJ397" s="16">
        <v>7</v>
      </c>
      <c r="AK397" s="16">
        <v>16</v>
      </c>
      <c r="AL397" t="s">
        <v>1898</v>
      </c>
      <c r="AM397" t="s">
        <v>72</v>
      </c>
      <c r="AN397" s="16">
        <v>10</v>
      </c>
      <c r="AO397" t="s">
        <v>1899</v>
      </c>
      <c r="AP397" t="s">
        <v>1900</v>
      </c>
      <c r="AQ397" t="s">
        <v>1901</v>
      </c>
    </row>
    <row r="398" spans="1:44">
      <c r="A398">
        <v>396</v>
      </c>
      <c r="B398" t="s">
        <v>1</v>
      </c>
      <c r="E398" t="s">
        <v>4</v>
      </c>
      <c r="F398" s="12" t="s">
        <v>5</v>
      </c>
      <c r="H398" s="7">
        <v>40</v>
      </c>
      <c r="I398">
        <v>7</v>
      </c>
      <c r="J398">
        <v>0</v>
      </c>
      <c r="K398">
        <v>8</v>
      </c>
      <c r="L398">
        <v>10</v>
      </c>
      <c r="M398" t="s">
        <v>51</v>
      </c>
      <c r="N398" s="16">
        <v>1</v>
      </c>
      <c r="Q398" s="16">
        <v>1</v>
      </c>
      <c r="R398" t="s">
        <v>130</v>
      </c>
      <c r="S398" t="s">
        <v>88</v>
      </c>
      <c r="T398" t="s">
        <v>304</v>
      </c>
      <c r="U398" s="16">
        <v>15</v>
      </c>
      <c r="V398" t="s">
        <v>1902</v>
      </c>
      <c r="W398" t="s">
        <v>81</v>
      </c>
      <c r="AC398" t="s">
        <v>32</v>
      </c>
      <c r="AH398" t="s">
        <v>70</v>
      </c>
      <c r="AI398" s="16">
        <v>6</v>
      </c>
      <c r="AJ398" s="16">
        <v>6</v>
      </c>
      <c r="AK398" s="16">
        <v>8</v>
      </c>
      <c r="AL398" t="s">
        <v>1903</v>
      </c>
      <c r="AM398" t="s">
        <v>72</v>
      </c>
      <c r="AN398" s="16">
        <v>10</v>
      </c>
      <c r="AO398" t="s">
        <v>1904</v>
      </c>
      <c r="AR398">
        <v>1</v>
      </c>
    </row>
    <row r="399" spans="1:44">
      <c r="A399">
        <v>397</v>
      </c>
      <c r="C399" t="s">
        <v>2</v>
      </c>
      <c r="H399" s="7">
        <v>31</v>
      </c>
      <c r="I399">
        <v>8</v>
      </c>
      <c r="J399">
        <v>20</v>
      </c>
      <c r="K399">
        <v>6</v>
      </c>
      <c r="L399">
        <v>0</v>
      </c>
      <c r="M399" t="s">
        <v>51</v>
      </c>
      <c r="N399" s="16">
        <v>0</v>
      </c>
      <c r="O399" t="s">
        <v>76</v>
      </c>
      <c r="P399" t="s">
        <v>3392</v>
      </c>
      <c r="Q399" s="16">
        <v>1</v>
      </c>
      <c r="R399" t="s">
        <v>207</v>
      </c>
      <c r="S399" t="s">
        <v>78</v>
      </c>
      <c r="T399" t="s">
        <v>89</v>
      </c>
      <c r="U399" s="16">
        <v>8</v>
      </c>
      <c r="V399" t="s">
        <v>339</v>
      </c>
      <c r="W399" t="s">
        <v>57</v>
      </c>
      <c r="AB399" t="s">
        <v>31</v>
      </c>
      <c r="AH399" t="s">
        <v>58</v>
      </c>
      <c r="AI399" s="16">
        <v>2</v>
      </c>
      <c r="AJ399" s="16">
        <v>2</v>
      </c>
      <c r="AK399" s="16">
        <v>3</v>
      </c>
      <c r="AL399" t="s">
        <v>1905</v>
      </c>
      <c r="AM399" t="s">
        <v>339</v>
      </c>
      <c r="AN399" s="16">
        <v>6</v>
      </c>
      <c r="AO399" t="s">
        <v>1906</v>
      </c>
      <c r="AR399">
        <v>1</v>
      </c>
    </row>
    <row r="400" spans="1:44">
      <c r="A400">
        <v>398</v>
      </c>
      <c r="B400" t="s">
        <v>1</v>
      </c>
      <c r="F400" s="12" t="s">
        <v>5</v>
      </c>
      <c r="H400" s="7">
        <v>56</v>
      </c>
      <c r="I400">
        <v>7</v>
      </c>
      <c r="J400">
        <v>90</v>
      </c>
      <c r="K400">
        <v>13</v>
      </c>
      <c r="L400">
        <v>20</v>
      </c>
      <c r="M400" t="s">
        <v>219</v>
      </c>
      <c r="N400" s="16">
        <v>1</v>
      </c>
      <c r="O400" t="s">
        <v>66</v>
      </c>
      <c r="P400" t="s">
        <v>3391</v>
      </c>
      <c r="Q400" s="16">
        <v>1</v>
      </c>
      <c r="R400" t="s">
        <v>207</v>
      </c>
      <c r="S400" t="s">
        <v>54</v>
      </c>
      <c r="T400" t="s">
        <v>89</v>
      </c>
      <c r="U400" s="16">
        <v>20</v>
      </c>
      <c r="V400" t="s">
        <v>1907</v>
      </c>
      <c r="W400" t="s">
        <v>81</v>
      </c>
      <c r="AB400" t="s">
        <v>31</v>
      </c>
      <c r="AC400" t="s">
        <v>32</v>
      </c>
      <c r="AG400" t="s">
        <v>1063</v>
      </c>
      <c r="AH400" t="s">
        <v>82</v>
      </c>
      <c r="AI400" s="16">
        <v>6</v>
      </c>
      <c r="AJ400" s="16">
        <v>3</v>
      </c>
      <c r="AK400" s="16">
        <v>12</v>
      </c>
      <c r="AL400" t="s">
        <v>1908</v>
      </c>
      <c r="AM400" t="s">
        <v>72</v>
      </c>
      <c r="AN400" s="16">
        <v>10</v>
      </c>
      <c r="AO400" t="s">
        <v>1909</v>
      </c>
      <c r="AP400" t="s">
        <v>1910</v>
      </c>
      <c r="AQ400" t="s">
        <v>1911</v>
      </c>
    </row>
    <row r="401" spans="1:44">
      <c r="A401">
        <v>399</v>
      </c>
      <c r="C401" t="s">
        <v>2</v>
      </c>
      <c r="D401" t="s">
        <v>3</v>
      </c>
      <c r="E401" t="s">
        <v>4</v>
      </c>
      <c r="H401" s="7">
        <v>22</v>
      </c>
      <c r="I401">
        <v>5</v>
      </c>
      <c r="J401">
        <v>0</v>
      </c>
      <c r="K401">
        <v>8</v>
      </c>
      <c r="L401">
        <v>10</v>
      </c>
      <c r="M401" t="s">
        <v>99</v>
      </c>
      <c r="N401" s="16">
        <v>1</v>
      </c>
      <c r="Q401" s="16">
        <v>0</v>
      </c>
      <c r="W401" t="s">
        <v>155</v>
      </c>
      <c r="Z401" t="s">
        <v>29</v>
      </c>
      <c r="AF401" t="s">
        <v>35</v>
      </c>
      <c r="AI401" s="16">
        <v>0</v>
      </c>
      <c r="AM401" t="s">
        <v>62</v>
      </c>
      <c r="AN401" s="16">
        <v>8</v>
      </c>
      <c r="AO401" t="s">
        <v>1912</v>
      </c>
      <c r="AP401" t="s">
        <v>1913</v>
      </c>
      <c r="AQ401" t="s">
        <v>1914</v>
      </c>
      <c r="AR401">
        <v>1</v>
      </c>
    </row>
    <row r="402" spans="1:44">
      <c r="A402">
        <v>400</v>
      </c>
      <c r="B402" t="s">
        <v>1</v>
      </c>
      <c r="C402" t="s">
        <v>2</v>
      </c>
      <c r="F402" s="12" t="s">
        <v>5</v>
      </c>
      <c r="H402" s="7"/>
      <c r="I402">
        <v>7</v>
      </c>
      <c r="J402">
        <v>30</v>
      </c>
      <c r="K402">
        <v>12</v>
      </c>
      <c r="L402">
        <v>25</v>
      </c>
      <c r="M402" t="s">
        <v>297</v>
      </c>
      <c r="N402" s="16">
        <v>0</v>
      </c>
      <c r="O402" t="s">
        <v>383</v>
      </c>
      <c r="P402" t="s">
        <v>3392</v>
      </c>
      <c r="Q402" s="16">
        <v>1</v>
      </c>
      <c r="R402" t="s">
        <v>459</v>
      </c>
      <c r="S402" t="s">
        <v>54</v>
      </c>
      <c r="T402" t="s">
        <v>299</v>
      </c>
      <c r="U402" s="16">
        <v>6</v>
      </c>
      <c r="V402" t="s">
        <v>1915</v>
      </c>
      <c r="W402" t="s">
        <v>81</v>
      </c>
      <c r="Z402" t="s">
        <v>29</v>
      </c>
      <c r="AH402" t="s">
        <v>82</v>
      </c>
      <c r="AI402" s="16">
        <v>4</v>
      </c>
      <c r="AJ402" s="16">
        <v>4</v>
      </c>
      <c r="AK402" s="16">
        <v>25</v>
      </c>
      <c r="AL402" t="s">
        <v>1916</v>
      </c>
      <c r="AM402" t="s">
        <v>1135</v>
      </c>
      <c r="AN402" s="16">
        <v>7</v>
      </c>
      <c r="AO402" t="s">
        <v>1917</v>
      </c>
      <c r="AQ402" t="s">
        <v>1918</v>
      </c>
      <c r="AR402">
        <v>0</v>
      </c>
    </row>
    <row r="403" spans="1:44">
      <c r="A403">
        <v>401</v>
      </c>
      <c r="B403" t="s">
        <v>1</v>
      </c>
      <c r="C403" t="s">
        <v>2</v>
      </c>
      <c r="F403" s="12" t="s">
        <v>5</v>
      </c>
      <c r="H403" s="7">
        <v>44</v>
      </c>
      <c r="I403">
        <v>7</v>
      </c>
      <c r="J403">
        <v>100</v>
      </c>
      <c r="K403">
        <v>11</v>
      </c>
      <c r="L403">
        <v>6</v>
      </c>
      <c r="M403" t="s">
        <v>51</v>
      </c>
      <c r="N403" s="16">
        <v>0</v>
      </c>
      <c r="O403" t="s">
        <v>117</v>
      </c>
      <c r="P403" t="s">
        <v>3392</v>
      </c>
      <c r="Q403" s="16">
        <v>1</v>
      </c>
      <c r="R403" t="s">
        <v>6</v>
      </c>
      <c r="S403" t="s">
        <v>1919</v>
      </c>
      <c r="T403" t="s">
        <v>413</v>
      </c>
      <c r="U403" s="16">
        <v>3</v>
      </c>
      <c r="V403" t="s">
        <v>1920</v>
      </c>
      <c r="W403" t="s">
        <v>57</v>
      </c>
      <c r="AA403" t="s">
        <v>30</v>
      </c>
      <c r="AH403" t="s">
        <v>70</v>
      </c>
      <c r="AI403" s="16">
        <v>5</v>
      </c>
      <c r="AJ403" s="16">
        <v>5</v>
      </c>
      <c r="AK403" s="16">
        <v>130</v>
      </c>
      <c r="AL403" t="s">
        <v>1921</v>
      </c>
      <c r="AM403" t="s">
        <v>72</v>
      </c>
      <c r="AN403" s="16">
        <v>7</v>
      </c>
      <c r="AO403" t="s">
        <v>1922</v>
      </c>
      <c r="AP403" t="s">
        <v>1923</v>
      </c>
      <c r="AR403">
        <v>1</v>
      </c>
    </row>
    <row r="404" spans="1:44">
      <c r="A404">
        <v>402</v>
      </c>
      <c r="C404" t="s">
        <v>2</v>
      </c>
      <c r="H404" s="7">
        <v>29</v>
      </c>
      <c r="I404">
        <v>7</v>
      </c>
      <c r="J404">
        <v>10</v>
      </c>
      <c r="K404">
        <v>10</v>
      </c>
      <c r="L404">
        <v>15</v>
      </c>
      <c r="M404" t="s">
        <v>116</v>
      </c>
      <c r="N404" s="16">
        <v>1</v>
      </c>
      <c r="Q404" s="16">
        <v>1</v>
      </c>
      <c r="R404" t="s">
        <v>207</v>
      </c>
      <c r="S404" t="s">
        <v>106</v>
      </c>
      <c r="T404" t="s">
        <v>89</v>
      </c>
      <c r="U404" s="16">
        <v>6</v>
      </c>
      <c r="V404" t="s">
        <v>1924</v>
      </c>
      <c r="W404" t="s">
        <v>81</v>
      </c>
      <c r="AA404" t="s">
        <v>30</v>
      </c>
      <c r="AH404" t="s">
        <v>58</v>
      </c>
      <c r="AI404" s="16">
        <v>4</v>
      </c>
      <c r="AJ404" s="16">
        <v>4</v>
      </c>
      <c r="AK404" s="16">
        <v>10</v>
      </c>
      <c r="AL404" t="s">
        <v>1925</v>
      </c>
      <c r="AM404" t="s">
        <v>72</v>
      </c>
      <c r="AN404" s="16">
        <v>10</v>
      </c>
      <c r="AO404" t="s">
        <v>1926</v>
      </c>
      <c r="AP404" t="s">
        <v>1927</v>
      </c>
      <c r="AR404">
        <v>1</v>
      </c>
    </row>
    <row r="405" spans="1:44" ht="20" customHeight="1">
      <c r="A405">
        <v>403</v>
      </c>
      <c r="B405" t="s">
        <v>1</v>
      </c>
      <c r="C405" t="s">
        <v>2</v>
      </c>
      <c r="F405" s="12" t="s">
        <v>5</v>
      </c>
      <c r="H405" s="7">
        <v>31</v>
      </c>
      <c r="I405">
        <v>8</v>
      </c>
      <c r="J405">
        <v>45</v>
      </c>
      <c r="K405">
        <v>12</v>
      </c>
      <c r="L405">
        <v>2</v>
      </c>
      <c r="M405" t="s">
        <v>329</v>
      </c>
      <c r="N405" s="16">
        <v>1</v>
      </c>
      <c r="Q405" s="16">
        <v>1</v>
      </c>
      <c r="R405" t="s">
        <v>141</v>
      </c>
      <c r="S405" t="s">
        <v>54</v>
      </c>
      <c r="T405" t="s">
        <v>150</v>
      </c>
      <c r="U405" s="16">
        <v>2</v>
      </c>
      <c r="V405" t="s">
        <v>1928</v>
      </c>
      <c r="W405" t="s">
        <v>57</v>
      </c>
      <c r="Z405" t="s">
        <v>29</v>
      </c>
      <c r="AH405" t="s">
        <v>70</v>
      </c>
      <c r="AI405" s="16">
        <v>6</v>
      </c>
      <c r="AJ405" s="16">
        <v>4</v>
      </c>
      <c r="AK405" s="16">
        <v>35</v>
      </c>
      <c r="AL405" s="2" t="s">
        <v>1929</v>
      </c>
      <c r="AM405" t="s">
        <v>72</v>
      </c>
      <c r="AN405" s="16">
        <v>9</v>
      </c>
      <c r="AO405" t="s">
        <v>73</v>
      </c>
      <c r="AP405" t="s">
        <v>1930</v>
      </c>
      <c r="AR405">
        <v>1</v>
      </c>
    </row>
    <row r="406" spans="1:44">
      <c r="A406">
        <v>404</v>
      </c>
      <c r="B406" t="s">
        <v>1</v>
      </c>
      <c r="D406" t="s">
        <v>3</v>
      </c>
      <c r="E406" t="s">
        <v>4</v>
      </c>
      <c r="F406" s="12" t="s">
        <v>5</v>
      </c>
      <c r="H406" s="7">
        <v>27</v>
      </c>
      <c r="I406">
        <v>7</v>
      </c>
      <c r="J406">
        <v>60</v>
      </c>
      <c r="K406">
        <v>8</v>
      </c>
      <c r="L406">
        <v>2</v>
      </c>
      <c r="M406" t="s">
        <v>297</v>
      </c>
      <c r="N406" s="16">
        <v>0</v>
      </c>
      <c r="O406" t="s">
        <v>66</v>
      </c>
      <c r="P406" t="s">
        <v>3389</v>
      </c>
      <c r="Q406" s="16">
        <v>1</v>
      </c>
      <c r="R406" t="s">
        <v>164</v>
      </c>
      <c r="S406" t="s">
        <v>344</v>
      </c>
      <c r="T406" t="s">
        <v>487</v>
      </c>
      <c r="U406" s="16">
        <v>2</v>
      </c>
      <c r="V406" t="s">
        <v>1931</v>
      </c>
      <c r="W406" t="s">
        <v>57</v>
      </c>
      <c r="AB406" t="s">
        <v>31</v>
      </c>
      <c r="AH406" t="s">
        <v>82</v>
      </c>
      <c r="AI406" s="16">
        <v>5</v>
      </c>
      <c r="AJ406" s="16">
        <v>3</v>
      </c>
      <c r="AK406" s="16">
        <v>10</v>
      </c>
      <c r="AL406" t="s">
        <v>1932</v>
      </c>
      <c r="AM406" t="s">
        <v>72</v>
      </c>
      <c r="AN406" s="16">
        <v>10</v>
      </c>
      <c r="AO406" t="s">
        <v>1933</v>
      </c>
      <c r="AP406" t="s">
        <v>1934</v>
      </c>
      <c r="AQ406" t="s">
        <v>1935</v>
      </c>
      <c r="AR406">
        <v>1</v>
      </c>
    </row>
    <row r="407" spans="1:44">
      <c r="A407">
        <v>405</v>
      </c>
      <c r="E407" t="s">
        <v>4</v>
      </c>
      <c r="F407" s="12" t="s">
        <v>5</v>
      </c>
      <c r="H407" s="7">
        <v>22</v>
      </c>
      <c r="I407">
        <v>4</v>
      </c>
      <c r="J407">
        <v>10</v>
      </c>
      <c r="K407">
        <v>10</v>
      </c>
      <c r="L407">
        <v>14</v>
      </c>
      <c r="M407" t="s">
        <v>99</v>
      </c>
      <c r="N407" s="16">
        <v>0</v>
      </c>
      <c r="O407" t="s">
        <v>66</v>
      </c>
      <c r="P407" t="s">
        <v>3391</v>
      </c>
      <c r="Q407" s="16">
        <v>0</v>
      </c>
      <c r="W407" t="s">
        <v>57</v>
      </c>
      <c r="AA407" t="s">
        <v>30</v>
      </c>
      <c r="AH407" t="s">
        <v>70</v>
      </c>
      <c r="AI407" s="16">
        <v>30</v>
      </c>
      <c r="AJ407" s="16">
        <v>6</v>
      </c>
      <c r="AK407" s="16">
        <v>25</v>
      </c>
      <c r="AL407" t="s">
        <v>1936</v>
      </c>
      <c r="AM407" t="s">
        <v>62</v>
      </c>
      <c r="AN407" s="16">
        <v>9</v>
      </c>
      <c r="AO407" t="s">
        <v>1937</v>
      </c>
      <c r="AP407" t="s">
        <v>1938</v>
      </c>
      <c r="AR407">
        <v>1</v>
      </c>
    </row>
    <row r="408" spans="1:44">
      <c r="A408">
        <v>406</v>
      </c>
      <c r="B408" t="s">
        <v>1</v>
      </c>
      <c r="F408" s="12" t="s">
        <v>5</v>
      </c>
      <c r="H408" s="7">
        <v>33</v>
      </c>
      <c r="I408">
        <v>8</v>
      </c>
      <c r="J408">
        <v>60</v>
      </c>
      <c r="K408">
        <v>10</v>
      </c>
      <c r="L408">
        <v>20</v>
      </c>
      <c r="M408" t="s">
        <v>51</v>
      </c>
      <c r="N408" s="16">
        <v>0</v>
      </c>
      <c r="O408" t="s">
        <v>66</v>
      </c>
      <c r="P408" t="s">
        <v>3390</v>
      </c>
      <c r="Q408" s="16">
        <v>1</v>
      </c>
      <c r="R408" t="s">
        <v>67</v>
      </c>
      <c r="S408" t="s">
        <v>106</v>
      </c>
      <c r="T408" t="s">
        <v>55</v>
      </c>
      <c r="U408" s="16">
        <v>6</v>
      </c>
      <c r="V408" t="s">
        <v>1939</v>
      </c>
      <c r="W408" t="s">
        <v>81</v>
      </c>
      <c r="AC408" t="s">
        <v>32</v>
      </c>
      <c r="AH408" t="s">
        <v>70</v>
      </c>
      <c r="AI408" s="16">
        <v>3</v>
      </c>
      <c r="AJ408" s="16">
        <v>5</v>
      </c>
      <c r="AK408" s="16">
        <v>6</v>
      </c>
      <c r="AL408" t="s">
        <v>1940</v>
      </c>
      <c r="AM408" t="s">
        <v>72</v>
      </c>
      <c r="AN408" s="16">
        <v>8</v>
      </c>
      <c r="AO408" t="s">
        <v>1941</v>
      </c>
      <c r="AR408">
        <v>0</v>
      </c>
    </row>
    <row r="409" spans="1:44">
      <c r="A409">
        <v>407</v>
      </c>
      <c r="C409" t="s">
        <v>2</v>
      </c>
      <c r="F409" s="12" t="s">
        <v>5</v>
      </c>
      <c r="H409" s="7">
        <v>26</v>
      </c>
      <c r="I409">
        <v>6</v>
      </c>
      <c r="J409">
        <v>50</v>
      </c>
      <c r="K409">
        <v>12</v>
      </c>
      <c r="L409">
        <v>2</v>
      </c>
      <c r="M409" t="s">
        <v>75</v>
      </c>
      <c r="N409" s="16">
        <v>0</v>
      </c>
      <c r="O409" t="s">
        <v>66</v>
      </c>
      <c r="P409" t="s">
        <v>3389</v>
      </c>
      <c r="Q409" s="16">
        <v>1</v>
      </c>
      <c r="R409" t="s">
        <v>207</v>
      </c>
      <c r="S409" t="s">
        <v>78</v>
      </c>
      <c r="T409" t="s">
        <v>642</v>
      </c>
      <c r="U409" s="16">
        <v>3</v>
      </c>
      <c r="V409" t="s">
        <v>1942</v>
      </c>
      <c r="W409" t="s">
        <v>57</v>
      </c>
      <c r="AA409" t="s">
        <v>30</v>
      </c>
      <c r="AH409" t="s">
        <v>82</v>
      </c>
      <c r="AI409" s="16">
        <v>6</v>
      </c>
      <c r="AJ409" s="16">
        <v>6</v>
      </c>
      <c r="AK409" s="16">
        <v>220</v>
      </c>
      <c r="AL409" t="s">
        <v>1943</v>
      </c>
      <c r="AM409" t="s">
        <v>62</v>
      </c>
      <c r="AN409" s="16">
        <v>10</v>
      </c>
      <c r="AO409" t="s">
        <v>1944</v>
      </c>
      <c r="AP409" t="s">
        <v>1945</v>
      </c>
      <c r="AR409">
        <v>0</v>
      </c>
    </row>
    <row r="410" spans="1:44">
      <c r="A410">
        <v>408</v>
      </c>
      <c r="D410" t="s">
        <v>3</v>
      </c>
      <c r="E410" t="s">
        <v>4</v>
      </c>
      <c r="F410" s="12" t="s">
        <v>5</v>
      </c>
      <c r="H410" s="7">
        <v>29</v>
      </c>
      <c r="I410">
        <v>7</v>
      </c>
      <c r="J410">
        <v>180</v>
      </c>
      <c r="K410">
        <v>8</v>
      </c>
      <c r="L410">
        <v>30</v>
      </c>
      <c r="M410" t="s">
        <v>128</v>
      </c>
      <c r="N410" s="16">
        <v>0</v>
      </c>
      <c r="O410" t="s">
        <v>52</v>
      </c>
      <c r="P410" t="s">
        <v>3389</v>
      </c>
      <c r="Q410" s="16">
        <v>1</v>
      </c>
      <c r="R410" t="s">
        <v>164</v>
      </c>
      <c r="S410" t="s">
        <v>106</v>
      </c>
      <c r="T410" t="s">
        <v>413</v>
      </c>
      <c r="U410" s="16">
        <v>2</v>
      </c>
      <c r="V410" t="s">
        <v>1946</v>
      </c>
      <c r="W410" t="s">
        <v>81</v>
      </c>
      <c r="AC410" t="s">
        <v>32</v>
      </c>
      <c r="AH410" t="s">
        <v>70</v>
      </c>
      <c r="AI410" s="16">
        <v>4</v>
      </c>
      <c r="AJ410" s="16">
        <v>3</v>
      </c>
      <c r="AK410" s="16">
        <v>10</v>
      </c>
      <c r="AL410" t="s">
        <v>1947</v>
      </c>
      <c r="AM410" t="s">
        <v>72</v>
      </c>
      <c r="AN410" s="16">
        <v>9</v>
      </c>
      <c r="AO410" t="s">
        <v>1948</v>
      </c>
      <c r="AP410" t="s">
        <v>1949</v>
      </c>
      <c r="AR410">
        <v>1</v>
      </c>
    </row>
    <row r="411" spans="1:44">
      <c r="A411">
        <v>409</v>
      </c>
      <c r="F411" s="12" t="s">
        <v>5</v>
      </c>
      <c r="H411" s="7"/>
      <c r="J411">
        <v>180</v>
      </c>
      <c r="K411">
        <v>6</v>
      </c>
      <c r="L411">
        <v>5</v>
      </c>
      <c r="M411" t="s">
        <v>329</v>
      </c>
      <c r="N411" s="16">
        <v>0</v>
      </c>
      <c r="O411" t="s">
        <v>383</v>
      </c>
      <c r="P411" t="s">
        <v>3391</v>
      </c>
      <c r="Q411" s="16">
        <v>1</v>
      </c>
      <c r="R411" t="s">
        <v>149</v>
      </c>
      <c r="S411" t="s">
        <v>88</v>
      </c>
      <c r="T411" t="s">
        <v>413</v>
      </c>
      <c r="U411" s="16">
        <v>27</v>
      </c>
      <c r="V411" t="s">
        <v>1950</v>
      </c>
      <c r="W411" t="s">
        <v>81</v>
      </c>
      <c r="AA411" t="s">
        <v>30</v>
      </c>
      <c r="AH411" t="s">
        <v>70</v>
      </c>
      <c r="AI411" s="16">
        <v>6</v>
      </c>
      <c r="AJ411" s="16">
        <v>6</v>
      </c>
      <c r="AK411" s="16">
        <v>20</v>
      </c>
      <c r="AL411" t="s">
        <v>1951</v>
      </c>
      <c r="AM411" t="s">
        <v>72</v>
      </c>
      <c r="AN411" s="16">
        <v>10</v>
      </c>
      <c r="AO411" t="s">
        <v>1952</v>
      </c>
      <c r="AP411" t="s">
        <v>1953</v>
      </c>
      <c r="AR411">
        <v>0</v>
      </c>
    </row>
    <row r="412" spans="1:44" ht="17" customHeight="1">
      <c r="A412">
        <v>410</v>
      </c>
      <c r="C412" t="s">
        <v>2</v>
      </c>
      <c r="F412" s="12" t="s">
        <v>5</v>
      </c>
      <c r="H412" s="7">
        <v>48</v>
      </c>
      <c r="I412">
        <v>7</v>
      </c>
      <c r="J412">
        <v>90</v>
      </c>
      <c r="K412">
        <v>9</v>
      </c>
      <c r="L412">
        <v>5</v>
      </c>
      <c r="M412" t="s">
        <v>86</v>
      </c>
      <c r="N412" s="16">
        <v>1</v>
      </c>
      <c r="Q412" s="16">
        <v>1</v>
      </c>
      <c r="R412" t="s">
        <v>207</v>
      </c>
      <c r="S412" t="s">
        <v>78</v>
      </c>
      <c r="T412" t="s">
        <v>89</v>
      </c>
      <c r="U412" s="16">
        <v>21</v>
      </c>
      <c r="W412" t="s">
        <v>57</v>
      </c>
      <c r="AC412" t="s">
        <v>32</v>
      </c>
      <c r="AH412" t="s">
        <v>70</v>
      </c>
      <c r="AI412" s="16">
        <v>5</v>
      </c>
      <c r="AJ412" s="16">
        <v>5</v>
      </c>
      <c r="AK412" s="16">
        <v>36</v>
      </c>
      <c r="AL412" t="s">
        <v>1954</v>
      </c>
      <c r="AM412" t="s">
        <v>72</v>
      </c>
      <c r="AN412" s="16">
        <v>7</v>
      </c>
      <c r="AO412" s="2" t="s">
        <v>1955</v>
      </c>
      <c r="AP412" t="s">
        <v>1956</v>
      </c>
      <c r="AQ412" t="s">
        <v>1957</v>
      </c>
      <c r="AR412">
        <v>0</v>
      </c>
    </row>
    <row r="413" spans="1:44">
      <c r="A413">
        <v>411</v>
      </c>
      <c r="C413" t="s">
        <v>2</v>
      </c>
      <c r="F413" s="12" t="s">
        <v>5</v>
      </c>
      <c r="H413" s="7">
        <v>30</v>
      </c>
      <c r="I413">
        <v>7</v>
      </c>
      <c r="J413">
        <v>40</v>
      </c>
      <c r="K413">
        <v>10</v>
      </c>
      <c r="L413">
        <v>12</v>
      </c>
      <c r="M413" t="s">
        <v>65</v>
      </c>
      <c r="N413" s="16">
        <v>0</v>
      </c>
      <c r="O413" t="s">
        <v>52</v>
      </c>
      <c r="P413" t="s">
        <v>3391</v>
      </c>
      <c r="Q413" s="16">
        <v>1</v>
      </c>
      <c r="R413" t="s">
        <v>149</v>
      </c>
      <c r="S413" t="s">
        <v>54</v>
      </c>
      <c r="T413" t="s">
        <v>350</v>
      </c>
      <c r="U413" s="16">
        <v>3</v>
      </c>
      <c r="V413" t="s">
        <v>1958</v>
      </c>
      <c r="W413" t="s">
        <v>69</v>
      </c>
      <c r="AB413" t="s">
        <v>31</v>
      </c>
      <c r="AH413" t="s">
        <v>58</v>
      </c>
      <c r="AI413" s="16">
        <v>4</v>
      </c>
      <c r="AJ413" s="16">
        <v>3</v>
      </c>
      <c r="AK413" s="16">
        <v>5</v>
      </c>
      <c r="AL413" t="s">
        <v>1959</v>
      </c>
      <c r="AM413" t="s">
        <v>72</v>
      </c>
      <c r="AN413" s="16">
        <v>10</v>
      </c>
      <c r="AO413" t="s">
        <v>1960</v>
      </c>
      <c r="AP413" t="s">
        <v>1961</v>
      </c>
      <c r="AR413">
        <v>1</v>
      </c>
    </row>
    <row r="414" spans="1:44">
      <c r="A414">
        <v>412</v>
      </c>
      <c r="C414" t="s">
        <v>2</v>
      </c>
      <c r="H414" s="7">
        <v>25</v>
      </c>
      <c r="I414">
        <v>7</v>
      </c>
      <c r="J414">
        <v>40</v>
      </c>
      <c r="K414">
        <v>10</v>
      </c>
      <c r="L414">
        <v>10</v>
      </c>
      <c r="M414" t="s">
        <v>65</v>
      </c>
      <c r="N414" s="16">
        <v>0</v>
      </c>
      <c r="O414" t="s">
        <v>52</v>
      </c>
      <c r="P414" t="s">
        <v>3392</v>
      </c>
      <c r="Q414" s="16">
        <v>1</v>
      </c>
      <c r="R414" t="s">
        <v>207</v>
      </c>
      <c r="S414" t="s">
        <v>78</v>
      </c>
      <c r="T414" t="s">
        <v>89</v>
      </c>
      <c r="U414" s="16">
        <v>3</v>
      </c>
      <c r="V414" t="s">
        <v>1962</v>
      </c>
      <c r="W414" t="s">
        <v>57</v>
      </c>
      <c r="AB414" t="s">
        <v>31</v>
      </c>
      <c r="AH414" t="s">
        <v>70</v>
      </c>
      <c r="AI414" s="16">
        <v>8</v>
      </c>
      <c r="AJ414" s="16">
        <v>3</v>
      </c>
      <c r="AK414" s="16">
        <v>12</v>
      </c>
      <c r="AL414" t="s">
        <v>1963</v>
      </c>
      <c r="AM414" t="s">
        <v>72</v>
      </c>
      <c r="AN414" s="16">
        <v>7</v>
      </c>
      <c r="AO414" t="s">
        <v>1964</v>
      </c>
      <c r="AP414" t="s">
        <v>1965</v>
      </c>
      <c r="AQ414" t="s">
        <v>134</v>
      </c>
      <c r="AR414">
        <v>1</v>
      </c>
    </row>
    <row r="415" spans="1:44">
      <c r="A415">
        <v>413</v>
      </c>
      <c r="C415" t="s">
        <v>2</v>
      </c>
      <c r="F415" s="12" t="s">
        <v>5</v>
      </c>
      <c r="H415" s="7">
        <v>26</v>
      </c>
      <c r="I415">
        <v>7</v>
      </c>
      <c r="J415">
        <v>30</v>
      </c>
      <c r="K415">
        <v>10</v>
      </c>
      <c r="L415">
        <v>20</v>
      </c>
      <c r="M415" t="s">
        <v>219</v>
      </c>
      <c r="N415" s="16">
        <v>0</v>
      </c>
      <c r="O415" t="s">
        <v>52</v>
      </c>
      <c r="P415" t="s">
        <v>3391</v>
      </c>
      <c r="Q415" s="16">
        <v>1</v>
      </c>
      <c r="R415" t="s">
        <v>207</v>
      </c>
      <c r="S415" t="s">
        <v>78</v>
      </c>
      <c r="T415" t="s">
        <v>89</v>
      </c>
      <c r="U415" s="16">
        <v>6</v>
      </c>
      <c r="V415" t="s">
        <v>1966</v>
      </c>
      <c r="W415" t="s">
        <v>81</v>
      </c>
      <c r="AC415" t="s">
        <v>32</v>
      </c>
      <c r="AH415" t="s">
        <v>70</v>
      </c>
      <c r="AI415" s="16">
        <v>15</v>
      </c>
      <c r="AJ415" s="16">
        <v>4</v>
      </c>
      <c r="AK415" s="16">
        <v>8</v>
      </c>
      <c r="AL415" t="s">
        <v>1967</v>
      </c>
      <c r="AM415" t="s">
        <v>72</v>
      </c>
      <c r="AN415" s="16">
        <v>10</v>
      </c>
      <c r="AO415" t="s">
        <v>1968</v>
      </c>
      <c r="AP415" t="s">
        <v>1969</v>
      </c>
      <c r="AQ415" t="s">
        <v>1970</v>
      </c>
      <c r="AR415">
        <v>1</v>
      </c>
    </row>
    <row r="416" spans="1:44">
      <c r="A416">
        <v>414</v>
      </c>
      <c r="C416" t="s">
        <v>2</v>
      </c>
      <c r="H416" s="7">
        <v>27</v>
      </c>
      <c r="I416">
        <v>7</v>
      </c>
      <c r="J416">
        <v>60</v>
      </c>
      <c r="K416">
        <v>12</v>
      </c>
      <c r="L416">
        <v>10</v>
      </c>
      <c r="M416" t="s">
        <v>65</v>
      </c>
      <c r="N416" s="16">
        <v>0</v>
      </c>
      <c r="O416" t="s">
        <v>52</v>
      </c>
      <c r="P416" t="s">
        <v>3389</v>
      </c>
      <c r="Q416" s="16">
        <v>1</v>
      </c>
      <c r="R416" t="s">
        <v>141</v>
      </c>
      <c r="S416" t="s">
        <v>78</v>
      </c>
      <c r="T416" t="s">
        <v>225</v>
      </c>
      <c r="U416" s="16">
        <v>2</v>
      </c>
      <c r="V416" t="s">
        <v>449</v>
      </c>
      <c r="W416" t="s">
        <v>81</v>
      </c>
      <c r="AA416" t="s">
        <v>30</v>
      </c>
      <c r="AH416" t="s">
        <v>82</v>
      </c>
      <c r="AI416" s="16">
        <v>3</v>
      </c>
      <c r="AJ416" s="16">
        <v>2</v>
      </c>
      <c r="AK416" s="16">
        <v>4</v>
      </c>
      <c r="AL416" t="s">
        <v>1971</v>
      </c>
      <c r="AM416" t="s">
        <v>62</v>
      </c>
      <c r="AN416" s="16">
        <v>9</v>
      </c>
      <c r="AO416" t="s">
        <v>1972</v>
      </c>
      <c r="AP416" t="s">
        <v>1973</v>
      </c>
      <c r="AQ416" t="s">
        <v>1974</v>
      </c>
      <c r="AR416">
        <v>0</v>
      </c>
    </row>
    <row r="417" spans="1:44">
      <c r="A417">
        <v>415</v>
      </c>
      <c r="B417" t="s">
        <v>1</v>
      </c>
      <c r="H417" s="7">
        <v>21</v>
      </c>
      <c r="I417">
        <v>5</v>
      </c>
      <c r="J417">
        <v>60</v>
      </c>
      <c r="K417">
        <v>8</v>
      </c>
      <c r="L417">
        <v>2</v>
      </c>
      <c r="M417" t="s">
        <v>99</v>
      </c>
      <c r="N417" s="16">
        <v>1</v>
      </c>
      <c r="Q417" s="16">
        <v>0</v>
      </c>
      <c r="W417" t="s">
        <v>155</v>
      </c>
      <c r="Z417" t="s">
        <v>29</v>
      </c>
      <c r="AH417" t="s">
        <v>58</v>
      </c>
      <c r="AI417" s="16">
        <v>5</v>
      </c>
      <c r="AJ417" s="16">
        <v>6</v>
      </c>
      <c r="AK417" s="16">
        <v>72</v>
      </c>
      <c r="AL417" t="s">
        <v>1975</v>
      </c>
      <c r="AM417" t="s">
        <v>72</v>
      </c>
      <c r="AN417" s="16">
        <v>10</v>
      </c>
      <c r="AO417" t="s">
        <v>1976</v>
      </c>
      <c r="AP417" t="s">
        <v>1977</v>
      </c>
      <c r="AQ417" t="s">
        <v>1978</v>
      </c>
      <c r="AR417">
        <v>1</v>
      </c>
    </row>
    <row r="418" spans="1:44">
      <c r="A418">
        <v>416</v>
      </c>
      <c r="B418" t="s">
        <v>1</v>
      </c>
      <c r="C418" t="s">
        <v>2</v>
      </c>
      <c r="F418" s="12" t="s">
        <v>5</v>
      </c>
      <c r="H418" s="7">
        <v>32</v>
      </c>
      <c r="I418">
        <v>8</v>
      </c>
      <c r="J418">
        <v>30</v>
      </c>
      <c r="K418">
        <v>8</v>
      </c>
      <c r="L418">
        <v>3</v>
      </c>
      <c r="M418" t="s">
        <v>116</v>
      </c>
      <c r="N418" s="16">
        <v>1</v>
      </c>
      <c r="Q418" s="16">
        <v>1</v>
      </c>
      <c r="R418" t="s">
        <v>87</v>
      </c>
      <c r="S418" t="s">
        <v>78</v>
      </c>
      <c r="T418" t="s">
        <v>89</v>
      </c>
      <c r="U418" s="16">
        <v>7</v>
      </c>
      <c r="V418" t="s">
        <v>193</v>
      </c>
      <c r="W418" t="s">
        <v>81</v>
      </c>
      <c r="AB418" t="s">
        <v>31</v>
      </c>
      <c r="AH418" t="s">
        <v>70</v>
      </c>
      <c r="AI418" s="16">
        <v>6</v>
      </c>
      <c r="AJ418" s="16">
        <v>6</v>
      </c>
      <c r="AK418" s="16">
        <v>15</v>
      </c>
      <c r="AL418" t="s">
        <v>1979</v>
      </c>
      <c r="AM418" t="s">
        <v>72</v>
      </c>
      <c r="AN418" s="16">
        <v>10</v>
      </c>
      <c r="AO418" t="s">
        <v>1980</v>
      </c>
      <c r="AP418" t="s">
        <v>1981</v>
      </c>
      <c r="AQ418" t="s">
        <v>111</v>
      </c>
      <c r="AR418">
        <v>0</v>
      </c>
    </row>
    <row r="419" spans="1:44">
      <c r="A419">
        <v>417</v>
      </c>
      <c r="E419" t="s">
        <v>4</v>
      </c>
      <c r="H419" s="7">
        <v>22</v>
      </c>
      <c r="I419">
        <v>5</v>
      </c>
      <c r="J419">
        <v>40</v>
      </c>
      <c r="K419">
        <v>16</v>
      </c>
      <c r="L419">
        <v>12</v>
      </c>
      <c r="M419" t="s">
        <v>219</v>
      </c>
      <c r="N419" s="16">
        <v>1</v>
      </c>
      <c r="Q419" s="16">
        <v>1</v>
      </c>
      <c r="R419" t="s">
        <v>30</v>
      </c>
      <c r="S419" t="s">
        <v>344</v>
      </c>
      <c r="T419" t="s">
        <v>55</v>
      </c>
      <c r="U419" s="16">
        <v>1</v>
      </c>
      <c r="V419" t="s">
        <v>1011</v>
      </c>
      <c r="W419" t="s">
        <v>57</v>
      </c>
      <c r="AC419" t="s">
        <v>32</v>
      </c>
      <c r="AH419" t="s">
        <v>82</v>
      </c>
      <c r="AI419" s="16">
        <v>5</v>
      </c>
      <c r="AJ419" s="16">
        <v>4</v>
      </c>
      <c r="AK419" s="16">
        <v>3</v>
      </c>
      <c r="AL419" t="s">
        <v>1982</v>
      </c>
      <c r="AM419" t="s">
        <v>72</v>
      </c>
      <c r="AN419" s="16">
        <v>10</v>
      </c>
      <c r="AO419" t="s">
        <v>1983</v>
      </c>
      <c r="AP419" t="s">
        <v>191</v>
      </c>
      <c r="AQ419" t="s">
        <v>1984</v>
      </c>
      <c r="AR419">
        <v>1</v>
      </c>
    </row>
    <row r="420" spans="1:44">
      <c r="A420">
        <v>418</v>
      </c>
      <c r="F420" s="12" t="s">
        <v>5</v>
      </c>
      <c r="H420" s="7">
        <v>33</v>
      </c>
      <c r="I420">
        <v>8</v>
      </c>
      <c r="J420">
        <v>180</v>
      </c>
      <c r="K420">
        <v>6</v>
      </c>
      <c r="L420">
        <v>200</v>
      </c>
      <c r="M420" t="s">
        <v>183</v>
      </c>
      <c r="N420" s="16">
        <v>0</v>
      </c>
      <c r="O420" t="s">
        <v>52</v>
      </c>
      <c r="P420" t="s">
        <v>3390</v>
      </c>
      <c r="Q420" s="16">
        <v>1</v>
      </c>
      <c r="R420" t="s">
        <v>207</v>
      </c>
      <c r="S420" t="s">
        <v>78</v>
      </c>
      <c r="T420" t="s">
        <v>1157</v>
      </c>
      <c r="U420" s="16">
        <v>9</v>
      </c>
      <c r="W420" t="s">
        <v>81</v>
      </c>
      <c r="Z420" t="s">
        <v>29</v>
      </c>
      <c r="AH420" t="s">
        <v>70</v>
      </c>
      <c r="AI420" s="16">
        <v>4</v>
      </c>
      <c r="AJ420" s="16">
        <v>2</v>
      </c>
      <c r="AK420" s="16">
        <v>800</v>
      </c>
      <c r="AL420" t="s">
        <v>1985</v>
      </c>
      <c r="AM420" t="s">
        <v>72</v>
      </c>
      <c r="AN420" s="16">
        <v>9</v>
      </c>
      <c r="AO420" t="s">
        <v>1567</v>
      </c>
      <c r="AP420" t="s">
        <v>1567</v>
      </c>
      <c r="AR420">
        <v>1</v>
      </c>
    </row>
    <row r="421" spans="1:44">
      <c r="A421">
        <v>419</v>
      </c>
      <c r="C421" t="s">
        <v>2</v>
      </c>
      <c r="E421" t="s">
        <v>4</v>
      </c>
      <c r="F421" s="12" t="s">
        <v>5</v>
      </c>
      <c r="H421" s="7">
        <v>29</v>
      </c>
      <c r="I421">
        <v>7</v>
      </c>
      <c r="J421">
        <v>60</v>
      </c>
      <c r="L421">
        <v>12</v>
      </c>
      <c r="M421" t="s">
        <v>116</v>
      </c>
      <c r="N421" s="16">
        <v>0</v>
      </c>
      <c r="O421" t="s">
        <v>95</v>
      </c>
      <c r="P421" t="s">
        <v>3390</v>
      </c>
      <c r="Q421" s="16">
        <v>1</v>
      </c>
      <c r="R421" t="s">
        <v>87</v>
      </c>
      <c r="S421" t="s">
        <v>78</v>
      </c>
      <c r="T421" t="s">
        <v>642</v>
      </c>
      <c r="U421" s="16">
        <v>5</v>
      </c>
      <c r="V421" t="s">
        <v>1986</v>
      </c>
      <c r="W421" t="s">
        <v>81</v>
      </c>
      <c r="Z421" t="s">
        <v>29</v>
      </c>
      <c r="AB421" t="s">
        <v>31</v>
      </c>
      <c r="AH421" t="s">
        <v>70</v>
      </c>
      <c r="AI421" s="16">
        <v>10</v>
      </c>
      <c r="AJ421" s="16">
        <v>6</v>
      </c>
      <c r="AK421" s="16">
        <v>400</v>
      </c>
      <c r="AL421" t="s">
        <v>1987</v>
      </c>
      <c r="AM421" t="s">
        <v>72</v>
      </c>
      <c r="AN421" s="16">
        <v>8</v>
      </c>
      <c r="AO421" t="s">
        <v>1988</v>
      </c>
      <c r="AR421">
        <v>1</v>
      </c>
    </row>
    <row r="422" spans="1:44" ht="19" customHeight="1">
      <c r="A422">
        <v>420</v>
      </c>
      <c r="D422" t="s">
        <v>3</v>
      </c>
      <c r="E422" t="s">
        <v>4</v>
      </c>
      <c r="F422" s="12" t="s">
        <v>5</v>
      </c>
      <c r="H422" s="7">
        <v>25</v>
      </c>
      <c r="I422">
        <v>7</v>
      </c>
      <c r="J422">
        <v>3</v>
      </c>
      <c r="K422">
        <v>8</v>
      </c>
      <c r="L422">
        <v>6</v>
      </c>
      <c r="M422" t="s">
        <v>128</v>
      </c>
      <c r="N422" s="16">
        <v>1</v>
      </c>
      <c r="Q422" s="16">
        <v>1</v>
      </c>
      <c r="R422" t="s">
        <v>141</v>
      </c>
      <c r="S422" t="s">
        <v>78</v>
      </c>
      <c r="T422" t="s">
        <v>119</v>
      </c>
      <c r="U422" s="16">
        <v>1</v>
      </c>
      <c r="W422" t="s">
        <v>57</v>
      </c>
      <c r="AB422" t="s">
        <v>31</v>
      </c>
      <c r="AH422" t="s">
        <v>70</v>
      </c>
      <c r="AI422" s="16">
        <v>3</v>
      </c>
      <c r="AJ422" s="16">
        <v>8</v>
      </c>
      <c r="AK422" s="16">
        <v>10</v>
      </c>
      <c r="AL422" s="2" t="s">
        <v>1989</v>
      </c>
      <c r="AM422" t="s">
        <v>62</v>
      </c>
      <c r="AN422" s="16">
        <v>9</v>
      </c>
      <c r="AO422" t="s">
        <v>1990</v>
      </c>
      <c r="AP422" t="s">
        <v>1991</v>
      </c>
      <c r="AQ422" t="s">
        <v>1992</v>
      </c>
      <c r="AR422">
        <v>1</v>
      </c>
    </row>
    <row r="423" spans="1:44">
      <c r="A423">
        <v>421</v>
      </c>
      <c r="B423" t="s">
        <v>1</v>
      </c>
      <c r="C423" t="s">
        <v>2</v>
      </c>
      <c r="D423" t="s">
        <v>3</v>
      </c>
      <c r="F423" s="12" t="s">
        <v>5</v>
      </c>
      <c r="H423" s="7">
        <v>22</v>
      </c>
      <c r="I423">
        <v>8</v>
      </c>
      <c r="J423">
        <v>0</v>
      </c>
      <c r="K423">
        <v>10</v>
      </c>
      <c r="L423">
        <v>2</v>
      </c>
      <c r="M423" t="s">
        <v>86</v>
      </c>
      <c r="N423" s="16">
        <v>0</v>
      </c>
      <c r="O423" t="s">
        <v>95</v>
      </c>
      <c r="P423" t="s">
        <v>3392</v>
      </c>
      <c r="Q423" s="16">
        <v>0</v>
      </c>
      <c r="W423" t="s">
        <v>57</v>
      </c>
      <c r="AA423" t="s">
        <v>30</v>
      </c>
      <c r="AG423" t="s">
        <v>1063</v>
      </c>
      <c r="AH423" t="s">
        <v>70</v>
      </c>
      <c r="AI423" s="16">
        <v>25</v>
      </c>
      <c r="AJ423" s="16">
        <v>10</v>
      </c>
      <c r="AK423" s="16">
        <v>12</v>
      </c>
      <c r="AL423" t="s">
        <v>1993</v>
      </c>
      <c r="AM423" t="s">
        <v>72</v>
      </c>
      <c r="AN423" s="16">
        <v>10</v>
      </c>
      <c r="AO423" t="s">
        <v>1994</v>
      </c>
      <c r="AP423" t="s">
        <v>1995</v>
      </c>
      <c r="AQ423" t="s">
        <v>1996</v>
      </c>
      <c r="AR423">
        <v>1</v>
      </c>
    </row>
    <row r="424" spans="1:44">
      <c r="A424">
        <v>422</v>
      </c>
      <c r="C424" t="s">
        <v>2</v>
      </c>
      <c r="F424" s="12" t="s">
        <v>5</v>
      </c>
      <c r="H424" s="7">
        <v>26</v>
      </c>
      <c r="I424">
        <v>7</v>
      </c>
      <c r="J424">
        <v>1</v>
      </c>
      <c r="K424">
        <v>10</v>
      </c>
      <c r="L424">
        <v>10</v>
      </c>
      <c r="M424" t="s">
        <v>183</v>
      </c>
      <c r="N424" s="16">
        <v>1</v>
      </c>
      <c r="Q424" s="16">
        <v>1</v>
      </c>
      <c r="R424" t="s">
        <v>29</v>
      </c>
      <c r="S424" t="s">
        <v>78</v>
      </c>
      <c r="T424" t="s">
        <v>89</v>
      </c>
      <c r="U424" s="16">
        <v>3</v>
      </c>
      <c r="V424" t="s">
        <v>1997</v>
      </c>
      <c r="W424" t="s">
        <v>57</v>
      </c>
      <c r="AC424" t="s">
        <v>32</v>
      </c>
      <c r="AH424" t="s">
        <v>70</v>
      </c>
      <c r="AI424" s="16">
        <v>15</v>
      </c>
      <c r="AJ424" s="16">
        <v>3</v>
      </c>
      <c r="AK424" s="16">
        <v>20</v>
      </c>
      <c r="AL424" t="s">
        <v>1998</v>
      </c>
      <c r="AM424" t="s">
        <v>72</v>
      </c>
      <c r="AN424" s="16">
        <v>10</v>
      </c>
      <c r="AO424" t="s">
        <v>1999</v>
      </c>
      <c r="AP424" t="s">
        <v>2000</v>
      </c>
      <c r="AQ424" t="s">
        <v>2001</v>
      </c>
      <c r="AR424">
        <v>0</v>
      </c>
    </row>
    <row r="425" spans="1:44">
      <c r="A425">
        <v>423</v>
      </c>
      <c r="C425" t="s">
        <v>2</v>
      </c>
      <c r="E425" t="s">
        <v>4</v>
      </c>
      <c r="H425" s="7">
        <v>36</v>
      </c>
      <c r="I425">
        <v>6</v>
      </c>
      <c r="J425">
        <v>60</v>
      </c>
      <c r="K425">
        <v>7</v>
      </c>
      <c r="L425">
        <v>10</v>
      </c>
      <c r="M425" t="s">
        <v>86</v>
      </c>
      <c r="N425" s="16">
        <v>1</v>
      </c>
      <c r="Q425" s="16">
        <v>1</v>
      </c>
      <c r="R425" t="s">
        <v>207</v>
      </c>
      <c r="S425" t="s">
        <v>106</v>
      </c>
      <c r="T425" t="s">
        <v>89</v>
      </c>
      <c r="U425" s="16">
        <v>11</v>
      </c>
      <c r="V425" t="s">
        <v>2002</v>
      </c>
      <c r="W425" t="s">
        <v>81</v>
      </c>
      <c r="AB425" t="s">
        <v>31</v>
      </c>
      <c r="AH425" t="s">
        <v>82</v>
      </c>
      <c r="AI425" s="16">
        <v>4</v>
      </c>
      <c r="AJ425" s="16">
        <v>4</v>
      </c>
      <c r="AK425" s="16">
        <v>10</v>
      </c>
      <c r="AL425" t="s">
        <v>2003</v>
      </c>
      <c r="AM425" t="s">
        <v>72</v>
      </c>
      <c r="AN425" s="16">
        <v>10</v>
      </c>
      <c r="AO425" t="s">
        <v>2004</v>
      </c>
      <c r="AP425" t="s">
        <v>2005</v>
      </c>
      <c r="AQ425" t="s">
        <v>2006</v>
      </c>
      <c r="AR425">
        <v>1</v>
      </c>
    </row>
    <row r="426" spans="1:44">
      <c r="A426">
        <v>424</v>
      </c>
      <c r="C426" t="s">
        <v>2</v>
      </c>
      <c r="E426" t="s">
        <v>4</v>
      </c>
      <c r="H426" s="7">
        <v>25</v>
      </c>
      <c r="I426">
        <v>5</v>
      </c>
      <c r="J426">
        <v>240</v>
      </c>
      <c r="K426">
        <v>6</v>
      </c>
      <c r="L426">
        <v>24</v>
      </c>
      <c r="M426" t="s">
        <v>99</v>
      </c>
      <c r="N426" s="16">
        <v>1</v>
      </c>
      <c r="Q426" s="16">
        <v>1</v>
      </c>
      <c r="R426" t="s">
        <v>207</v>
      </c>
      <c r="S426" t="s">
        <v>106</v>
      </c>
      <c r="T426" t="s">
        <v>89</v>
      </c>
      <c r="U426" s="16">
        <v>2</v>
      </c>
      <c r="V426" t="s">
        <v>2007</v>
      </c>
      <c r="W426" t="s">
        <v>357</v>
      </c>
      <c r="AC426" t="s">
        <v>32</v>
      </c>
      <c r="AH426" t="s">
        <v>58</v>
      </c>
      <c r="AI426" s="16">
        <v>4</v>
      </c>
      <c r="AJ426" s="16">
        <v>4</v>
      </c>
      <c r="AK426" s="16">
        <v>12</v>
      </c>
      <c r="AL426" t="s">
        <v>2008</v>
      </c>
      <c r="AM426" t="s">
        <v>72</v>
      </c>
      <c r="AN426" s="16">
        <v>10</v>
      </c>
      <c r="AO426" t="s">
        <v>2009</v>
      </c>
      <c r="AR426">
        <v>0</v>
      </c>
    </row>
    <row r="427" spans="1:44">
      <c r="A427">
        <v>425</v>
      </c>
      <c r="B427" t="s">
        <v>1</v>
      </c>
      <c r="H427" s="7">
        <v>57</v>
      </c>
      <c r="I427">
        <v>7</v>
      </c>
      <c r="J427">
        <v>0</v>
      </c>
      <c r="K427">
        <v>8</v>
      </c>
      <c r="L427">
        <v>15</v>
      </c>
      <c r="M427" t="s">
        <v>116</v>
      </c>
      <c r="N427" s="16">
        <v>0</v>
      </c>
      <c r="O427" t="s">
        <v>95</v>
      </c>
      <c r="P427" t="s">
        <v>3391</v>
      </c>
      <c r="Q427" s="16">
        <v>1</v>
      </c>
      <c r="R427" t="s">
        <v>406</v>
      </c>
      <c r="S427" t="s">
        <v>78</v>
      </c>
      <c r="T427" t="s">
        <v>89</v>
      </c>
      <c r="U427" s="16">
        <v>30</v>
      </c>
      <c r="V427" t="s">
        <v>105</v>
      </c>
      <c r="W427" t="s">
        <v>81</v>
      </c>
      <c r="AA427" t="s">
        <v>30</v>
      </c>
      <c r="AH427" t="s">
        <v>70</v>
      </c>
      <c r="AI427" s="16">
        <v>6</v>
      </c>
      <c r="AJ427" s="16">
        <v>6</v>
      </c>
      <c r="AK427" s="16">
        <v>40</v>
      </c>
      <c r="AL427" t="s">
        <v>2010</v>
      </c>
      <c r="AM427" t="s">
        <v>72</v>
      </c>
      <c r="AN427" s="16">
        <v>10</v>
      </c>
      <c r="AO427" t="s">
        <v>2011</v>
      </c>
      <c r="AP427" t="s">
        <v>2012</v>
      </c>
      <c r="AQ427" t="s">
        <v>2013</v>
      </c>
      <c r="AR427">
        <v>1</v>
      </c>
    </row>
    <row r="428" spans="1:44">
      <c r="A428">
        <v>426</v>
      </c>
      <c r="D428" t="s">
        <v>3</v>
      </c>
      <c r="F428" s="12" t="s">
        <v>5</v>
      </c>
      <c r="H428" s="7"/>
      <c r="I428">
        <v>8</v>
      </c>
      <c r="J428">
        <v>0</v>
      </c>
      <c r="K428">
        <v>8</v>
      </c>
      <c r="L428">
        <v>4</v>
      </c>
      <c r="M428" t="s">
        <v>297</v>
      </c>
      <c r="N428" s="16">
        <v>0</v>
      </c>
      <c r="O428" t="s">
        <v>383</v>
      </c>
      <c r="P428" t="s">
        <v>3391</v>
      </c>
      <c r="Q428" s="16">
        <v>0</v>
      </c>
      <c r="W428" t="s">
        <v>81</v>
      </c>
      <c r="AB428" t="s">
        <v>31</v>
      </c>
      <c r="AG428" t="s">
        <v>2014</v>
      </c>
      <c r="AH428" t="s">
        <v>156</v>
      </c>
      <c r="AI428" s="16">
        <v>4</v>
      </c>
      <c r="AJ428" s="16">
        <v>6</v>
      </c>
      <c r="AK428" s="16">
        <v>4</v>
      </c>
      <c r="AL428" t="s">
        <v>1732</v>
      </c>
      <c r="AM428" t="s">
        <v>72</v>
      </c>
      <c r="AN428" s="16">
        <v>8</v>
      </c>
      <c r="AR428">
        <v>0</v>
      </c>
    </row>
    <row r="429" spans="1:44">
      <c r="A429">
        <v>427</v>
      </c>
      <c r="B429" t="s">
        <v>1</v>
      </c>
      <c r="H429" s="7">
        <v>36</v>
      </c>
      <c r="I429">
        <v>7</v>
      </c>
      <c r="J429">
        <v>40</v>
      </c>
      <c r="K429">
        <v>7</v>
      </c>
      <c r="L429">
        <v>36</v>
      </c>
      <c r="M429" t="s">
        <v>65</v>
      </c>
      <c r="N429" s="16">
        <v>0</v>
      </c>
      <c r="O429" t="s">
        <v>66</v>
      </c>
      <c r="P429" t="s">
        <v>3392</v>
      </c>
      <c r="Q429" s="16">
        <v>1</v>
      </c>
      <c r="R429" t="s">
        <v>6</v>
      </c>
      <c r="S429" t="s">
        <v>106</v>
      </c>
      <c r="T429" t="s">
        <v>413</v>
      </c>
      <c r="U429" s="16">
        <v>6</v>
      </c>
      <c r="V429" t="s">
        <v>2015</v>
      </c>
      <c r="W429" t="s">
        <v>1109</v>
      </c>
      <c r="AA429" t="s">
        <v>30</v>
      </c>
      <c r="AH429" t="s">
        <v>70</v>
      </c>
      <c r="AI429" s="16">
        <v>5</v>
      </c>
      <c r="AJ429" s="16">
        <v>3</v>
      </c>
      <c r="AK429" s="16">
        <v>3</v>
      </c>
      <c r="AL429" t="s">
        <v>2016</v>
      </c>
      <c r="AM429" t="s">
        <v>72</v>
      </c>
      <c r="AN429" s="16">
        <v>7</v>
      </c>
      <c r="AO429" t="s">
        <v>2017</v>
      </c>
      <c r="AP429" t="s">
        <v>2018</v>
      </c>
      <c r="AQ429" t="s">
        <v>2019</v>
      </c>
      <c r="AR429">
        <v>0</v>
      </c>
    </row>
    <row r="430" spans="1:44">
      <c r="A430">
        <v>428</v>
      </c>
      <c r="F430" s="12" t="s">
        <v>5</v>
      </c>
      <c r="H430" s="7">
        <v>23</v>
      </c>
      <c r="I430">
        <v>7</v>
      </c>
      <c r="J430">
        <v>120</v>
      </c>
      <c r="K430">
        <v>8</v>
      </c>
      <c r="L430">
        <v>8</v>
      </c>
      <c r="M430" t="s">
        <v>99</v>
      </c>
      <c r="N430" s="16">
        <v>1</v>
      </c>
      <c r="O430" t="s">
        <v>52</v>
      </c>
      <c r="P430" t="s">
        <v>3391</v>
      </c>
      <c r="Q430" s="16">
        <v>0</v>
      </c>
      <c r="W430" t="s">
        <v>357</v>
      </c>
      <c r="Z430" t="s">
        <v>29</v>
      </c>
      <c r="AD430" t="s">
        <v>33</v>
      </c>
      <c r="AH430" t="s">
        <v>70</v>
      </c>
      <c r="AI430" s="16">
        <v>6</v>
      </c>
      <c r="AJ430" s="16">
        <v>6</v>
      </c>
      <c r="AK430" s="16">
        <v>10</v>
      </c>
      <c r="AL430" t="s">
        <v>2020</v>
      </c>
      <c r="AM430" t="s">
        <v>72</v>
      </c>
      <c r="AN430" s="16">
        <v>8</v>
      </c>
      <c r="AO430" t="s">
        <v>2021</v>
      </c>
      <c r="AP430" t="s">
        <v>2022</v>
      </c>
      <c r="AQ430" t="s">
        <v>2023</v>
      </c>
    </row>
    <row r="431" spans="1:44" ht="21" customHeight="1">
      <c r="A431">
        <v>429</v>
      </c>
      <c r="B431" t="s">
        <v>1</v>
      </c>
      <c r="C431" t="s">
        <v>2</v>
      </c>
      <c r="D431" t="s">
        <v>3</v>
      </c>
      <c r="H431" s="7">
        <v>36</v>
      </c>
      <c r="I431">
        <v>7</v>
      </c>
      <c r="J431">
        <v>20</v>
      </c>
      <c r="K431">
        <v>8</v>
      </c>
      <c r="L431">
        <v>2</v>
      </c>
      <c r="M431" t="s">
        <v>219</v>
      </c>
      <c r="N431" s="16">
        <v>0</v>
      </c>
      <c r="O431" t="s">
        <v>52</v>
      </c>
      <c r="P431" t="s">
        <v>3392</v>
      </c>
      <c r="Q431" s="16">
        <v>0</v>
      </c>
      <c r="W431" t="s">
        <v>69</v>
      </c>
      <c r="Z431" t="s">
        <v>29</v>
      </c>
      <c r="AH431" t="s">
        <v>70</v>
      </c>
      <c r="AI431" s="16">
        <v>10</v>
      </c>
      <c r="AJ431" s="16">
        <v>10</v>
      </c>
      <c r="AK431" s="16">
        <v>30</v>
      </c>
      <c r="AL431" t="s">
        <v>2024</v>
      </c>
      <c r="AM431" t="s">
        <v>72</v>
      </c>
      <c r="AN431" s="16">
        <v>8</v>
      </c>
      <c r="AO431" t="s">
        <v>2025</v>
      </c>
      <c r="AQ431" s="2" t="s">
        <v>2026</v>
      </c>
      <c r="AR431">
        <v>0</v>
      </c>
    </row>
    <row r="432" spans="1:44">
      <c r="A432">
        <v>430</v>
      </c>
      <c r="B432" t="s">
        <v>1</v>
      </c>
      <c r="E432" t="s">
        <v>4</v>
      </c>
      <c r="F432" s="12" t="s">
        <v>5</v>
      </c>
      <c r="H432" s="7">
        <v>26</v>
      </c>
      <c r="I432">
        <v>8</v>
      </c>
      <c r="J432">
        <v>15</v>
      </c>
      <c r="K432">
        <v>6</v>
      </c>
      <c r="L432">
        <v>30</v>
      </c>
      <c r="M432" t="s">
        <v>329</v>
      </c>
      <c r="N432" s="16">
        <v>0</v>
      </c>
      <c r="O432" t="s">
        <v>66</v>
      </c>
      <c r="P432" t="s">
        <v>3390</v>
      </c>
      <c r="Q432" s="16">
        <v>1</v>
      </c>
      <c r="R432" t="s">
        <v>207</v>
      </c>
      <c r="S432" t="s">
        <v>78</v>
      </c>
      <c r="T432" t="s">
        <v>89</v>
      </c>
      <c r="U432" s="16">
        <v>2</v>
      </c>
      <c r="V432" t="s">
        <v>2027</v>
      </c>
      <c r="W432" t="s">
        <v>57</v>
      </c>
      <c r="AA432" t="s">
        <v>30</v>
      </c>
      <c r="AH432" t="s">
        <v>82</v>
      </c>
      <c r="AI432" s="16">
        <v>3</v>
      </c>
      <c r="AJ432" s="16">
        <v>3</v>
      </c>
      <c r="AK432" s="16">
        <v>5</v>
      </c>
      <c r="AL432" t="s">
        <v>2028</v>
      </c>
      <c r="AM432" t="s">
        <v>72</v>
      </c>
      <c r="AN432" s="16">
        <v>9</v>
      </c>
      <c r="AO432" t="s">
        <v>2029</v>
      </c>
      <c r="AR432">
        <v>1</v>
      </c>
    </row>
    <row r="433" spans="1:44">
      <c r="A433">
        <v>431</v>
      </c>
      <c r="B433" t="s">
        <v>1</v>
      </c>
      <c r="D433" t="s">
        <v>3</v>
      </c>
      <c r="F433" s="12" t="s">
        <v>5</v>
      </c>
      <c r="H433" s="7">
        <v>27</v>
      </c>
      <c r="I433">
        <v>6</v>
      </c>
      <c r="J433">
        <v>0</v>
      </c>
      <c r="K433">
        <v>4</v>
      </c>
      <c r="L433">
        <v>4</v>
      </c>
      <c r="M433" t="s">
        <v>219</v>
      </c>
      <c r="N433" s="16">
        <v>1</v>
      </c>
      <c r="Q433" s="16">
        <v>1</v>
      </c>
      <c r="R433" t="s">
        <v>149</v>
      </c>
      <c r="S433" t="s">
        <v>344</v>
      </c>
      <c r="T433" t="s">
        <v>150</v>
      </c>
      <c r="U433" s="16">
        <v>0</v>
      </c>
      <c r="V433" t="s">
        <v>2030</v>
      </c>
      <c r="W433" t="s">
        <v>57</v>
      </c>
      <c r="Z433" t="s">
        <v>29</v>
      </c>
      <c r="AH433" t="s">
        <v>70</v>
      </c>
      <c r="AI433" s="16">
        <v>10</v>
      </c>
      <c r="AJ433" s="16">
        <v>2</v>
      </c>
      <c r="AK433" s="16">
        <v>8</v>
      </c>
      <c r="AL433" t="s">
        <v>2031</v>
      </c>
      <c r="AM433" t="s">
        <v>72</v>
      </c>
      <c r="AN433" s="16">
        <v>10</v>
      </c>
      <c r="AO433" t="s">
        <v>2032</v>
      </c>
      <c r="AP433" t="s">
        <v>2033</v>
      </c>
      <c r="AQ433" t="s">
        <v>2034</v>
      </c>
      <c r="AR433">
        <v>1</v>
      </c>
    </row>
    <row r="434" spans="1:44">
      <c r="A434">
        <v>432</v>
      </c>
      <c r="B434" t="s">
        <v>1</v>
      </c>
      <c r="H434" s="7">
        <v>34</v>
      </c>
      <c r="I434">
        <v>7</v>
      </c>
      <c r="J434">
        <v>40</v>
      </c>
      <c r="K434">
        <v>12</v>
      </c>
      <c r="L434">
        <v>10</v>
      </c>
      <c r="M434" t="s">
        <v>128</v>
      </c>
      <c r="N434" s="16">
        <v>0</v>
      </c>
      <c r="O434" t="s">
        <v>52</v>
      </c>
      <c r="P434" t="s">
        <v>3391</v>
      </c>
      <c r="Q434" s="16">
        <v>1</v>
      </c>
      <c r="R434" t="s">
        <v>77</v>
      </c>
      <c r="S434" t="s">
        <v>88</v>
      </c>
      <c r="T434" t="s">
        <v>79</v>
      </c>
      <c r="U434" s="16">
        <v>13</v>
      </c>
      <c r="V434" t="s">
        <v>2035</v>
      </c>
      <c r="W434" t="s">
        <v>81</v>
      </c>
      <c r="AA434" t="s">
        <v>30</v>
      </c>
      <c r="AC434" t="s">
        <v>32</v>
      </c>
      <c r="AH434" t="s">
        <v>70</v>
      </c>
      <c r="AI434" s="16">
        <v>6</v>
      </c>
      <c r="AJ434" s="16">
        <v>5</v>
      </c>
      <c r="AK434" s="16">
        <v>6</v>
      </c>
      <c r="AL434" t="s">
        <v>2036</v>
      </c>
      <c r="AM434" t="s">
        <v>62</v>
      </c>
      <c r="AN434" s="16">
        <v>8</v>
      </c>
      <c r="AO434" t="s">
        <v>2037</v>
      </c>
      <c r="AP434" t="s">
        <v>2038</v>
      </c>
      <c r="AR434">
        <v>1</v>
      </c>
    </row>
    <row r="435" spans="1:44">
      <c r="A435">
        <v>433</v>
      </c>
      <c r="B435" t="s">
        <v>1</v>
      </c>
      <c r="C435" t="s">
        <v>2</v>
      </c>
      <c r="H435" s="7">
        <v>32</v>
      </c>
      <c r="I435">
        <v>6</v>
      </c>
      <c r="J435">
        <v>30</v>
      </c>
      <c r="K435">
        <v>12</v>
      </c>
      <c r="L435">
        <v>2</v>
      </c>
      <c r="M435" t="s">
        <v>183</v>
      </c>
      <c r="N435" s="16">
        <v>0</v>
      </c>
      <c r="O435" t="s">
        <v>52</v>
      </c>
      <c r="P435" t="s">
        <v>2039</v>
      </c>
      <c r="Q435" s="16">
        <v>1</v>
      </c>
      <c r="R435" t="s">
        <v>207</v>
      </c>
      <c r="S435" t="s">
        <v>2040</v>
      </c>
      <c r="T435" t="s">
        <v>101</v>
      </c>
      <c r="U435" s="16">
        <v>3</v>
      </c>
      <c r="V435" t="s">
        <v>2041</v>
      </c>
      <c r="W435" t="s">
        <v>81</v>
      </c>
      <c r="Z435" t="s">
        <v>29</v>
      </c>
      <c r="AH435" t="s">
        <v>82</v>
      </c>
      <c r="AI435" s="16">
        <v>12</v>
      </c>
      <c r="AJ435" s="16">
        <v>5</v>
      </c>
      <c r="AK435" s="16">
        <v>20</v>
      </c>
      <c r="AL435" t="s">
        <v>2042</v>
      </c>
      <c r="AM435" t="s">
        <v>72</v>
      </c>
      <c r="AN435" s="16">
        <v>8</v>
      </c>
      <c r="AO435" t="s">
        <v>2043</v>
      </c>
      <c r="AP435" t="s">
        <v>2044</v>
      </c>
      <c r="AQ435" t="s">
        <v>2045</v>
      </c>
      <c r="AR435">
        <v>1</v>
      </c>
    </row>
    <row r="436" spans="1:44">
      <c r="A436">
        <v>434</v>
      </c>
      <c r="F436" s="12" t="s">
        <v>5</v>
      </c>
      <c r="H436" s="7">
        <v>36</v>
      </c>
      <c r="I436">
        <v>4</v>
      </c>
      <c r="J436">
        <v>0</v>
      </c>
      <c r="K436">
        <v>10</v>
      </c>
      <c r="L436">
        <v>120</v>
      </c>
      <c r="M436" t="s">
        <v>65</v>
      </c>
      <c r="N436" s="16">
        <v>0</v>
      </c>
      <c r="O436" t="s">
        <v>95</v>
      </c>
      <c r="P436" t="s">
        <v>3391</v>
      </c>
      <c r="Q436" s="16">
        <v>1</v>
      </c>
      <c r="R436" t="s">
        <v>406</v>
      </c>
      <c r="S436" t="s">
        <v>106</v>
      </c>
      <c r="T436" t="s">
        <v>89</v>
      </c>
      <c r="U436" s="16">
        <v>15</v>
      </c>
      <c r="W436" t="s">
        <v>57</v>
      </c>
      <c r="AA436" t="s">
        <v>30</v>
      </c>
      <c r="AH436" t="s">
        <v>58</v>
      </c>
      <c r="AI436" s="16">
        <v>5</v>
      </c>
      <c r="AJ436" s="16">
        <v>10</v>
      </c>
      <c r="AK436" s="16">
        <v>20</v>
      </c>
      <c r="AL436" t="s">
        <v>2046</v>
      </c>
      <c r="AM436" t="s">
        <v>72</v>
      </c>
      <c r="AN436" s="16">
        <v>10</v>
      </c>
      <c r="AO436" t="s">
        <v>2047</v>
      </c>
      <c r="AR436">
        <v>0</v>
      </c>
    </row>
    <row r="437" spans="1:44">
      <c r="A437">
        <v>435</v>
      </c>
      <c r="B437" t="s">
        <v>1</v>
      </c>
      <c r="E437" t="s">
        <v>4</v>
      </c>
      <c r="F437" s="12" t="s">
        <v>5</v>
      </c>
      <c r="H437" s="7">
        <v>31</v>
      </c>
      <c r="I437">
        <v>8</v>
      </c>
      <c r="J437">
        <v>60</v>
      </c>
      <c r="K437">
        <v>12</v>
      </c>
      <c r="L437">
        <v>20</v>
      </c>
      <c r="M437" t="s">
        <v>297</v>
      </c>
      <c r="N437" s="16">
        <v>0</v>
      </c>
      <c r="O437" t="s">
        <v>52</v>
      </c>
      <c r="P437" t="s">
        <v>3392</v>
      </c>
      <c r="Q437" s="16">
        <v>0</v>
      </c>
      <c r="W437" t="s">
        <v>81</v>
      </c>
      <c r="Z437" t="s">
        <v>29</v>
      </c>
      <c r="AH437" t="s">
        <v>70</v>
      </c>
      <c r="AI437" s="16">
        <v>3</v>
      </c>
      <c r="AJ437" s="16">
        <v>3</v>
      </c>
      <c r="AK437" s="16">
        <v>180</v>
      </c>
      <c r="AL437" t="s">
        <v>2048</v>
      </c>
      <c r="AM437" t="s">
        <v>186</v>
      </c>
      <c r="AN437" s="16">
        <v>9</v>
      </c>
      <c r="AO437" t="s">
        <v>2049</v>
      </c>
      <c r="AP437" t="s">
        <v>2050</v>
      </c>
      <c r="AQ437" t="s">
        <v>2051</v>
      </c>
      <c r="AR437">
        <v>1</v>
      </c>
    </row>
    <row r="438" spans="1:44">
      <c r="A438">
        <v>436</v>
      </c>
      <c r="C438" t="s">
        <v>2</v>
      </c>
      <c r="D438" t="s">
        <v>3</v>
      </c>
      <c r="F438" s="12" t="s">
        <v>5</v>
      </c>
      <c r="H438" s="7">
        <v>26</v>
      </c>
      <c r="I438">
        <v>8</v>
      </c>
      <c r="J438">
        <v>0</v>
      </c>
      <c r="K438">
        <v>8</v>
      </c>
      <c r="L438">
        <v>15</v>
      </c>
      <c r="M438" t="s">
        <v>94</v>
      </c>
      <c r="N438" s="16">
        <v>1</v>
      </c>
      <c r="Q438" s="16">
        <v>0</v>
      </c>
      <c r="W438" t="s">
        <v>81</v>
      </c>
      <c r="AC438" t="s">
        <v>32</v>
      </c>
      <c r="AH438" t="s">
        <v>70</v>
      </c>
      <c r="AI438" s="16">
        <v>3</v>
      </c>
      <c r="AJ438" s="16">
        <v>5</v>
      </c>
      <c r="AK438" s="16">
        <v>5</v>
      </c>
      <c r="AL438" t="s">
        <v>2052</v>
      </c>
      <c r="AM438" t="s">
        <v>72</v>
      </c>
      <c r="AN438" s="16">
        <v>8</v>
      </c>
      <c r="AO438" t="s">
        <v>2053</v>
      </c>
      <c r="AP438" t="s">
        <v>2054</v>
      </c>
      <c r="AQ438" t="s">
        <v>2055</v>
      </c>
      <c r="AR438">
        <v>0</v>
      </c>
    </row>
    <row r="439" spans="1:44">
      <c r="A439">
        <v>437</v>
      </c>
      <c r="F439" s="12" t="s">
        <v>5</v>
      </c>
      <c r="H439" s="7">
        <v>38</v>
      </c>
      <c r="I439">
        <v>7</v>
      </c>
      <c r="J439">
        <v>50</v>
      </c>
      <c r="K439">
        <v>8</v>
      </c>
      <c r="L439">
        <v>3</v>
      </c>
      <c r="M439" t="s">
        <v>183</v>
      </c>
      <c r="N439" s="16">
        <v>1</v>
      </c>
      <c r="Q439" s="16">
        <v>1</v>
      </c>
      <c r="R439" t="s">
        <v>207</v>
      </c>
      <c r="S439" t="s">
        <v>78</v>
      </c>
      <c r="T439" t="s">
        <v>89</v>
      </c>
      <c r="U439" s="16">
        <v>12</v>
      </c>
      <c r="W439" t="s">
        <v>81</v>
      </c>
      <c r="AC439" t="s">
        <v>32</v>
      </c>
      <c r="AH439" t="s">
        <v>82</v>
      </c>
      <c r="AI439" s="16">
        <v>3</v>
      </c>
      <c r="AJ439" s="16">
        <v>2</v>
      </c>
      <c r="AK439" s="16">
        <v>5</v>
      </c>
      <c r="AL439" t="s">
        <v>2056</v>
      </c>
      <c r="AM439" t="s">
        <v>72</v>
      </c>
      <c r="AN439" s="16">
        <v>7</v>
      </c>
      <c r="AO439" t="s">
        <v>2057</v>
      </c>
      <c r="AR439">
        <v>0</v>
      </c>
    </row>
    <row r="440" spans="1:44">
      <c r="A440">
        <v>438</v>
      </c>
      <c r="D440" t="s">
        <v>3</v>
      </c>
      <c r="E440" t="s">
        <v>4</v>
      </c>
      <c r="H440" s="7">
        <v>24</v>
      </c>
      <c r="I440">
        <v>7</v>
      </c>
      <c r="J440">
        <v>30</v>
      </c>
      <c r="K440">
        <v>8</v>
      </c>
      <c r="L440">
        <v>5</v>
      </c>
      <c r="M440" t="s">
        <v>219</v>
      </c>
      <c r="N440" s="16">
        <v>1</v>
      </c>
      <c r="Q440" s="16">
        <v>0</v>
      </c>
      <c r="W440" t="s">
        <v>57</v>
      </c>
      <c r="AA440" t="s">
        <v>30</v>
      </c>
      <c r="AH440" t="s">
        <v>70</v>
      </c>
      <c r="AI440" s="16">
        <v>6</v>
      </c>
      <c r="AJ440" s="16">
        <v>4</v>
      </c>
      <c r="AK440" s="16">
        <v>30</v>
      </c>
      <c r="AL440" t="s">
        <v>2058</v>
      </c>
      <c r="AM440" t="s">
        <v>62</v>
      </c>
      <c r="AN440" s="16">
        <v>9</v>
      </c>
      <c r="AO440" t="s">
        <v>2059</v>
      </c>
      <c r="AP440" t="s">
        <v>2060</v>
      </c>
      <c r="AQ440" t="s">
        <v>2061</v>
      </c>
      <c r="AR440">
        <v>0</v>
      </c>
    </row>
    <row r="441" spans="1:44">
      <c r="A441">
        <v>439</v>
      </c>
      <c r="G441" t="s">
        <v>2062</v>
      </c>
      <c r="H441" s="7">
        <v>49</v>
      </c>
      <c r="I441">
        <v>7</v>
      </c>
      <c r="J441">
        <v>0</v>
      </c>
      <c r="K441">
        <v>8</v>
      </c>
      <c r="L441">
        <v>20</v>
      </c>
      <c r="M441" t="s">
        <v>116</v>
      </c>
      <c r="N441" s="16">
        <v>1</v>
      </c>
      <c r="Q441" s="16">
        <v>1</v>
      </c>
      <c r="R441" t="s">
        <v>2063</v>
      </c>
      <c r="S441" t="s">
        <v>137</v>
      </c>
      <c r="T441" t="s">
        <v>89</v>
      </c>
      <c r="U441" s="16">
        <v>25</v>
      </c>
      <c r="V441" t="s">
        <v>2064</v>
      </c>
      <c r="W441" t="s">
        <v>81</v>
      </c>
      <c r="AB441" t="s">
        <v>31</v>
      </c>
      <c r="AC441" t="s">
        <v>32</v>
      </c>
      <c r="AG441" t="s">
        <v>2065</v>
      </c>
      <c r="AH441" t="s">
        <v>70</v>
      </c>
      <c r="AI441" s="16">
        <v>6</v>
      </c>
      <c r="AJ441" s="16">
        <v>6</v>
      </c>
      <c r="AK441" s="16">
        <v>6</v>
      </c>
      <c r="AL441" t="s">
        <v>2066</v>
      </c>
      <c r="AM441" t="s">
        <v>72</v>
      </c>
      <c r="AN441" s="16">
        <v>9</v>
      </c>
      <c r="AO441" t="s">
        <v>2067</v>
      </c>
      <c r="AP441" t="s">
        <v>2068</v>
      </c>
      <c r="AQ441" t="s">
        <v>2069</v>
      </c>
      <c r="AR441">
        <v>1</v>
      </c>
    </row>
    <row r="442" spans="1:44">
      <c r="A442">
        <v>440</v>
      </c>
      <c r="C442" t="s">
        <v>2</v>
      </c>
      <c r="H442" s="7">
        <v>56</v>
      </c>
      <c r="I442">
        <v>7</v>
      </c>
      <c r="J442">
        <v>0</v>
      </c>
      <c r="K442">
        <v>10</v>
      </c>
      <c r="L442">
        <v>10</v>
      </c>
      <c r="M442" t="s">
        <v>128</v>
      </c>
      <c r="N442" s="16">
        <v>1</v>
      </c>
      <c r="Q442" s="16">
        <v>1</v>
      </c>
      <c r="R442" t="s">
        <v>207</v>
      </c>
      <c r="S442" t="s">
        <v>2070</v>
      </c>
      <c r="T442" t="s">
        <v>566</v>
      </c>
      <c r="U442" s="16">
        <v>35</v>
      </c>
      <c r="V442" t="s">
        <v>2071</v>
      </c>
      <c r="W442" t="s">
        <v>69</v>
      </c>
      <c r="AC442" t="s">
        <v>32</v>
      </c>
      <c r="AH442" t="s">
        <v>70</v>
      </c>
      <c r="AI442" s="16">
        <v>5</v>
      </c>
      <c r="AJ442" s="16">
        <v>3</v>
      </c>
      <c r="AK442" s="16">
        <v>10</v>
      </c>
      <c r="AL442" t="s">
        <v>2072</v>
      </c>
      <c r="AM442" t="s">
        <v>62</v>
      </c>
      <c r="AN442" s="16">
        <v>10</v>
      </c>
      <c r="AO442" t="s">
        <v>2073</v>
      </c>
      <c r="AP442" t="s">
        <v>2074</v>
      </c>
      <c r="AQ442" t="s">
        <v>134</v>
      </c>
      <c r="AR442">
        <v>1</v>
      </c>
    </row>
    <row r="443" spans="1:44">
      <c r="A443">
        <v>441</v>
      </c>
      <c r="B443" t="s">
        <v>1</v>
      </c>
      <c r="E443" t="s">
        <v>4</v>
      </c>
      <c r="F443" s="12" t="s">
        <v>5</v>
      </c>
      <c r="H443" s="7">
        <v>39</v>
      </c>
      <c r="I443">
        <v>8</v>
      </c>
      <c r="J443">
        <v>75</v>
      </c>
      <c r="K443">
        <v>14</v>
      </c>
      <c r="L443">
        <v>8</v>
      </c>
      <c r="M443" t="s">
        <v>94</v>
      </c>
      <c r="N443" s="16">
        <v>1</v>
      </c>
      <c r="Q443" s="16">
        <v>1</v>
      </c>
      <c r="R443" t="s">
        <v>53</v>
      </c>
      <c r="S443" t="s">
        <v>78</v>
      </c>
      <c r="T443" t="s">
        <v>291</v>
      </c>
      <c r="U443" s="16">
        <v>13</v>
      </c>
      <c r="V443" t="s">
        <v>2075</v>
      </c>
      <c r="W443" t="s">
        <v>57</v>
      </c>
      <c r="AC443" t="s">
        <v>32</v>
      </c>
      <c r="AH443" t="s">
        <v>70</v>
      </c>
      <c r="AI443" s="16">
        <v>8</v>
      </c>
      <c r="AJ443" s="16">
        <v>6</v>
      </c>
      <c r="AK443" s="16">
        <v>12</v>
      </c>
      <c r="AL443" t="s">
        <v>2076</v>
      </c>
      <c r="AM443" t="s">
        <v>72</v>
      </c>
      <c r="AN443" s="16">
        <v>10</v>
      </c>
      <c r="AO443" t="s">
        <v>2077</v>
      </c>
      <c r="AP443" t="s">
        <v>2078</v>
      </c>
      <c r="AQ443" t="s">
        <v>1386</v>
      </c>
      <c r="AR443">
        <v>1</v>
      </c>
    </row>
    <row r="444" spans="1:44">
      <c r="A444">
        <v>442</v>
      </c>
      <c r="C444" t="s">
        <v>2</v>
      </c>
      <c r="H444" s="7">
        <v>26</v>
      </c>
      <c r="I444">
        <v>7</v>
      </c>
      <c r="J444">
        <v>0</v>
      </c>
      <c r="K444">
        <v>12</v>
      </c>
      <c r="L444">
        <v>20</v>
      </c>
      <c r="M444" t="s">
        <v>183</v>
      </c>
      <c r="N444" s="16">
        <v>1</v>
      </c>
      <c r="Q444" s="16">
        <v>1</v>
      </c>
      <c r="R444" t="s">
        <v>141</v>
      </c>
      <c r="S444" t="s">
        <v>78</v>
      </c>
      <c r="T444" t="s">
        <v>225</v>
      </c>
      <c r="U444" s="16">
        <v>3</v>
      </c>
      <c r="V444" t="s">
        <v>2079</v>
      </c>
      <c r="W444" t="s">
        <v>57</v>
      </c>
      <c r="AB444" t="s">
        <v>31</v>
      </c>
      <c r="AH444" t="s">
        <v>58</v>
      </c>
      <c r="AI444" s="16">
        <v>10</v>
      </c>
      <c r="AJ444" s="16">
        <v>8</v>
      </c>
      <c r="AK444" s="16">
        <v>8</v>
      </c>
      <c r="AL444" t="s">
        <v>2080</v>
      </c>
      <c r="AM444" t="s">
        <v>72</v>
      </c>
      <c r="AN444" s="16">
        <v>9</v>
      </c>
      <c r="AO444" t="s">
        <v>2081</v>
      </c>
      <c r="AR444">
        <v>1</v>
      </c>
    </row>
    <row r="445" spans="1:44">
      <c r="A445">
        <v>443</v>
      </c>
      <c r="B445" t="s">
        <v>1</v>
      </c>
      <c r="C445" t="s">
        <v>2</v>
      </c>
      <c r="D445" t="s">
        <v>3</v>
      </c>
      <c r="F445" s="12" t="s">
        <v>5</v>
      </c>
      <c r="H445" s="7">
        <v>30</v>
      </c>
      <c r="I445">
        <v>8</v>
      </c>
      <c r="J445">
        <v>1</v>
      </c>
      <c r="K445">
        <v>8</v>
      </c>
      <c r="L445">
        <v>25</v>
      </c>
      <c r="M445" t="s">
        <v>297</v>
      </c>
      <c r="N445" s="16">
        <v>1</v>
      </c>
      <c r="Q445" s="16">
        <v>1</v>
      </c>
      <c r="R445" t="s">
        <v>207</v>
      </c>
      <c r="S445" t="s">
        <v>78</v>
      </c>
      <c r="T445" t="s">
        <v>89</v>
      </c>
      <c r="U445" s="16">
        <v>1</v>
      </c>
      <c r="V445" t="s">
        <v>72</v>
      </c>
      <c r="W445" t="s">
        <v>69</v>
      </c>
      <c r="Z445" t="s">
        <v>29</v>
      </c>
      <c r="AA445" t="s">
        <v>30</v>
      </c>
      <c r="AC445" t="s">
        <v>32</v>
      </c>
      <c r="AH445" t="s">
        <v>82</v>
      </c>
      <c r="AI445" s="16">
        <v>1</v>
      </c>
      <c r="AJ445" s="16">
        <v>1</v>
      </c>
      <c r="AK445" s="16">
        <v>30</v>
      </c>
      <c r="AL445" t="s">
        <v>2082</v>
      </c>
      <c r="AM445" t="s">
        <v>72</v>
      </c>
      <c r="AN445" s="16">
        <v>10</v>
      </c>
      <c r="AO445" t="s">
        <v>2083</v>
      </c>
      <c r="AQ445" t="s">
        <v>2084</v>
      </c>
      <c r="AR445">
        <v>1</v>
      </c>
    </row>
    <row r="446" spans="1:44">
      <c r="A446">
        <v>444</v>
      </c>
      <c r="B446" t="s">
        <v>1</v>
      </c>
      <c r="H446" s="7">
        <v>54</v>
      </c>
      <c r="I446">
        <v>7</v>
      </c>
      <c r="J446">
        <v>90</v>
      </c>
      <c r="K446">
        <v>8</v>
      </c>
      <c r="L446">
        <v>10</v>
      </c>
      <c r="M446" t="s">
        <v>75</v>
      </c>
      <c r="N446" s="16">
        <v>0</v>
      </c>
      <c r="O446" t="s">
        <v>66</v>
      </c>
      <c r="P446" t="s">
        <v>3392</v>
      </c>
      <c r="Q446" s="16">
        <v>1</v>
      </c>
      <c r="R446" t="s">
        <v>401</v>
      </c>
      <c r="S446" t="s">
        <v>78</v>
      </c>
      <c r="T446" t="s">
        <v>55</v>
      </c>
      <c r="U446" s="16">
        <v>28</v>
      </c>
      <c r="V446" t="s">
        <v>2085</v>
      </c>
      <c r="W446" t="s">
        <v>69</v>
      </c>
      <c r="AG446" t="s">
        <v>2086</v>
      </c>
      <c r="AH446" t="s">
        <v>70</v>
      </c>
      <c r="AI446" s="16">
        <v>6</v>
      </c>
      <c r="AJ446" s="16">
        <v>6</v>
      </c>
      <c r="AK446" s="16">
        <v>10</v>
      </c>
      <c r="AL446" t="s">
        <v>2087</v>
      </c>
      <c r="AM446" t="s">
        <v>72</v>
      </c>
      <c r="AN446" s="16">
        <v>9</v>
      </c>
      <c r="AO446" t="s">
        <v>2088</v>
      </c>
      <c r="AR446">
        <v>0</v>
      </c>
    </row>
    <row r="447" spans="1:44">
      <c r="A447">
        <v>445</v>
      </c>
      <c r="C447" t="s">
        <v>2</v>
      </c>
      <c r="E447" t="s">
        <v>4</v>
      </c>
      <c r="F447" s="12" t="s">
        <v>5</v>
      </c>
      <c r="H447" s="7">
        <v>28</v>
      </c>
      <c r="I447">
        <v>5</v>
      </c>
      <c r="J447">
        <v>0</v>
      </c>
      <c r="K447">
        <v>16</v>
      </c>
      <c r="L447">
        <v>2</v>
      </c>
      <c r="M447" t="s">
        <v>329</v>
      </c>
      <c r="N447" s="16">
        <v>0</v>
      </c>
      <c r="O447" t="s">
        <v>95</v>
      </c>
      <c r="P447" t="s">
        <v>3391</v>
      </c>
      <c r="Q447" s="16">
        <v>1</v>
      </c>
      <c r="R447" t="s">
        <v>406</v>
      </c>
      <c r="S447" t="s">
        <v>54</v>
      </c>
      <c r="T447" t="s">
        <v>89</v>
      </c>
      <c r="U447" s="16">
        <v>5</v>
      </c>
      <c r="V447" t="s">
        <v>2089</v>
      </c>
      <c r="W447" t="s">
        <v>57</v>
      </c>
      <c r="AC447" t="s">
        <v>32</v>
      </c>
      <c r="AH447" t="s">
        <v>70</v>
      </c>
      <c r="AI447" s="16">
        <v>6</v>
      </c>
      <c r="AJ447" s="16">
        <v>6</v>
      </c>
      <c r="AK447" s="16">
        <v>12</v>
      </c>
      <c r="AL447" t="s">
        <v>2090</v>
      </c>
      <c r="AM447" t="s">
        <v>72</v>
      </c>
      <c r="AN447" s="16">
        <v>10</v>
      </c>
      <c r="AO447" t="s">
        <v>2091</v>
      </c>
      <c r="AP447" t="s">
        <v>2092</v>
      </c>
      <c r="AR447">
        <v>1</v>
      </c>
    </row>
    <row r="448" spans="1:44" ht="16" customHeight="1">
      <c r="A448">
        <v>446</v>
      </c>
      <c r="B448" t="s">
        <v>1</v>
      </c>
      <c r="C448" t="s">
        <v>2</v>
      </c>
      <c r="F448" s="12" t="s">
        <v>5</v>
      </c>
      <c r="H448" s="7">
        <v>27</v>
      </c>
      <c r="I448">
        <v>6</v>
      </c>
      <c r="J448">
        <v>180</v>
      </c>
      <c r="K448">
        <v>10</v>
      </c>
      <c r="L448">
        <v>9</v>
      </c>
      <c r="M448" t="s">
        <v>94</v>
      </c>
      <c r="N448" s="16">
        <v>1</v>
      </c>
      <c r="Q448" s="16">
        <v>1</v>
      </c>
      <c r="R448" t="s">
        <v>149</v>
      </c>
      <c r="S448" t="s">
        <v>78</v>
      </c>
      <c r="T448" t="s">
        <v>2093</v>
      </c>
      <c r="U448" s="16">
        <v>1</v>
      </c>
      <c r="V448" t="s">
        <v>2094</v>
      </c>
      <c r="W448" t="s">
        <v>81</v>
      </c>
      <c r="AC448" t="s">
        <v>32</v>
      </c>
      <c r="AH448" t="s">
        <v>1070</v>
      </c>
      <c r="AI448" s="16">
        <v>10</v>
      </c>
      <c r="AJ448" s="16">
        <v>6</v>
      </c>
      <c r="AK448" s="16">
        <v>6</v>
      </c>
      <c r="AL448" s="2" t="s">
        <v>2095</v>
      </c>
      <c r="AM448" t="s">
        <v>186</v>
      </c>
      <c r="AN448" s="16">
        <v>9</v>
      </c>
      <c r="AO448" s="2" t="s">
        <v>2096</v>
      </c>
      <c r="AP448" t="s">
        <v>2097</v>
      </c>
      <c r="AQ448" t="s">
        <v>2098</v>
      </c>
      <c r="AR448">
        <v>1</v>
      </c>
    </row>
    <row r="449" spans="1:44">
      <c r="A449">
        <v>447</v>
      </c>
      <c r="B449" t="s">
        <v>1</v>
      </c>
      <c r="H449" s="7">
        <v>25</v>
      </c>
      <c r="I449">
        <v>9</v>
      </c>
      <c r="J449">
        <v>1</v>
      </c>
      <c r="K449">
        <v>6</v>
      </c>
      <c r="L449">
        <v>5</v>
      </c>
      <c r="M449" t="s">
        <v>297</v>
      </c>
      <c r="N449" s="16">
        <v>1</v>
      </c>
      <c r="Q449" s="16">
        <v>1</v>
      </c>
      <c r="R449" t="s">
        <v>207</v>
      </c>
      <c r="S449" t="s">
        <v>78</v>
      </c>
      <c r="T449" t="s">
        <v>89</v>
      </c>
      <c r="U449" s="16">
        <v>2</v>
      </c>
      <c r="V449" t="s">
        <v>2099</v>
      </c>
      <c r="W449" t="s">
        <v>57</v>
      </c>
      <c r="AA449" t="s">
        <v>30</v>
      </c>
      <c r="AH449" t="s">
        <v>82</v>
      </c>
      <c r="AI449" s="16">
        <v>6</v>
      </c>
      <c r="AJ449" s="16">
        <v>5</v>
      </c>
      <c r="AK449" s="16">
        <v>100</v>
      </c>
      <c r="AL449" t="s">
        <v>2100</v>
      </c>
      <c r="AM449" t="s">
        <v>72</v>
      </c>
      <c r="AN449" s="16">
        <v>9</v>
      </c>
      <c r="AO449" t="s">
        <v>2101</v>
      </c>
      <c r="AP449" t="s">
        <v>2102</v>
      </c>
      <c r="AR449">
        <v>1</v>
      </c>
    </row>
    <row r="450" spans="1:44">
      <c r="A450">
        <v>448</v>
      </c>
      <c r="C450" t="s">
        <v>2</v>
      </c>
      <c r="H450" s="7">
        <v>27</v>
      </c>
      <c r="I450">
        <v>8</v>
      </c>
      <c r="J450">
        <v>6</v>
      </c>
      <c r="K450">
        <v>14</v>
      </c>
      <c r="L450">
        <v>6</v>
      </c>
      <c r="M450" t="s">
        <v>51</v>
      </c>
      <c r="N450" s="16">
        <v>0</v>
      </c>
      <c r="O450" t="s">
        <v>66</v>
      </c>
      <c r="P450" t="s">
        <v>3392</v>
      </c>
      <c r="Q450" s="16">
        <v>1</v>
      </c>
      <c r="R450" t="s">
        <v>207</v>
      </c>
      <c r="S450" t="s">
        <v>78</v>
      </c>
      <c r="T450" t="s">
        <v>89</v>
      </c>
      <c r="U450" s="16">
        <v>5</v>
      </c>
      <c r="V450" t="s">
        <v>2103</v>
      </c>
      <c r="W450" t="s">
        <v>57</v>
      </c>
      <c r="AA450" t="s">
        <v>30</v>
      </c>
      <c r="AH450" t="s">
        <v>82</v>
      </c>
      <c r="AI450" s="16">
        <v>6</v>
      </c>
      <c r="AJ450" s="16">
        <v>4</v>
      </c>
      <c r="AK450" s="16">
        <v>3</v>
      </c>
      <c r="AL450" t="s">
        <v>2104</v>
      </c>
      <c r="AM450" t="s">
        <v>62</v>
      </c>
      <c r="AN450" s="16">
        <v>10</v>
      </c>
      <c r="AO450" t="s">
        <v>2105</v>
      </c>
      <c r="AP450" t="s">
        <v>2106</v>
      </c>
      <c r="AR450">
        <v>0</v>
      </c>
    </row>
    <row r="451" spans="1:44">
      <c r="A451">
        <v>449</v>
      </c>
      <c r="F451" s="12" t="s">
        <v>5</v>
      </c>
      <c r="H451" s="7">
        <v>41</v>
      </c>
      <c r="I451">
        <v>6</v>
      </c>
      <c r="J451">
        <v>50</v>
      </c>
      <c r="K451">
        <v>8</v>
      </c>
      <c r="L451">
        <v>5</v>
      </c>
      <c r="M451" t="s">
        <v>297</v>
      </c>
      <c r="N451" s="16">
        <v>1</v>
      </c>
      <c r="Q451" s="16">
        <v>1</v>
      </c>
      <c r="R451" t="s">
        <v>1779</v>
      </c>
      <c r="S451" t="s">
        <v>54</v>
      </c>
      <c r="T451" t="s">
        <v>266</v>
      </c>
      <c r="U451" s="16">
        <v>5</v>
      </c>
      <c r="V451" t="s">
        <v>2107</v>
      </c>
      <c r="W451" t="s">
        <v>69</v>
      </c>
      <c r="AA451" t="s">
        <v>30</v>
      </c>
      <c r="AD451" t="s">
        <v>33</v>
      </c>
      <c r="AH451" t="s">
        <v>70</v>
      </c>
      <c r="AI451" s="16">
        <v>5</v>
      </c>
      <c r="AJ451" s="16">
        <v>3</v>
      </c>
      <c r="AK451" s="16">
        <v>20</v>
      </c>
      <c r="AL451" t="s">
        <v>2108</v>
      </c>
      <c r="AM451" t="s">
        <v>2109</v>
      </c>
      <c r="AN451" s="16">
        <v>9</v>
      </c>
      <c r="AO451" t="s">
        <v>2110</v>
      </c>
      <c r="AP451" t="s">
        <v>1296</v>
      </c>
      <c r="AR451">
        <v>0</v>
      </c>
    </row>
    <row r="452" spans="1:44">
      <c r="A452">
        <v>450</v>
      </c>
      <c r="B452" t="s">
        <v>1</v>
      </c>
      <c r="F452" s="12" t="s">
        <v>5</v>
      </c>
      <c r="H452" s="7">
        <v>38</v>
      </c>
      <c r="I452">
        <v>8</v>
      </c>
      <c r="J452">
        <v>75</v>
      </c>
      <c r="K452">
        <v>9</v>
      </c>
      <c r="L452">
        <v>20</v>
      </c>
      <c r="M452" t="s">
        <v>94</v>
      </c>
      <c r="N452" s="16">
        <v>0</v>
      </c>
      <c r="O452" t="s">
        <v>66</v>
      </c>
      <c r="P452" t="s">
        <v>3391</v>
      </c>
      <c r="Q452" s="16">
        <v>1</v>
      </c>
      <c r="R452" t="s">
        <v>105</v>
      </c>
      <c r="S452" t="s">
        <v>106</v>
      </c>
      <c r="T452" t="s">
        <v>89</v>
      </c>
      <c r="U452" s="16">
        <v>14</v>
      </c>
      <c r="V452" t="s">
        <v>2111</v>
      </c>
      <c r="W452" t="s">
        <v>81</v>
      </c>
      <c r="AA452" t="s">
        <v>30</v>
      </c>
      <c r="AH452" t="s">
        <v>70</v>
      </c>
      <c r="AI452" s="16">
        <v>6</v>
      </c>
      <c r="AJ452" s="16">
        <v>10</v>
      </c>
      <c r="AK452" s="16">
        <v>15</v>
      </c>
      <c r="AL452" t="s">
        <v>2112</v>
      </c>
      <c r="AM452" t="s">
        <v>2113</v>
      </c>
      <c r="AN452" s="16">
        <v>10</v>
      </c>
      <c r="AO452" t="s">
        <v>2114</v>
      </c>
      <c r="AP452" t="s">
        <v>2115</v>
      </c>
      <c r="AQ452" t="s">
        <v>111</v>
      </c>
      <c r="AR452">
        <v>1</v>
      </c>
    </row>
    <row r="453" spans="1:44">
      <c r="A453">
        <v>451</v>
      </c>
      <c r="B453" t="s">
        <v>1</v>
      </c>
      <c r="E453" t="s">
        <v>4</v>
      </c>
      <c r="F453" s="12" t="s">
        <v>5</v>
      </c>
      <c r="H453" s="7">
        <v>29</v>
      </c>
      <c r="I453">
        <v>8</v>
      </c>
      <c r="J453">
        <v>0</v>
      </c>
      <c r="K453">
        <v>10</v>
      </c>
      <c r="L453">
        <v>60</v>
      </c>
      <c r="M453" t="s">
        <v>116</v>
      </c>
      <c r="N453" s="16">
        <v>1</v>
      </c>
      <c r="Q453" s="16">
        <v>1</v>
      </c>
      <c r="R453" t="s">
        <v>164</v>
      </c>
      <c r="S453" t="s">
        <v>344</v>
      </c>
      <c r="T453" t="s">
        <v>89</v>
      </c>
      <c r="U453" s="16">
        <v>1</v>
      </c>
      <c r="V453" t="s">
        <v>2116</v>
      </c>
      <c r="W453" t="s">
        <v>57</v>
      </c>
      <c r="AA453" t="s">
        <v>30</v>
      </c>
      <c r="AB453" t="s">
        <v>31</v>
      </c>
      <c r="AH453" t="s">
        <v>58</v>
      </c>
      <c r="AI453" s="16">
        <v>5</v>
      </c>
      <c r="AJ453" s="16">
        <v>2</v>
      </c>
      <c r="AK453" s="16">
        <v>6</v>
      </c>
      <c r="AL453" t="s">
        <v>2117</v>
      </c>
      <c r="AM453" t="s">
        <v>72</v>
      </c>
      <c r="AN453" s="16">
        <v>7</v>
      </c>
      <c r="AO453" t="s">
        <v>2118</v>
      </c>
      <c r="AP453" t="s">
        <v>2119</v>
      </c>
      <c r="AQ453" t="s">
        <v>2120</v>
      </c>
      <c r="AR453">
        <v>0</v>
      </c>
    </row>
    <row r="454" spans="1:44">
      <c r="A454">
        <v>452</v>
      </c>
      <c r="B454" t="s">
        <v>1</v>
      </c>
      <c r="H454" s="7">
        <v>42</v>
      </c>
      <c r="I454">
        <v>7</v>
      </c>
      <c r="J454">
        <v>70</v>
      </c>
      <c r="K454">
        <v>8</v>
      </c>
      <c r="L454">
        <v>50</v>
      </c>
      <c r="M454" t="s">
        <v>116</v>
      </c>
      <c r="N454" s="16">
        <v>1</v>
      </c>
      <c r="Q454" s="16">
        <v>1</v>
      </c>
      <c r="R454" t="s">
        <v>207</v>
      </c>
      <c r="S454" t="s">
        <v>78</v>
      </c>
      <c r="T454" t="s">
        <v>304</v>
      </c>
      <c r="U454" s="16">
        <v>15</v>
      </c>
      <c r="V454" t="s">
        <v>2121</v>
      </c>
      <c r="W454" t="s">
        <v>81</v>
      </c>
      <c r="AB454" t="s">
        <v>31</v>
      </c>
      <c r="AH454" t="s">
        <v>70</v>
      </c>
      <c r="AI454" s="16">
        <v>6</v>
      </c>
      <c r="AJ454" s="16">
        <v>4</v>
      </c>
      <c r="AK454" s="16">
        <v>25</v>
      </c>
      <c r="AL454" t="s">
        <v>326</v>
      </c>
      <c r="AM454" t="s">
        <v>72</v>
      </c>
      <c r="AN454" s="16">
        <v>7</v>
      </c>
      <c r="AO454" t="s">
        <v>1765</v>
      </c>
      <c r="AR454">
        <v>0</v>
      </c>
    </row>
    <row r="455" spans="1:44">
      <c r="A455">
        <v>453</v>
      </c>
      <c r="C455" t="s">
        <v>2</v>
      </c>
      <c r="H455" s="7">
        <v>32</v>
      </c>
      <c r="I455">
        <v>7</v>
      </c>
      <c r="J455">
        <v>0</v>
      </c>
      <c r="K455">
        <v>6</v>
      </c>
      <c r="L455">
        <v>20</v>
      </c>
      <c r="M455" t="s">
        <v>65</v>
      </c>
      <c r="N455" s="16">
        <v>0</v>
      </c>
      <c r="O455" t="s">
        <v>52</v>
      </c>
      <c r="P455" t="s">
        <v>3389</v>
      </c>
      <c r="Q455" s="16">
        <v>1</v>
      </c>
      <c r="R455" t="s">
        <v>149</v>
      </c>
      <c r="S455" t="s">
        <v>78</v>
      </c>
      <c r="T455" t="s">
        <v>89</v>
      </c>
      <c r="U455" s="16">
        <v>2</v>
      </c>
      <c r="W455" t="s">
        <v>81</v>
      </c>
      <c r="AC455" t="s">
        <v>32</v>
      </c>
      <c r="AH455" t="s">
        <v>58</v>
      </c>
      <c r="AI455" s="16">
        <v>5</v>
      </c>
      <c r="AJ455" s="16">
        <v>5</v>
      </c>
      <c r="AK455" s="16">
        <v>10</v>
      </c>
      <c r="AL455" t="s">
        <v>690</v>
      </c>
      <c r="AM455" t="s">
        <v>62</v>
      </c>
      <c r="AN455" s="16">
        <v>7</v>
      </c>
      <c r="AO455" t="s">
        <v>2122</v>
      </c>
      <c r="AR455">
        <v>0</v>
      </c>
    </row>
    <row r="456" spans="1:44">
      <c r="A456">
        <v>454</v>
      </c>
      <c r="C456" t="s">
        <v>2</v>
      </c>
      <c r="H456" s="7">
        <v>35</v>
      </c>
      <c r="I456">
        <v>7</v>
      </c>
      <c r="J456">
        <v>30</v>
      </c>
      <c r="K456">
        <v>15</v>
      </c>
      <c r="L456">
        <v>8</v>
      </c>
      <c r="M456" t="s">
        <v>99</v>
      </c>
      <c r="N456" s="16">
        <v>1</v>
      </c>
      <c r="Q456" s="16">
        <v>1</v>
      </c>
      <c r="R456" t="s">
        <v>207</v>
      </c>
      <c r="S456" t="s">
        <v>54</v>
      </c>
      <c r="T456" t="s">
        <v>413</v>
      </c>
      <c r="U456" s="16">
        <v>14</v>
      </c>
      <c r="V456" t="s">
        <v>2123</v>
      </c>
      <c r="W456" t="s">
        <v>57</v>
      </c>
      <c r="AC456" t="s">
        <v>32</v>
      </c>
      <c r="AH456" t="s">
        <v>58</v>
      </c>
      <c r="AI456" s="16">
        <v>5</v>
      </c>
      <c r="AJ456" s="16">
        <v>4</v>
      </c>
      <c r="AK456" s="16">
        <v>12</v>
      </c>
      <c r="AL456" t="s">
        <v>2124</v>
      </c>
      <c r="AM456" t="s">
        <v>72</v>
      </c>
      <c r="AN456" s="16">
        <v>10</v>
      </c>
      <c r="AO456" t="s">
        <v>2125</v>
      </c>
      <c r="AP456" t="s">
        <v>2126</v>
      </c>
      <c r="AQ456" t="s">
        <v>2127</v>
      </c>
      <c r="AR456">
        <v>1</v>
      </c>
    </row>
    <row r="457" spans="1:44" ht="20" customHeight="1">
      <c r="A457">
        <v>455</v>
      </c>
      <c r="B457" t="s">
        <v>1</v>
      </c>
      <c r="F457" s="12" t="s">
        <v>5</v>
      </c>
      <c r="H457" s="7">
        <v>30</v>
      </c>
      <c r="I457">
        <v>7</v>
      </c>
      <c r="J457">
        <v>0</v>
      </c>
      <c r="K457">
        <v>8</v>
      </c>
      <c r="L457">
        <v>50</v>
      </c>
      <c r="M457" t="s">
        <v>297</v>
      </c>
      <c r="N457" s="16">
        <v>1</v>
      </c>
      <c r="Q457" s="16">
        <v>0</v>
      </c>
      <c r="W457" t="s">
        <v>81</v>
      </c>
      <c r="X457" t="s">
        <v>27</v>
      </c>
      <c r="Z457" t="s">
        <v>29</v>
      </c>
      <c r="AA457" t="s">
        <v>30</v>
      </c>
      <c r="AH457" t="s">
        <v>70</v>
      </c>
      <c r="AI457" s="16">
        <v>20</v>
      </c>
      <c r="AJ457" s="16">
        <v>10</v>
      </c>
      <c r="AK457" s="16">
        <v>5</v>
      </c>
      <c r="AL457" s="2" t="s">
        <v>2128</v>
      </c>
      <c r="AM457" t="s">
        <v>2129</v>
      </c>
      <c r="AN457" s="16">
        <v>9</v>
      </c>
      <c r="AO457" t="s">
        <v>3393</v>
      </c>
      <c r="AP457" t="s">
        <v>2130</v>
      </c>
      <c r="AQ457" t="s">
        <v>2131</v>
      </c>
      <c r="AR457">
        <v>1</v>
      </c>
    </row>
    <row r="458" spans="1:44">
      <c r="A458">
        <v>456</v>
      </c>
      <c r="B458" t="s">
        <v>1</v>
      </c>
      <c r="E458" t="s">
        <v>4</v>
      </c>
      <c r="F458" s="12" t="s">
        <v>5</v>
      </c>
      <c r="H458" s="7">
        <v>21</v>
      </c>
      <c r="I458">
        <v>7</v>
      </c>
      <c r="J458">
        <v>50</v>
      </c>
      <c r="K458">
        <v>9</v>
      </c>
      <c r="L458">
        <v>15</v>
      </c>
      <c r="M458" t="s">
        <v>94</v>
      </c>
      <c r="N458" s="16">
        <v>1</v>
      </c>
      <c r="Q458" s="16">
        <v>0</v>
      </c>
      <c r="W458" t="s">
        <v>57</v>
      </c>
      <c r="AA458" t="s">
        <v>30</v>
      </c>
      <c r="AH458" t="s">
        <v>70</v>
      </c>
      <c r="AI458" s="16">
        <v>5</v>
      </c>
      <c r="AJ458" s="16">
        <v>6</v>
      </c>
      <c r="AK458" s="16">
        <v>14</v>
      </c>
      <c r="AL458" t="s">
        <v>2132</v>
      </c>
      <c r="AM458" t="s">
        <v>62</v>
      </c>
      <c r="AN458" s="16">
        <v>10</v>
      </c>
      <c r="AO458" t="s">
        <v>2133</v>
      </c>
      <c r="AP458" t="s">
        <v>2134</v>
      </c>
      <c r="AQ458" t="s">
        <v>2135</v>
      </c>
      <c r="AR458">
        <v>1</v>
      </c>
    </row>
    <row r="459" spans="1:44">
      <c r="A459">
        <v>457</v>
      </c>
      <c r="F459" s="12" t="s">
        <v>5</v>
      </c>
      <c r="H459" s="7">
        <v>41</v>
      </c>
      <c r="I459">
        <v>8</v>
      </c>
      <c r="J459">
        <v>10</v>
      </c>
      <c r="K459">
        <v>14</v>
      </c>
      <c r="L459">
        <v>0</v>
      </c>
      <c r="M459" t="s">
        <v>183</v>
      </c>
      <c r="N459" s="16">
        <v>0</v>
      </c>
      <c r="O459" t="s">
        <v>95</v>
      </c>
      <c r="P459" t="s">
        <v>3392</v>
      </c>
      <c r="Q459" s="16">
        <v>1</v>
      </c>
      <c r="R459" t="s">
        <v>401</v>
      </c>
      <c r="S459" t="s">
        <v>78</v>
      </c>
      <c r="T459" t="s">
        <v>89</v>
      </c>
      <c r="U459" s="16">
        <v>10</v>
      </c>
      <c r="W459" t="s">
        <v>69</v>
      </c>
      <c r="AC459" t="s">
        <v>32</v>
      </c>
      <c r="AH459" t="s">
        <v>70</v>
      </c>
      <c r="AI459" s="16">
        <v>5</v>
      </c>
      <c r="AJ459" s="16">
        <v>4</v>
      </c>
      <c r="AK459" s="16">
        <v>12</v>
      </c>
      <c r="AL459" t="s">
        <v>2136</v>
      </c>
      <c r="AM459" t="s">
        <v>62</v>
      </c>
      <c r="AN459" s="16">
        <v>9</v>
      </c>
      <c r="AO459" t="s">
        <v>2137</v>
      </c>
      <c r="AP459" t="s">
        <v>2138</v>
      </c>
      <c r="AQ459" t="s">
        <v>2139</v>
      </c>
      <c r="AR459">
        <v>0</v>
      </c>
    </row>
    <row r="460" spans="1:44">
      <c r="A460">
        <v>458</v>
      </c>
      <c r="B460" t="s">
        <v>1</v>
      </c>
      <c r="D460" t="s">
        <v>3</v>
      </c>
      <c r="E460" t="s">
        <v>4</v>
      </c>
      <c r="F460" s="12" t="s">
        <v>5</v>
      </c>
      <c r="H460" s="7">
        <v>20</v>
      </c>
      <c r="I460">
        <v>7</v>
      </c>
      <c r="J460">
        <v>120</v>
      </c>
      <c r="K460">
        <v>15</v>
      </c>
      <c r="L460">
        <v>100</v>
      </c>
      <c r="M460" t="s">
        <v>99</v>
      </c>
      <c r="N460" s="16">
        <v>0</v>
      </c>
      <c r="O460" t="s">
        <v>3417</v>
      </c>
      <c r="P460" t="s">
        <v>2140</v>
      </c>
      <c r="Q460" s="16">
        <v>0</v>
      </c>
      <c r="W460" t="s">
        <v>57</v>
      </c>
      <c r="AC460" t="s">
        <v>32</v>
      </c>
      <c r="AH460" t="s">
        <v>58</v>
      </c>
      <c r="AI460" s="16">
        <v>6</v>
      </c>
      <c r="AJ460" s="16">
        <v>6</v>
      </c>
      <c r="AK460" s="16">
        <v>4</v>
      </c>
      <c r="AL460" t="s">
        <v>2141</v>
      </c>
      <c r="AM460" t="s">
        <v>62</v>
      </c>
      <c r="AN460" s="16">
        <v>9</v>
      </c>
      <c r="AO460" t="s">
        <v>2142</v>
      </c>
      <c r="AP460" t="s">
        <v>2143</v>
      </c>
      <c r="AR460">
        <v>1</v>
      </c>
    </row>
    <row r="461" spans="1:44">
      <c r="A461">
        <v>459</v>
      </c>
      <c r="B461" t="s">
        <v>1</v>
      </c>
      <c r="C461" t="s">
        <v>2</v>
      </c>
      <c r="H461" s="7">
        <v>44</v>
      </c>
      <c r="I461">
        <v>6</v>
      </c>
      <c r="J461">
        <v>60</v>
      </c>
      <c r="K461">
        <v>16</v>
      </c>
      <c r="L461">
        <v>10</v>
      </c>
      <c r="M461" t="s">
        <v>99</v>
      </c>
      <c r="N461" s="16">
        <v>0</v>
      </c>
      <c r="O461" t="s">
        <v>95</v>
      </c>
      <c r="P461" t="s">
        <v>3391</v>
      </c>
      <c r="Q461" s="16">
        <v>0</v>
      </c>
      <c r="W461" t="s">
        <v>81</v>
      </c>
      <c r="Z461" t="s">
        <v>29</v>
      </c>
      <c r="AH461" t="s">
        <v>70</v>
      </c>
      <c r="AI461" s="16">
        <v>40</v>
      </c>
      <c r="AJ461" s="16">
        <v>20</v>
      </c>
      <c r="AK461" s="16">
        <v>25</v>
      </c>
      <c r="AL461" t="s">
        <v>2144</v>
      </c>
      <c r="AM461" t="s">
        <v>72</v>
      </c>
      <c r="AN461" s="16">
        <v>9</v>
      </c>
      <c r="AO461" t="s">
        <v>2145</v>
      </c>
      <c r="AP461" t="s">
        <v>2146</v>
      </c>
      <c r="AQ461" t="s">
        <v>2147</v>
      </c>
      <c r="AR461">
        <v>1</v>
      </c>
    </row>
    <row r="462" spans="1:44">
      <c r="A462">
        <v>460</v>
      </c>
      <c r="B462" t="s">
        <v>1</v>
      </c>
      <c r="H462" s="7">
        <v>30</v>
      </c>
      <c r="I462">
        <v>6</v>
      </c>
      <c r="J462">
        <v>20</v>
      </c>
      <c r="K462">
        <v>8</v>
      </c>
      <c r="L462">
        <v>3</v>
      </c>
      <c r="M462" t="s">
        <v>297</v>
      </c>
      <c r="N462" s="16">
        <v>1</v>
      </c>
      <c r="Q462" s="16">
        <v>1</v>
      </c>
      <c r="R462" t="s">
        <v>207</v>
      </c>
      <c r="S462" t="s">
        <v>106</v>
      </c>
      <c r="T462" t="s">
        <v>89</v>
      </c>
      <c r="U462" s="16">
        <v>2</v>
      </c>
      <c r="V462" t="s">
        <v>1689</v>
      </c>
      <c r="W462" t="s">
        <v>81</v>
      </c>
      <c r="AA462" t="s">
        <v>30</v>
      </c>
      <c r="AH462" t="s">
        <v>2148</v>
      </c>
      <c r="AI462" s="16">
        <v>5</v>
      </c>
      <c r="AJ462" s="16">
        <v>5</v>
      </c>
      <c r="AK462" s="16">
        <v>20</v>
      </c>
      <c r="AL462" t="s">
        <v>2149</v>
      </c>
      <c r="AM462" t="s">
        <v>62</v>
      </c>
      <c r="AN462" s="16">
        <v>10</v>
      </c>
      <c r="AO462" t="s">
        <v>73</v>
      </c>
      <c r="AP462" t="s">
        <v>73</v>
      </c>
      <c r="AQ462" t="s">
        <v>284</v>
      </c>
      <c r="AR462">
        <v>0</v>
      </c>
    </row>
    <row r="463" spans="1:44">
      <c r="A463">
        <v>461</v>
      </c>
      <c r="B463" t="s">
        <v>1</v>
      </c>
      <c r="F463" s="12" t="s">
        <v>5</v>
      </c>
      <c r="H463" s="7">
        <v>42</v>
      </c>
      <c r="I463">
        <v>6</v>
      </c>
      <c r="J463">
        <v>0</v>
      </c>
      <c r="K463">
        <v>5</v>
      </c>
      <c r="L463">
        <v>5</v>
      </c>
      <c r="M463" t="s">
        <v>128</v>
      </c>
      <c r="N463" s="16">
        <v>0</v>
      </c>
      <c r="O463" t="s">
        <v>95</v>
      </c>
      <c r="P463" t="s">
        <v>3391</v>
      </c>
      <c r="Q463" s="16">
        <v>1</v>
      </c>
      <c r="R463" t="s">
        <v>105</v>
      </c>
      <c r="S463" t="s">
        <v>106</v>
      </c>
      <c r="T463" t="s">
        <v>89</v>
      </c>
      <c r="U463" s="16">
        <v>15</v>
      </c>
      <c r="W463" t="s">
        <v>81</v>
      </c>
      <c r="AF463" t="s">
        <v>35</v>
      </c>
      <c r="AI463" s="16">
        <v>0</v>
      </c>
      <c r="AM463" t="s">
        <v>339</v>
      </c>
      <c r="AN463" s="16">
        <v>8</v>
      </c>
      <c r="AO463" t="s">
        <v>2150</v>
      </c>
      <c r="AP463" t="s">
        <v>2151</v>
      </c>
      <c r="AQ463" t="s">
        <v>2152</v>
      </c>
      <c r="AR463">
        <v>0</v>
      </c>
    </row>
    <row r="464" spans="1:44" ht="25" customHeight="1">
      <c r="A464">
        <v>462</v>
      </c>
      <c r="B464" t="s">
        <v>1</v>
      </c>
      <c r="H464" s="7">
        <v>25</v>
      </c>
      <c r="I464">
        <v>7</v>
      </c>
      <c r="J464">
        <v>0</v>
      </c>
      <c r="K464">
        <v>15</v>
      </c>
      <c r="L464">
        <v>5</v>
      </c>
      <c r="M464" t="s">
        <v>116</v>
      </c>
      <c r="N464" s="16">
        <v>0</v>
      </c>
      <c r="O464" t="s">
        <v>52</v>
      </c>
      <c r="P464" t="s">
        <v>3391</v>
      </c>
      <c r="Q464" s="16">
        <v>0</v>
      </c>
      <c r="W464" t="s">
        <v>81</v>
      </c>
      <c r="AC464" t="s">
        <v>32</v>
      </c>
      <c r="AH464" t="s">
        <v>70</v>
      </c>
      <c r="AI464" s="16">
        <v>5</v>
      </c>
      <c r="AJ464" s="16">
        <v>5</v>
      </c>
      <c r="AK464" s="16">
        <v>100</v>
      </c>
      <c r="AL464" s="2" t="s">
        <v>2153</v>
      </c>
      <c r="AM464" t="s">
        <v>72</v>
      </c>
      <c r="AN464" s="16">
        <v>10</v>
      </c>
      <c r="AO464" t="s">
        <v>2154</v>
      </c>
      <c r="AP464" s="2" t="s">
        <v>2155</v>
      </c>
      <c r="AR464">
        <v>1</v>
      </c>
    </row>
    <row r="465" spans="1:44">
      <c r="A465">
        <v>463</v>
      </c>
      <c r="B465" t="s">
        <v>1</v>
      </c>
      <c r="H465" s="7">
        <v>31</v>
      </c>
      <c r="I465">
        <v>8</v>
      </c>
      <c r="J465">
        <v>0</v>
      </c>
      <c r="K465">
        <v>10</v>
      </c>
      <c r="L465">
        <v>12</v>
      </c>
      <c r="M465" t="s">
        <v>183</v>
      </c>
      <c r="N465" s="16">
        <v>0</v>
      </c>
      <c r="O465" t="s">
        <v>52</v>
      </c>
      <c r="P465" t="s">
        <v>3389</v>
      </c>
      <c r="Q465" s="16">
        <v>0</v>
      </c>
      <c r="W465" t="s">
        <v>57</v>
      </c>
      <c r="Z465" t="s">
        <v>29</v>
      </c>
      <c r="AH465" t="s">
        <v>70</v>
      </c>
      <c r="AI465" s="16">
        <v>5</v>
      </c>
      <c r="AJ465" s="16">
        <v>5</v>
      </c>
      <c r="AK465" s="16">
        <v>5</v>
      </c>
      <c r="AL465" t="s">
        <v>2156</v>
      </c>
      <c r="AM465" t="s">
        <v>72</v>
      </c>
      <c r="AN465" s="16">
        <v>8</v>
      </c>
      <c r="AO465" t="s">
        <v>73</v>
      </c>
      <c r="AP465" t="s">
        <v>2157</v>
      </c>
      <c r="AQ465" t="s">
        <v>2158</v>
      </c>
      <c r="AR465">
        <v>1</v>
      </c>
    </row>
    <row r="466" spans="1:44">
      <c r="A466">
        <v>464</v>
      </c>
      <c r="B466" t="s">
        <v>1</v>
      </c>
      <c r="D466" t="s">
        <v>3</v>
      </c>
      <c r="F466" s="12" t="s">
        <v>5</v>
      </c>
      <c r="H466" s="7">
        <v>37</v>
      </c>
      <c r="I466">
        <v>7</v>
      </c>
      <c r="J466">
        <v>0</v>
      </c>
      <c r="K466">
        <v>10</v>
      </c>
      <c r="L466">
        <v>0</v>
      </c>
      <c r="M466" t="s">
        <v>116</v>
      </c>
      <c r="N466" s="16">
        <v>0</v>
      </c>
      <c r="O466" t="s">
        <v>66</v>
      </c>
      <c r="P466" t="s">
        <v>3391</v>
      </c>
      <c r="Q466" s="16">
        <v>1</v>
      </c>
      <c r="R466" t="s">
        <v>149</v>
      </c>
      <c r="S466" t="s">
        <v>78</v>
      </c>
      <c r="T466" t="s">
        <v>89</v>
      </c>
      <c r="U466" s="16">
        <v>1</v>
      </c>
      <c r="V466" t="s">
        <v>2159</v>
      </c>
      <c r="W466" t="s">
        <v>81</v>
      </c>
      <c r="Z466" t="s">
        <v>29</v>
      </c>
      <c r="AH466" t="s">
        <v>82</v>
      </c>
      <c r="AI466" s="16">
        <v>6</v>
      </c>
      <c r="AJ466" s="16">
        <v>3</v>
      </c>
      <c r="AK466" s="16">
        <v>8</v>
      </c>
      <c r="AL466" t="s">
        <v>2160</v>
      </c>
      <c r="AM466" t="s">
        <v>2161</v>
      </c>
      <c r="AN466" s="16">
        <v>6</v>
      </c>
      <c r="AO466" t="s">
        <v>2162</v>
      </c>
      <c r="AP466" t="s">
        <v>2163</v>
      </c>
      <c r="AR466">
        <v>1</v>
      </c>
    </row>
    <row r="467" spans="1:44" ht="20" customHeight="1">
      <c r="A467">
        <v>465</v>
      </c>
      <c r="B467" t="s">
        <v>1</v>
      </c>
      <c r="F467" s="12" t="s">
        <v>5</v>
      </c>
      <c r="H467" s="7">
        <v>32</v>
      </c>
      <c r="I467">
        <v>7</v>
      </c>
      <c r="J467">
        <v>90</v>
      </c>
      <c r="K467">
        <v>14</v>
      </c>
      <c r="L467">
        <v>0</v>
      </c>
      <c r="M467" t="s">
        <v>65</v>
      </c>
      <c r="N467" s="16">
        <v>0</v>
      </c>
      <c r="O467" t="s">
        <v>3417</v>
      </c>
      <c r="P467" t="s">
        <v>3391</v>
      </c>
      <c r="Q467" s="16">
        <v>1</v>
      </c>
      <c r="R467" t="s">
        <v>2164</v>
      </c>
      <c r="S467" t="s">
        <v>106</v>
      </c>
      <c r="T467" t="s">
        <v>55</v>
      </c>
      <c r="U467" s="16">
        <v>1</v>
      </c>
      <c r="V467" t="s">
        <v>2030</v>
      </c>
      <c r="W467" t="s">
        <v>57</v>
      </c>
      <c r="Z467" t="s">
        <v>29</v>
      </c>
      <c r="AA467" t="s">
        <v>30</v>
      </c>
      <c r="AB467" t="s">
        <v>31</v>
      </c>
      <c r="AC467" t="s">
        <v>32</v>
      </c>
      <c r="AD467" t="s">
        <v>33</v>
      </c>
      <c r="AH467" t="s">
        <v>70</v>
      </c>
      <c r="AI467" s="16">
        <v>10</v>
      </c>
      <c r="AJ467" s="16">
        <v>8</v>
      </c>
      <c r="AK467" s="16">
        <v>12</v>
      </c>
      <c r="AL467" s="2" t="s">
        <v>2165</v>
      </c>
      <c r="AM467" t="s">
        <v>2166</v>
      </c>
      <c r="AN467" s="16">
        <v>9</v>
      </c>
      <c r="AO467" s="2" t="s">
        <v>2167</v>
      </c>
      <c r="AP467" t="e">
        <f>- Bioinformatics
- Advanced statistics
- Competitive programming</f>
        <v>#NAME?</v>
      </c>
      <c r="AQ467" s="2" t="s">
        <v>2168</v>
      </c>
    </row>
    <row r="468" spans="1:44">
      <c r="A468">
        <v>466</v>
      </c>
      <c r="C468" t="s">
        <v>2</v>
      </c>
      <c r="F468" s="12" t="s">
        <v>5</v>
      </c>
      <c r="H468" s="7">
        <v>63</v>
      </c>
      <c r="I468">
        <v>6</v>
      </c>
      <c r="J468">
        <v>48</v>
      </c>
      <c r="K468">
        <v>10</v>
      </c>
      <c r="L468">
        <v>4</v>
      </c>
      <c r="M468" t="s">
        <v>297</v>
      </c>
      <c r="N468" s="16">
        <v>0</v>
      </c>
      <c r="O468" t="s">
        <v>95</v>
      </c>
      <c r="P468" t="s">
        <v>3391</v>
      </c>
      <c r="Q468" s="16">
        <v>1</v>
      </c>
      <c r="R468" t="s">
        <v>406</v>
      </c>
      <c r="S468" t="s">
        <v>54</v>
      </c>
      <c r="T468" t="s">
        <v>89</v>
      </c>
      <c r="U468" s="16">
        <v>40</v>
      </c>
      <c r="V468" t="s">
        <v>2169</v>
      </c>
      <c r="W468" t="s">
        <v>81</v>
      </c>
      <c r="AA468" t="s">
        <v>30</v>
      </c>
      <c r="AH468" t="s">
        <v>70</v>
      </c>
      <c r="AI468" s="16">
        <v>6</v>
      </c>
      <c r="AJ468" s="16">
        <v>6</v>
      </c>
      <c r="AK468" s="16">
        <v>100</v>
      </c>
      <c r="AL468" t="s">
        <v>2170</v>
      </c>
      <c r="AM468" t="s">
        <v>72</v>
      </c>
      <c r="AN468" s="16">
        <v>9</v>
      </c>
      <c r="AO468" t="s">
        <v>2171</v>
      </c>
      <c r="AP468" t="s">
        <v>2172</v>
      </c>
      <c r="AR468">
        <v>1</v>
      </c>
    </row>
    <row r="469" spans="1:44">
      <c r="A469">
        <v>467</v>
      </c>
      <c r="B469" t="s">
        <v>1</v>
      </c>
      <c r="H469" s="7">
        <v>37</v>
      </c>
      <c r="I469">
        <v>7</v>
      </c>
      <c r="J469">
        <v>0</v>
      </c>
      <c r="K469">
        <v>11</v>
      </c>
      <c r="L469">
        <v>12</v>
      </c>
      <c r="M469" t="s">
        <v>116</v>
      </c>
      <c r="N469" s="16">
        <v>1</v>
      </c>
      <c r="Q469" s="16">
        <v>1</v>
      </c>
      <c r="R469" t="s">
        <v>130</v>
      </c>
      <c r="S469" t="s">
        <v>88</v>
      </c>
      <c r="T469" t="s">
        <v>89</v>
      </c>
      <c r="U469" s="16">
        <v>18</v>
      </c>
      <c r="V469" t="s">
        <v>2173</v>
      </c>
      <c r="W469" t="s">
        <v>357</v>
      </c>
      <c r="AC469" t="s">
        <v>32</v>
      </c>
      <c r="AH469" t="s">
        <v>58</v>
      </c>
      <c r="AI469" s="16">
        <v>20</v>
      </c>
      <c r="AJ469" s="16">
        <v>10</v>
      </c>
      <c r="AK469" s="16">
        <v>30</v>
      </c>
      <c r="AL469" t="s">
        <v>2174</v>
      </c>
      <c r="AM469" t="s">
        <v>2175</v>
      </c>
      <c r="AN469" s="16">
        <v>10</v>
      </c>
      <c r="AO469" t="s">
        <v>2176</v>
      </c>
      <c r="AP469" t="s">
        <v>2177</v>
      </c>
      <c r="AQ469" t="s">
        <v>2178</v>
      </c>
      <c r="AR469">
        <v>0</v>
      </c>
    </row>
    <row r="470" spans="1:44">
      <c r="A470">
        <v>468</v>
      </c>
      <c r="B470" t="s">
        <v>1</v>
      </c>
      <c r="H470" s="7">
        <v>23</v>
      </c>
      <c r="I470">
        <v>7</v>
      </c>
      <c r="J470">
        <v>0</v>
      </c>
      <c r="K470">
        <v>9</v>
      </c>
      <c r="L470">
        <v>3</v>
      </c>
      <c r="M470" t="s">
        <v>86</v>
      </c>
      <c r="N470" s="16">
        <v>1</v>
      </c>
      <c r="Q470" s="16">
        <v>1</v>
      </c>
      <c r="R470" t="s">
        <v>30</v>
      </c>
      <c r="S470" t="s">
        <v>106</v>
      </c>
      <c r="T470" t="s">
        <v>55</v>
      </c>
      <c r="U470" s="16">
        <v>0</v>
      </c>
      <c r="V470" t="s">
        <v>56</v>
      </c>
      <c r="W470" t="s">
        <v>57</v>
      </c>
      <c r="AA470" t="s">
        <v>30</v>
      </c>
      <c r="AH470" t="s">
        <v>58</v>
      </c>
      <c r="AI470" s="16">
        <v>6</v>
      </c>
      <c r="AJ470" s="16">
        <v>6</v>
      </c>
      <c r="AK470" s="16">
        <v>10</v>
      </c>
      <c r="AL470" t="s">
        <v>2179</v>
      </c>
      <c r="AM470" t="s">
        <v>72</v>
      </c>
      <c r="AN470" s="16">
        <v>10</v>
      </c>
      <c r="AO470" t="s">
        <v>2180</v>
      </c>
      <c r="AP470" t="s">
        <v>2181</v>
      </c>
      <c r="AQ470" t="s">
        <v>2182</v>
      </c>
      <c r="AR470">
        <v>1</v>
      </c>
    </row>
    <row r="471" spans="1:44">
      <c r="A471">
        <v>469</v>
      </c>
      <c r="B471" t="s">
        <v>1</v>
      </c>
      <c r="C471" t="s">
        <v>2</v>
      </c>
      <c r="F471" s="12" t="s">
        <v>5</v>
      </c>
      <c r="H471" s="7">
        <v>39</v>
      </c>
      <c r="I471">
        <v>4</v>
      </c>
      <c r="J471">
        <v>180</v>
      </c>
      <c r="K471">
        <v>12</v>
      </c>
      <c r="L471">
        <v>10</v>
      </c>
      <c r="M471" t="s">
        <v>329</v>
      </c>
      <c r="N471" s="16">
        <v>1</v>
      </c>
      <c r="Q471" s="16">
        <v>1</v>
      </c>
      <c r="R471" t="s">
        <v>401</v>
      </c>
      <c r="S471" t="s">
        <v>285</v>
      </c>
      <c r="T471" t="s">
        <v>89</v>
      </c>
      <c r="U471" s="16">
        <v>14</v>
      </c>
      <c r="V471" t="s">
        <v>2183</v>
      </c>
      <c r="W471" t="s">
        <v>69</v>
      </c>
      <c r="AA471" t="s">
        <v>30</v>
      </c>
      <c r="AB471" t="s">
        <v>31</v>
      </c>
      <c r="AC471" t="s">
        <v>32</v>
      </c>
      <c r="AD471" t="s">
        <v>33</v>
      </c>
      <c r="AH471" t="s">
        <v>58</v>
      </c>
      <c r="AI471" s="16">
        <v>30</v>
      </c>
      <c r="AJ471" s="16">
        <v>6</v>
      </c>
      <c r="AK471" s="16">
        <v>60</v>
      </c>
      <c r="AL471" t="s">
        <v>2184</v>
      </c>
      <c r="AM471" t="s">
        <v>62</v>
      </c>
      <c r="AN471" s="16">
        <v>10</v>
      </c>
      <c r="AO471" t="s">
        <v>2185</v>
      </c>
      <c r="AP471" t="s">
        <v>2186</v>
      </c>
      <c r="AQ471" t="s">
        <v>2187</v>
      </c>
      <c r="AR471">
        <v>0</v>
      </c>
    </row>
    <row r="472" spans="1:44">
      <c r="A472">
        <v>470</v>
      </c>
      <c r="F472" s="12" t="s">
        <v>5</v>
      </c>
      <c r="H472" s="7">
        <v>33</v>
      </c>
      <c r="I472">
        <v>6</v>
      </c>
      <c r="J472">
        <v>120</v>
      </c>
      <c r="K472">
        <v>12</v>
      </c>
      <c r="L472">
        <v>12</v>
      </c>
      <c r="M472" t="s">
        <v>219</v>
      </c>
      <c r="N472" s="16">
        <v>1</v>
      </c>
      <c r="Q472" s="16">
        <v>1</v>
      </c>
      <c r="R472" t="s">
        <v>2188</v>
      </c>
      <c r="S472" t="s">
        <v>54</v>
      </c>
      <c r="T472" t="s">
        <v>350</v>
      </c>
      <c r="U472" s="16">
        <v>7</v>
      </c>
      <c r="V472" t="s">
        <v>2189</v>
      </c>
      <c r="W472" t="s">
        <v>81</v>
      </c>
      <c r="AC472" t="s">
        <v>32</v>
      </c>
      <c r="AH472" t="s">
        <v>70</v>
      </c>
      <c r="AI472" s="16">
        <v>4</v>
      </c>
      <c r="AJ472" s="16">
        <v>4</v>
      </c>
      <c r="AK472" s="16">
        <v>4</v>
      </c>
      <c r="AL472" t="s">
        <v>2190</v>
      </c>
      <c r="AM472" t="s">
        <v>72</v>
      </c>
      <c r="AN472" s="16">
        <v>8</v>
      </c>
      <c r="AO472" t="s">
        <v>2191</v>
      </c>
      <c r="AP472" t="s">
        <v>2192</v>
      </c>
      <c r="AQ472" t="s">
        <v>2193</v>
      </c>
      <c r="AR472">
        <v>0</v>
      </c>
    </row>
    <row r="473" spans="1:44">
      <c r="A473">
        <v>471</v>
      </c>
      <c r="C473" t="s">
        <v>2</v>
      </c>
      <c r="H473" s="7">
        <v>29</v>
      </c>
      <c r="I473">
        <v>6</v>
      </c>
      <c r="J473">
        <v>120</v>
      </c>
      <c r="K473">
        <v>14</v>
      </c>
      <c r="L473">
        <v>50</v>
      </c>
      <c r="M473" t="s">
        <v>219</v>
      </c>
      <c r="N473" s="16">
        <v>0</v>
      </c>
      <c r="O473" t="s">
        <v>52</v>
      </c>
      <c r="P473" t="s">
        <v>3391</v>
      </c>
      <c r="Q473" s="16">
        <v>1</v>
      </c>
      <c r="R473" t="s">
        <v>130</v>
      </c>
      <c r="S473" t="s">
        <v>137</v>
      </c>
      <c r="T473" t="s">
        <v>89</v>
      </c>
      <c r="U473" s="16">
        <v>1</v>
      </c>
      <c r="V473" t="s">
        <v>2194</v>
      </c>
      <c r="W473" t="s">
        <v>357</v>
      </c>
      <c r="AA473" t="s">
        <v>30</v>
      </c>
      <c r="AH473" t="s">
        <v>82</v>
      </c>
      <c r="AI473" s="16">
        <v>25</v>
      </c>
      <c r="AJ473" s="16">
        <v>15</v>
      </c>
      <c r="AK473" s="16">
        <v>5</v>
      </c>
      <c r="AL473" t="s">
        <v>242</v>
      </c>
      <c r="AM473" t="s">
        <v>62</v>
      </c>
      <c r="AN473" s="16">
        <v>10</v>
      </c>
      <c r="AO473" t="s">
        <v>2195</v>
      </c>
      <c r="AP473" t="s">
        <v>2196</v>
      </c>
      <c r="AQ473" t="s">
        <v>2197</v>
      </c>
      <c r="AR473">
        <v>1</v>
      </c>
    </row>
    <row r="474" spans="1:44">
      <c r="A474">
        <v>472</v>
      </c>
      <c r="B474" t="s">
        <v>1</v>
      </c>
      <c r="H474" s="7">
        <v>45</v>
      </c>
      <c r="I474">
        <v>7</v>
      </c>
      <c r="J474">
        <v>0</v>
      </c>
      <c r="K474">
        <v>6</v>
      </c>
      <c r="L474">
        <v>10</v>
      </c>
      <c r="M474" t="s">
        <v>75</v>
      </c>
      <c r="N474" s="16">
        <v>1</v>
      </c>
      <c r="Q474" s="16">
        <v>1</v>
      </c>
      <c r="R474" t="s">
        <v>6</v>
      </c>
      <c r="S474" t="s">
        <v>2198</v>
      </c>
      <c r="T474" t="s">
        <v>150</v>
      </c>
      <c r="U474" s="16">
        <v>10</v>
      </c>
      <c r="V474" t="s">
        <v>2199</v>
      </c>
      <c r="W474" t="s">
        <v>357</v>
      </c>
      <c r="AC474" t="s">
        <v>32</v>
      </c>
      <c r="AH474" t="s">
        <v>70</v>
      </c>
      <c r="AI474" s="16">
        <v>5</v>
      </c>
      <c r="AJ474" s="16">
        <v>2</v>
      </c>
      <c r="AK474" s="16">
        <v>10</v>
      </c>
      <c r="AL474" t="s">
        <v>2200</v>
      </c>
      <c r="AM474" t="s">
        <v>72</v>
      </c>
      <c r="AN474" s="16">
        <v>10</v>
      </c>
      <c r="AO474" t="s">
        <v>2201</v>
      </c>
      <c r="AP474" t="s">
        <v>2202</v>
      </c>
      <c r="AQ474" t="s">
        <v>2203</v>
      </c>
      <c r="AR474">
        <v>1</v>
      </c>
    </row>
    <row r="475" spans="1:44">
      <c r="A475">
        <v>473</v>
      </c>
      <c r="B475" t="s">
        <v>1</v>
      </c>
      <c r="H475" s="7">
        <v>37</v>
      </c>
      <c r="I475">
        <v>7</v>
      </c>
      <c r="J475">
        <v>50</v>
      </c>
      <c r="K475">
        <v>8</v>
      </c>
      <c r="L475">
        <v>4</v>
      </c>
      <c r="M475" t="s">
        <v>116</v>
      </c>
      <c r="N475" s="16">
        <v>1</v>
      </c>
      <c r="Q475" s="16">
        <v>1</v>
      </c>
      <c r="R475" t="s">
        <v>401</v>
      </c>
      <c r="S475" t="s">
        <v>78</v>
      </c>
      <c r="T475" t="s">
        <v>119</v>
      </c>
      <c r="U475" s="16">
        <v>12</v>
      </c>
      <c r="V475" t="s">
        <v>2204</v>
      </c>
      <c r="W475" t="s">
        <v>69</v>
      </c>
      <c r="AC475" t="s">
        <v>32</v>
      </c>
      <c r="AH475" t="s">
        <v>70</v>
      </c>
      <c r="AI475" s="16">
        <v>3</v>
      </c>
      <c r="AJ475" s="16">
        <v>4</v>
      </c>
      <c r="AK475" s="16">
        <v>7</v>
      </c>
      <c r="AL475" t="s">
        <v>2205</v>
      </c>
      <c r="AM475" t="s">
        <v>62</v>
      </c>
      <c r="AN475" s="16">
        <v>10</v>
      </c>
      <c r="AO475" t="s">
        <v>2206</v>
      </c>
      <c r="AP475" t="s">
        <v>2207</v>
      </c>
      <c r="AQ475" t="s">
        <v>2208</v>
      </c>
      <c r="AR475">
        <v>1</v>
      </c>
    </row>
    <row r="476" spans="1:44">
      <c r="A476">
        <v>474</v>
      </c>
      <c r="F476" s="12" t="s">
        <v>5</v>
      </c>
      <c r="H476" s="7">
        <v>35</v>
      </c>
      <c r="I476">
        <v>8</v>
      </c>
      <c r="J476">
        <v>25</v>
      </c>
      <c r="K476">
        <v>10</v>
      </c>
      <c r="L476">
        <v>40</v>
      </c>
      <c r="M476" t="s">
        <v>116</v>
      </c>
      <c r="N476" s="16">
        <v>1</v>
      </c>
      <c r="Q476" s="16">
        <v>1</v>
      </c>
      <c r="R476" t="s">
        <v>141</v>
      </c>
      <c r="S476" t="s">
        <v>78</v>
      </c>
      <c r="T476" t="s">
        <v>150</v>
      </c>
      <c r="U476" s="16">
        <v>5</v>
      </c>
      <c r="V476" t="s">
        <v>1513</v>
      </c>
      <c r="W476" t="s">
        <v>69</v>
      </c>
      <c r="AA476" t="s">
        <v>30</v>
      </c>
      <c r="AH476" t="s">
        <v>70</v>
      </c>
      <c r="AI476" s="16">
        <v>4</v>
      </c>
      <c r="AJ476" s="16">
        <v>3</v>
      </c>
      <c r="AK476" s="16">
        <v>120</v>
      </c>
      <c r="AL476" t="s">
        <v>2209</v>
      </c>
      <c r="AM476" t="s">
        <v>2113</v>
      </c>
      <c r="AN476" s="16">
        <v>9</v>
      </c>
      <c r="AO476" t="s">
        <v>73</v>
      </c>
      <c r="AP476" t="s">
        <v>2210</v>
      </c>
      <c r="AQ476" t="s">
        <v>1663</v>
      </c>
      <c r="AR476">
        <v>0</v>
      </c>
    </row>
    <row r="477" spans="1:44">
      <c r="A477">
        <v>475</v>
      </c>
      <c r="B477" t="s">
        <v>1</v>
      </c>
      <c r="C477" t="s">
        <v>2</v>
      </c>
      <c r="F477" s="12" t="s">
        <v>5</v>
      </c>
      <c r="H477" s="7">
        <v>34</v>
      </c>
      <c r="I477">
        <v>8</v>
      </c>
      <c r="J477">
        <v>60</v>
      </c>
      <c r="K477">
        <v>11</v>
      </c>
      <c r="L477">
        <v>7</v>
      </c>
      <c r="M477" t="s">
        <v>86</v>
      </c>
      <c r="N477" s="16">
        <v>1</v>
      </c>
      <c r="Q477" s="16">
        <v>1</v>
      </c>
      <c r="R477" t="s">
        <v>207</v>
      </c>
      <c r="S477" t="s">
        <v>78</v>
      </c>
      <c r="T477" t="s">
        <v>89</v>
      </c>
      <c r="U477" s="16">
        <v>10</v>
      </c>
      <c r="W477" t="s">
        <v>81</v>
      </c>
      <c r="AC477" t="s">
        <v>32</v>
      </c>
      <c r="AH477" t="s">
        <v>70</v>
      </c>
      <c r="AI477" s="16">
        <v>4</v>
      </c>
      <c r="AJ477" s="16">
        <v>16</v>
      </c>
      <c r="AK477" s="16">
        <v>30</v>
      </c>
      <c r="AL477" t="s">
        <v>2211</v>
      </c>
      <c r="AM477" t="s">
        <v>2212</v>
      </c>
      <c r="AN477" s="16">
        <v>8</v>
      </c>
      <c r="AO477" t="s">
        <v>2213</v>
      </c>
      <c r="AR477">
        <v>0</v>
      </c>
    </row>
    <row r="478" spans="1:44">
      <c r="A478">
        <v>476</v>
      </c>
      <c r="C478" t="s">
        <v>2</v>
      </c>
      <c r="F478" s="12" t="s">
        <v>5</v>
      </c>
      <c r="H478" s="7">
        <v>34</v>
      </c>
      <c r="I478">
        <v>6</v>
      </c>
      <c r="J478">
        <v>30</v>
      </c>
      <c r="K478">
        <v>12</v>
      </c>
      <c r="L478">
        <v>25</v>
      </c>
      <c r="M478" t="s">
        <v>94</v>
      </c>
      <c r="N478" s="16">
        <v>0</v>
      </c>
      <c r="O478" t="s">
        <v>66</v>
      </c>
      <c r="P478" t="s">
        <v>3391</v>
      </c>
      <c r="Q478" s="16">
        <v>1</v>
      </c>
      <c r="R478" t="s">
        <v>149</v>
      </c>
      <c r="S478" t="s">
        <v>78</v>
      </c>
      <c r="T478" t="s">
        <v>2214</v>
      </c>
      <c r="U478" s="16">
        <v>5</v>
      </c>
      <c r="V478" t="s">
        <v>2215</v>
      </c>
      <c r="W478" t="s">
        <v>81</v>
      </c>
      <c r="AC478" t="s">
        <v>32</v>
      </c>
      <c r="AH478" t="s">
        <v>70</v>
      </c>
      <c r="AI478" s="16">
        <v>10</v>
      </c>
      <c r="AJ478" s="16">
        <v>6</v>
      </c>
      <c r="AK478" s="16">
        <v>10</v>
      </c>
      <c r="AL478" t="s">
        <v>2216</v>
      </c>
      <c r="AM478" t="s">
        <v>72</v>
      </c>
      <c r="AN478" s="16">
        <v>10</v>
      </c>
      <c r="AO478" t="s">
        <v>2217</v>
      </c>
      <c r="AP478" t="s">
        <v>2218</v>
      </c>
      <c r="AQ478" t="s">
        <v>2219</v>
      </c>
      <c r="AR478">
        <v>0</v>
      </c>
    </row>
    <row r="479" spans="1:44" ht="26" customHeight="1">
      <c r="A479">
        <v>477</v>
      </c>
      <c r="B479" t="s">
        <v>1</v>
      </c>
      <c r="E479" t="s">
        <v>4</v>
      </c>
      <c r="F479" s="12" t="s">
        <v>5</v>
      </c>
      <c r="H479" s="7">
        <v>25</v>
      </c>
      <c r="I479">
        <v>9</v>
      </c>
      <c r="J479">
        <v>0</v>
      </c>
      <c r="K479">
        <v>12</v>
      </c>
      <c r="L479">
        <v>6</v>
      </c>
      <c r="M479" t="s">
        <v>219</v>
      </c>
      <c r="N479" s="16">
        <v>1</v>
      </c>
      <c r="Q479" s="16">
        <v>1</v>
      </c>
      <c r="R479" t="s">
        <v>105</v>
      </c>
      <c r="S479" t="s">
        <v>78</v>
      </c>
      <c r="T479" t="s">
        <v>55</v>
      </c>
      <c r="U479" s="16">
        <v>2</v>
      </c>
      <c r="V479" t="s">
        <v>56</v>
      </c>
      <c r="W479" t="s">
        <v>57</v>
      </c>
      <c r="Z479" t="s">
        <v>29</v>
      </c>
      <c r="AH479" t="s">
        <v>70</v>
      </c>
      <c r="AI479" s="16">
        <v>15</v>
      </c>
      <c r="AJ479" s="16">
        <v>30</v>
      </c>
      <c r="AK479" s="16">
        <v>22</v>
      </c>
      <c r="AL479" s="2" t="s">
        <v>2220</v>
      </c>
      <c r="AM479" t="s">
        <v>2221</v>
      </c>
      <c r="AN479" s="16">
        <v>10</v>
      </c>
      <c r="AO479" t="s">
        <v>2222</v>
      </c>
      <c r="AP479" t="s">
        <v>2218</v>
      </c>
      <c r="AQ479" s="2" t="s">
        <v>2223</v>
      </c>
      <c r="AR479">
        <v>1</v>
      </c>
    </row>
    <row r="480" spans="1:44">
      <c r="A480">
        <v>478</v>
      </c>
      <c r="B480" t="s">
        <v>1</v>
      </c>
      <c r="E480" t="s">
        <v>4</v>
      </c>
      <c r="F480" s="12" t="s">
        <v>5</v>
      </c>
      <c r="H480" s="7"/>
      <c r="I480">
        <v>6</v>
      </c>
      <c r="J480">
        <v>30</v>
      </c>
      <c r="K480">
        <v>10</v>
      </c>
      <c r="L480">
        <v>15</v>
      </c>
      <c r="M480" t="s">
        <v>94</v>
      </c>
      <c r="N480" s="16">
        <v>0</v>
      </c>
      <c r="O480" t="s">
        <v>66</v>
      </c>
      <c r="P480" t="s">
        <v>3391</v>
      </c>
      <c r="Q480" s="16">
        <v>1</v>
      </c>
      <c r="R480" t="s">
        <v>207</v>
      </c>
      <c r="S480" t="s">
        <v>78</v>
      </c>
      <c r="T480" t="s">
        <v>89</v>
      </c>
      <c r="U480" s="16">
        <v>0</v>
      </c>
      <c r="V480" t="s">
        <v>325</v>
      </c>
      <c r="W480" t="s">
        <v>57</v>
      </c>
      <c r="AC480" t="s">
        <v>32</v>
      </c>
      <c r="AH480" t="s">
        <v>58</v>
      </c>
      <c r="AI480" s="16">
        <v>4</v>
      </c>
      <c r="AJ480" s="16">
        <v>4</v>
      </c>
      <c r="AK480" s="16">
        <v>2</v>
      </c>
      <c r="AL480" t="s">
        <v>2224</v>
      </c>
      <c r="AM480" t="s">
        <v>72</v>
      </c>
      <c r="AN480" s="16">
        <v>10</v>
      </c>
      <c r="AO480" t="s">
        <v>2225</v>
      </c>
      <c r="AR480">
        <v>1</v>
      </c>
    </row>
    <row r="481" spans="1:44">
      <c r="A481">
        <v>479</v>
      </c>
      <c r="B481" t="s">
        <v>1</v>
      </c>
      <c r="F481" s="12" t="s">
        <v>5</v>
      </c>
      <c r="H481" s="7">
        <v>36</v>
      </c>
      <c r="I481">
        <v>7</v>
      </c>
      <c r="J481">
        <v>40</v>
      </c>
      <c r="K481">
        <v>8</v>
      </c>
      <c r="L481">
        <v>15</v>
      </c>
      <c r="M481" t="s">
        <v>86</v>
      </c>
      <c r="N481" s="16">
        <v>1</v>
      </c>
      <c r="Q481" s="16">
        <v>1</v>
      </c>
      <c r="R481" t="s">
        <v>207</v>
      </c>
      <c r="S481" t="s">
        <v>2226</v>
      </c>
      <c r="T481" t="s">
        <v>413</v>
      </c>
      <c r="U481" s="16">
        <v>10</v>
      </c>
      <c r="V481" t="s">
        <v>2227</v>
      </c>
      <c r="W481" t="s">
        <v>81</v>
      </c>
      <c r="AA481" t="s">
        <v>30</v>
      </c>
      <c r="AH481" t="s">
        <v>58</v>
      </c>
      <c r="AI481" s="16">
        <v>2</v>
      </c>
      <c r="AJ481" s="16">
        <v>6</v>
      </c>
      <c r="AK481" s="16">
        <v>30</v>
      </c>
      <c r="AL481" t="s">
        <v>2228</v>
      </c>
      <c r="AM481" t="s">
        <v>72</v>
      </c>
      <c r="AN481" s="16">
        <v>5</v>
      </c>
      <c r="AO481" t="s">
        <v>2229</v>
      </c>
      <c r="AP481" t="s">
        <v>2230</v>
      </c>
      <c r="AQ481" t="s">
        <v>111</v>
      </c>
      <c r="AR481">
        <v>1</v>
      </c>
    </row>
    <row r="482" spans="1:44">
      <c r="A482">
        <v>480</v>
      </c>
      <c r="B482" t="s">
        <v>1</v>
      </c>
      <c r="F482" s="12" t="s">
        <v>5</v>
      </c>
      <c r="H482" s="7">
        <v>31</v>
      </c>
      <c r="I482">
        <v>6</v>
      </c>
      <c r="J482">
        <v>80</v>
      </c>
      <c r="K482">
        <v>4</v>
      </c>
      <c r="L482">
        <v>10</v>
      </c>
      <c r="M482" t="s">
        <v>65</v>
      </c>
      <c r="N482" s="16">
        <v>0</v>
      </c>
      <c r="O482" t="s">
        <v>66</v>
      </c>
      <c r="P482" t="s">
        <v>3392</v>
      </c>
      <c r="Q482" s="16">
        <v>1</v>
      </c>
      <c r="R482" t="s">
        <v>141</v>
      </c>
      <c r="S482" t="s">
        <v>78</v>
      </c>
      <c r="T482" t="s">
        <v>2231</v>
      </c>
      <c r="U482" s="16">
        <v>4</v>
      </c>
      <c r="W482" t="s">
        <v>57</v>
      </c>
      <c r="Z482" t="s">
        <v>29</v>
      </c>
      <c r="AH482" t="s">
        <v>70</v>
      </c>
      <c r="AI482" s="16">
        <v>10</v>
      </c>
      <c r="AJ482" s="16">
        <v>10</v>
      </c>
      <c r="AK482" s="16">
        <v>4</v>
      </c>
      <c r="AL482" t="s">
        <v>2232</v>
      </c>
      <c r="AM482" t="s">
        <v>72</v>
      </c>
      <c r="AN482" s="16">
        <v>8</v>
      </c>
      <c r="AO482" t="s">
        <v>2233</v>
      </c>
      <c r="AR482">
        <v>1</v>
      </c>
    </row>
    <row r="483" spans="1:44">
      <c r="A483">
        <v>481</v>
      </c>
      <c r="E483" t="s">
        <v>4</v>
      </c>
      <c r="H483" s="7">
        <v>32</v>
      </c>
      <c r="I483">
        <v>7</v>
      </c>
      <c r="J483">
        <v>0</v>
      </c>
      <c r="K483">
        <v>10</v>
      </c>
      <c r="L483">
        <v>3</v>
      </c>
      <c r="M483" t="s">
        <v>65</v>
      </c>
      <c r="N483" s="16">
        <v>1</v>
      </c>
      <c r="Q483" s="16">
        <v>1</v>
      </c>
      <c r="R483" t="s">
        <v>207</v>
      </c>
      <c r="S483" t="s">
        <v>78</v>
      </c>
      <c r="T483" t="s">
        <v>89</v>
      </c>
      <c r="U483" s="16">
        <v>12</v>
      </c>
      <c r="V483" t="s">
        <v>2234</v>
      </c>
      <c r="W483" t="s">
        <v>57</v>
      </c>
      <c r="AC483" t="s">
        <v>32</v>
      </c>
      <c r="AH483" t="s">
        <v>156</v>
      </c>
      <c r="AI483" s="16">
        <v>6</v>
      </c>
      <c r="AJ483" s="16">
        <v>2</v>
      </c>
      <c r="AK483" s="16">
        <v>48</v>
      </c>
      <c r="AL483" t="s">
        <v>2235</v>
      </c>
      <c r="AM483" t="s">
        <v>72</v>
      </c>
      <c r="AN483" s="16">
        <v>10</v>
      </c>
      <c r="AO483" t="s">
        <v>2236</v>
      </c>
      <c r="AP483" t="s">
        <v>191</v>
      </c>
      <c r="AQ483" t="s">
        <v>2237</v>
      </c>
      <c r="AR483">
        <v>1</v>
      </c>
    </row>
    <row r="484" spans="1:44">
      <c r="A484">
        <v>482</v>
      </c>
      <c r="B484" t="s">
        <v>1</v>
      </c>
      <c r="H484" s="7">
        <v>31</v>
      </c>
      <c r="I484">
        <v>8</v>
      </c>
      <c r="J484">
        <v>30</v>
      </c>
      <c r="K484">
        <v>12</v>
      </c>
      <c r="L484">
        <v>5</v>
      </c>
      <c r="M484" t="s">
        <v>116</v>
      </c>
      <c r="N484" s="16">
        <v>0</v>
      </c>
      <c r="O484" t="s">
        <v>52</v>
      </c>
      <c r="P484" t="s">
        <v>3389</v>
      </c>
      <c r="Q484" s="16">
        <v>1</v>
      </c>
      <c r="R484" t="s">
        <v>29</v>
      </c>
      <c r="S484" t="s">
        <v>54</v>
      </c>
      <c r="T484" t="s">
        <v>107</v>
      </c>
      <c r="U484" s="16">
        <v>7</v>
      </c>
      <c r="V484" t="s">
        <v>254</v>
      </c>
      <c r="W484" t="s">
        <v>81</v>
      </c>
      <c r="Z484" t="s">
        <v>29</v>
      </c>
      <c r="AA484" t="s">
        <v>30</v>
      </c>
      <c r="AC484" t="s">
        <v>32</v>
      </c>
      <c r="AH484" t="s">
        <v>70</v>
      </c>
      <c r="AI484" s="16">
        <v>4</v>
      </c>
      <c r="AJ484" s="16">
        <v>6</v>
      </c>
      <c r="AK484" s="16">
        <v>20</v>
      </c>
      <c r="AL484" t="s">
        <v>2238</v>
      </c>
      <c r="AM484" t="s">
        <v>72</v>
      </c>
      <c r="AN484" s="16">
        <v>9</v>
      </c>
      <c r="AO484" t="s">
        <v>2239</v>
      </c>
      <c r="AP484" t="s">
        <v>2240</v>
      </c>
      <c r="AR484">
        <v>1</v>
      </c>
    </row>
    <row r="485" spans="1:44" ht="21" customHeight="1">
      <c r="A485">
        <v>483</v>
      </c>
      <c r="F485" s="12" t="s">
        <v>5</v>
      </c>
      <c r="H485" s="7">
        <v>36</v>
      </c>
      <c r="I485">
        <v>6</v>
      </c>
      <c r="J485">
        <v>100</v>
      </c>
      <c r="K485">
        <v>10</v>
      </c>
      <c r="L485">
        <v>8</v>
      </c>
      <c r="M485" t="s">
        <v>116</v>
      </c>
      <c r="N485" s="16">
        <v>1</v>
      </c>
      <c r="Q485" s="16">
        <v>1</v>
      </c>
      <c r="R485" t="s">
        <v>207</v>
      </c>
      <c r="S485" t="s">
        <v>78</v>
      </c>
      <c r="T485" t="s">
        <v>89</v>
      </c>
      <c r="U485" s="16">
        <v>6</v>
      </c>
      <c r="V485" t="s">
        <v>2241</v>
      </c>
      <c r="W485" t="s">
        <v>81</v>
      </c>
      <c r="AC485" t="s">
        <v>32</v>
      </c>
      <c r="AH485" t="s">
        <v>70</v>
      </c>
      <c r="AI485" s="16">
        <v>1</v>
      </c>
      <c r="AJ485" s="16">
        <v>4</v>
      </c>
      <c r="AK485" s="16">
        <v>12</v>
      </c>
      <c r="AL485" t="s">
        <v>2242</v>
      </c>
      <c r="AM485" t="s">
        <v>62</v>
      </c>
      <c r="AN485" s="16">
        <v>10</v>
      </c>
      <c r="AO485" t="s">
        <v>2243</v>
      </c>
      <c r="AP485" s="2" t="s">
        <v>2244</v>
      </c>
      <c r="AR485">
        <v>0</v>
      </c>
    </row>
    <row r="486" spans="1:44">
      <c r="A486">
        <v>484</v>
      </c>
      <c r="B486" t="s">
        <v>1</v>
      </c>
      <c r="H486" s="7">
        <v>47</v>
      </c>
      <c r="I486">
        <v>6</v>
      </c>
      <c r="J486">
        <v>30</v>
      </c>
      <c r="K486">
        <v>8</v>
      </c>
      <c r="L486">
        <v>30</v>
      </c>
      <c r="M486" t="s">
        <v>128</v>
      </c>
      <c r="N486" s="16">
        <v>1</v>
      </c>
      <c r="Q486" s="16">
        <v>1</v>
      </c>
      <c r="R486" t="s">
        <v>77</v>
      </c>
      <c r="S486" t="s">
        <v>88</v>
      </c>
      <c r="T486" t="s">
        <v>2245</v>
      </c>
      <c r="U486" s="16">
        <v>15</v>
      </c>
      <c r="V486" t="s">
        <v>2246</v>
      </c>
      <c r="W486" t="s">
        <v>57</v>
      </c>
      <c r="AC486" t="s">
        <v>32</v>
      </c>
      <c r="AH486" t="s">
        <v>58</v>
      </c>
      <c r="AI486" s="16">
        <v>6</v>
      </c>
      <c r="AJ486" s="16">
        <v>5</v>
      </c>
      <c r="AK486" s="16">
        <v>400</v>
      </c>
      <c r="AL486" t="s">
        <v>2247</v>
      </c>
      <c r="AM486" t="s">
        <v>72</v>
      </c>
      <c r="AN486" s="16">
        <v>10</v>
      </c>
      <c r="AO486" t="s">
        <v>2248</v>
      </c>
      <c r="AP486" t="s">
        <v>2249</v>
      </c>
      <c r="AR486">
        <v>1</v>
      </c>
    </row>
    <row r="487" spans="1:44">
      <c r="A487">
        <v>485</v>
      </c>
      <c r="B487" t="s">
        <v>1</v>
      </c>
      <c r="E487" t="s">
        <v>4</v>
      </c>
      <c r="F487" s="12" t="s">
        <v>5</v>
      </c>
      <c r="H487" s="7">
        <v>35</v>
      </c>
      <c r="I487">
        <v>7</v>
      </c>
      <c r="J487">
        <v>0</v>
      </c>
      <c r="K487">
        <v>8</v>
      </c>
      <c r="L487">
        <v>2</v>
      </c>
      <c r="M487" t="s">
        <v>65</v>
      </c>
      <c r="N487" s="16">
        <v>1</v>
      </c>
      <c r="Q487" s="16">
        <v>1</v>
      </c>
      <c r="R487" t="s">
        <v>513</v>
      </c>
      <c r="S487" t="s">
        <v>2250</v>
      </c>
      <c r="T487" t="s">
        <v>55</v>
      </c>
      <c r="U487" s="16">
        <v>1</v>
      </c>
      <c r="V487" t="s">
        <v>56</v>
      </c>
      <c r="W487" t="s">
        <v>57</v>
      </c>
      <c r="X487" t="s">
        <v>27</v>
      </c>
      <c r="Z487" t="s">
        <v>29</v>
      </c>
      <c r="AC487" t="s">
        <v>32</v>
      </c>
      <c r="AH487" t="s">
        <v>70</v>
      </c>
      <c r="AI487" s="16">
        <v>6</v>
      </c>
      <c r="AJ487" s="16">
        <v>6</v>
      </c>
      <c r="AK487" s="16">
        <v>6</v>
      </c>
      <c r="AL487" t="s">
        <v>2251</v>
      </c>
      <c r="AM487" t="s">
        <v>72</v>
      </c>
      <c r="AN487" s="16">
        <v>10</v>
      </c>
      <c r="AO487" t="s">
        <v>2252</v>
      </c>
      <c r="AP487" t="s">
        <v>2253</v>
      </c>
      <c r="AQ487" t="s">
        <v>2254</v>
      </c>
      <c r="AR487">
        <v>0</v>
      </c>
    </row>
    <row r="488" spans="1:44">
      <c r="A488">
        <v>486</v>
      </c>
      <c r="B488" t="s">
        <v>1</v>
      </c>
      <c r="H488" s="7">
        <v>33</v>
      </c>
      <c r="I488">
        <v>6</v>
      </c>
      <c r="J488">
        <v>60</v>
      </c>
      <c r="K488">
        <v>14</v>
      </c>
      <c r="L488">
        <v>6</v>
      </c>
      <c r="M488" t="s">
        <v>99</v>
      </c>
      <c r="N488" s="16">
        <v>1</v>
      </c>
      <c r="Q488" s="16">
        <v>1</v>
      </c>
      <c r="R488" t="s">
        <v>207</v>
      </c>
      <c r="S488" t="s">
        <v>78</v>
      </c>
      <c r="T488" t="s">
        <v>2255</v>
      </c>
      <c r="U488" s="16">
        <v>10</v>
      </c>
      <c r="V488" t="s">
        <v>2256</v>
      </c>
      <c r="W488" t="s">
        <v>57</v>
      </c>
      <c r="AA488" t="s">
        <v>30</v>
      </c>
      <c r="AC488" t="s">
        <v>32</v>
      </c>
      <c r="AH488" t="s">
        <v>58</v>
      </c>
      <c r="AI488" s="16">
        <v>10</v>
      </c>
      <c r="AJ488" s="16">
        <v>26</v>
      </c>
      <c r="AK488" s="16">
        <v>22</v>
      </c>
      <c r="AL488" t="s">
        <v>2257</v>
      </c>
      <c r="AM488" t="s">
        <v>62</v>
      </c>
      <c r="AN488" s="16">
        <v>10</v>
      </c>
      <c r="AO488" t="s">
        <v>2258</v>
      </c>
      <c r="AP488" t="s">
        <v>126</v>
      </c>
      <c r="AR488">
        <v>0</v>
      </c>
    </row>
    <row r="489" spans="1:44" ht="21" customHeight="1">
      <c r="A489">
        <v>487</v>
      </c>
      <c r="B489" t="s">
        <v>1</v>
      </c>
      <c r="H489" s="7">
        <v>59</v>
      </c>
      <c r="I489">
        <v>8</v>
      </c>
      <c r="J489">
        <v>0</v>
      </c>
      <c r="K489">
        <v>8</v>
      </c>
      <c r="L489">
        <v>10</v>
      </c>
      <c r="M489" t="s">
        <v>297</v>
      </c>
      <c r="N489" s="16">
        <v>0</v>
      </c>
      <c r="O489" t="s">
        <v>2259</v>
      </c>
      <c r="P489" t="s">
        <v>2260</v>
      </c>
      <c r="Q489" s="16">
        <v>0</v>
      </c>
      <c r="W489" t="s">
        <v>81</v>
      </c>
      <c r="AA489" t="s">
        <v>30</v>
      </c>
      <c r="AH489" t="s">
        <v>82</v>
      </c>
      <c r="AI489" s="16">
        <v>14</v>
      </c>
      <c r="AJ489" s="16">
        <v>6</v>
      </c>
      <c r="AK489" s="16">
        <v>20</v>
      </c>
      <c r="AL489" t="s">
        <v>2261</v>
      </c>
      <c r="AM489" t="s">
        <v>62</v>
      </c>
      <c r="AN489" s="16">
        <v>9</v>
      </c>
      <c r="AO489" t="s">
        <v>2262</v>
      </c>
      <c r="AP489" t="s">
        <v>2263</v>
      </c>
      <c r="AQ489" s="2" t="s">
        <v>2264</v>
      </c>
      <c r="AR489">
        <v>1</v>
      </c>
    </row>
    <row r="490" spans="1:44" ht="23" customHeight="1">
      <c r="A490">
        <v>488</v>
      </c>
      <c r="B490" t="s">
        <v>1</v>
      </c>
      <c r="C490" t="s">
        <v>2</v>
      </c>
      <c r="F490" s="12" t="s">
        <v>5</v>
      </c>
      <c r="H490" s="7">
        <v>35</v>
      </c>
      <c r="I490">
        <v>6</v>
      </c>
      <c r="J490">
        <v>0</v>
      </c>
      <c r="K490">
        <v>12</v>
      </c>
      <c r="L490">
        <v>12</v>
      </c>
      <c r="M490" t="s">
        <v>183</v>
      </c>
      <c r="N490" s="16">
        <v>0</v>
      </c>
      <c r="O490" t="s">
        <v>52</v>
      </c>
      <c r="P490" t="s">
        <v>3390</v>
      </c>
      <c r="Q490" s="16">
        <v>1</v>
      </c>
      <c r="R490" t="s">
        <v>105</v>
      </c>
      <c r="S490" t="s">
        <v>78</v>
      </c>
      <c r="T490" t="s">
        <v>89</v>
      </c>
      <c r="U490" s="16">
        <v>10</v>
      </c>
      <c r="V490" t="s">
        <v>2265</v>
      </c>
      <c r="W490" t="s">
        <v>57</v>
      </c>
      <c r="AC490" t="s">
        <v>32</v>
      </c>
      <c r="AH490" t="s">
        <v>70</v>
      </c>
      <c r="AI490" s="16">
        <v>15</v>
      </c>
      <c r="AJ490" s="16">
        <v>5</v>
      </c>
      <c r="AK490" s="16">
        <v>10</v>
      </c>
      <c r="AL490" s="2" t="s">
        <v>2266</v>
      </c>
      <c r="AM490" t="s">
        <v>72</v>
      </c>
      <c r="AN490" s="16">
        <v>10</v>
      </c>
      <c r="AO490" t="s">
        <v>2267</v>
      </c>
      <c r="AP490" t="s">
        <v>2268</v>
      </c>
      <c r="AQ490" t="s">
        <v>2269</v>
      </c>
      <c r="AR490">
        <v>1</v>
      </c>
    </row>
    <row r="491" spans="1:44" ht="18" customHeight="1">
      <c r="A491">
        <v>489</v>
      </c>
      <c r="C491" t="s">
        <v>2</v>
      </c>
      <c r="F491" s="12" t="s">
        <v>5</v>
      </c>
      <c r="H491" s="7">
        <v>35</v>
      </c>
      <c r="I491">
        <v>7</v>
      </c>
      <c r="J491">
        <v>45</v>
      </c>
      <c r="K491">
        <v>16</v>
      </c>
      <c r="L491">
        <v>6</v>
      </c>
      <c r="M491" t="s">
        <v>128</v>
      </c>
      <c r="N491" s="16">
        <v>1</v>
      </c>
      <c r="Q491" s="16">
        <v>1</v>
      </c>
      <c r="R491" t="s">
        <v>207</v>
      </c>
      <c r="S491" t="s">
        <v>78</v>
      </c>
      <c r="T491" t="s">
        <v>89</v>
      </c>
      <c r="U491" s="16">
        <v>13</v>
      </c>
      <c r="V491" t="s">
        <v>2270</v>
      </c>
      <c r="W491" t="s">
        <v>81</v>
      </c>
      <c r="AC491" t="s">
        <v>32</v>
      </c>
      <c r="AH491" t="s">
        <v>58</v>
      </c>
      <c r="AI491" s="16">
        <v>3</v>
      </c>
      <c r="AJ491" s="16">
        <v>6</v>
      </c>
      <c r="AK491" s="16">
        <v>6</v>
      </c>
      <c r="AL491" t="s">
        <v>2271</v>
      </c>
      <c r="AM491" t="s">
        <v>72</v>
      </c>
      <c r="AN491" s="16">
        <v>7</v>
      </c>
      <c r="AO491" t="s">
        <v>2272</v>
      </c>
      <c r="AQ491" s="2" t="s">
        <v>2273</v>
      </c>
      <c r="AR491">
        <v>1</v>
      </c>
    </row>
    <row r="492" spans="1:44" ht="24" customHeight="1">
      <c r="A492">
        <v>490</v>
      </c>
      <c r="B492" t="s">
        <v>1</v>
      </c>
      <c r="C492" t="s">
        <v>2</v>
      </c>
      <c r="D492" t="s">
        <v>3</v>
      </c>
      <c r="E492" t="s">
        <v>4</v>
      </c>
      <c r="F492" s="12" t="s">
        <v>5</v>
      </c>
      <c r="H492" s="7">
        <v>28</v>
      </c>
      <c r="I492">
        <v>7</v>
      </c>
      <c r="J492">
        <v>80</v>
      </c>
      <c r="K492">
        <v>8</v>
      </c>
      <c r="L492">
        <v>8</v>
      </c>
      <c r="M492" t="s">
        <v>329</v>
      </c>
      <c r="N492" s="16">
        <v>1</v>
      </c>
      <c r="Q492" s="16">
        <v>1</v>
      </c>
      <c r="R492" t="s">
        <v>401</v>
      </c>
      <c r="S492" t="s">
        <v>78</v>
      </c>
      <c r="T492" t="s">
        <v>2274</v>
      </c>
      <c r="U492" s="16">
        <v>5</v>
      </c>
      <c r="V492" t="s">
        <v>2275</v>
      </c>
      <c r="W492" t="s">
        <v>81</v>
      </c>
      <c r="AB492" t="s">
        <v>31</v>
      </c>
      <c r="AH492" t="s">
        <v>70</v>
      </c>
      <c r="AI492" s="16">
        <v>4</v>
      </c>
      <c r="AJ492" s="16">
        <v>6</v>
      </c>
      <c r="AK492" s="16">
        <v>66</v>
      </c>
      <c r="AL492" s="2" t="s">
        <v>2276</v>
      </c>
      <c r="AM492" t="s">
        <v>72</v>
      </c>
      <c r="AN492" s="16">
        <v>9</v>
      </c>
      <c r="AO492" t="s">
        <v>2277</v>
      </c>
      <c r="AP492" t="s">
        <v>2278</v>
      </c>
      <c r="AQ492" s="2" t="s">
        <v>2279</v>
      </c>
      <c r="AR492">
        <v>1</v>
      </c>
    </row>
    <row r="493" spans="1:44">
      <c r="A493">
        <v>491</v>
      </c>
      <c r="B493" t="s">
        <v>1</v>
      </c>
      <c r="C493" t="s">
        <v>2</v>
      </c>
      <c r="F493" s="12" t="s">
        <v>5</v>
      </c>
      <c r="H493" s="7">
        <v>65</v>
      </c>
      <c r="I493">
        <v>5</v>
      </c>
      <c r="J493">
        <v>60</v>
      </c>
      <c r="K493">
        <v>8</v>
      </c>
      <c r="L493">
        <v>4</v>
      </c>
      <c r="M493" t="s">
        <v>128</v>
      </c>
      <c r="N493" s="16">
        <v>0</v>
      </c>
      <c r="O493" t="s">
        <v>76</v>
      </c>
      <c r="P493" t="s">
        <v>3392</v>
      </c>
      <c r="Q493" s="16">
        <v>1</v>
      </c>
      <c r="R493" t="s">
        <v>30</v>
      </c>
      <c r="S493" t="s">
        <v>78</v>
      </c>
      <c r="T493" t="s">
        <v>642</v>
      </c>
      <c r="U493" s="16">
        <v>6</v>
      </c>
      <c r="V493" t="s">
        <v>2280</v>
      </c>
      <c r="W493" t="s">
        <v>81</v>
      </c>
      <c r="AA493" t="s">
        <v>30</v>
      </c>
      <c r="AH493" t="s">
        <v>547</v>
      </c>
      <c r="AI493" s="16">
        <v>4</v>
      </c>
      <c r="AJ493" s="16">
        <v>30</v>
      </c>
      <c r="AK493" s="16">
        <v>60</v>
      </c>
      <c r="AL493" t="s">
        <v>2281</v>
      </c>
      <c r="AM493" t="s">
        <v>2282</v>
      </c>
      <c r="AN493" s="16">
        <v>8</v>
      </c>
      <c r="AO493" t="s">
        <v>2283</v>
      </c>
      <c r="AP493" t="s">
        <v>2284</v>
      </c>
      <c r="AQ493" t="s">
        <v>134</v>
      </c>
      <c r="AR493">
        <v>1</v>
      </c>
    </row>
    <row r="494" spans="1:44">
      <c r="A494">
        <v>492</v>
      </c>
      <c r="B494" t="s">
        <v>1</v>
      </c>
      <c r="H494" s="7">
        <v>39</v>
      </c>
      <c r="I494">
        <v>8</v>
      </c>
      <c r="J494">
        <v>35</v>
      </c>
      <c r="K494">
        <v>9</v>
      </c>
      <c r="L494">
        <v>10</v>
      </c>
      <c r="M494" t="s">
        <v>116</v>
      </c>
      <c r="N494" s="16">
        <v>1</v>
      </c>
      <c r="Q494" s="16">
        <v>1</v>
      </c>
      <c r="R494" t="s">
        <v>6</v>
      </c>
      <c r="S494" t="s">
        <v>88</v>
      </c>
      <c r="T494" t="s">
        <v>89</v>
      </c>
      <c r="U494" s="16">
        <v>23</v>
      </c>
      <c r="V494" t="s">
        <v>2285</v>
      </c>
      <c r="W494" t="s">
        <v>57</v>
      </c>
      <c r="AC494" t="s">
        <v>32</v>
      </c>
      <c r="AH494" t="s">
        <v>58</v>
      </c>
      <c r="AI494" s="16">
        <v>10</v>
      </c>
      <c r="AJ494" s="16">
        <v>2</v>
      </c>
      <c r="AK494" s="16">
        <v>8</v>
      </c>
      <c r="AL494" t="s">
        <v>2286</v>
      </c>
      <c r="AM494" t="s">
        <v>62</v>
      </c>
      <c r="AN494" s="16">
        <v>8</v>
      </c>
      <c r="AO494" t="s">
        <v>2287</v>
      </c>
      <c r="AP494" t="s">
        <v>2288</v>
      </c>
      <c r="AQ494" t="s">
        <v>2289</v>
      </c>
      <c r="AR494">
        <v>1</v>
      </c>
    </row>
    <row r="495" spans="1:44">
      <c r="A495">
        <v>493</v>
      </c>
      <c r="F495" s="12" t="s">
        <v>5</v>
      </c>
      <c r="H495" s="7">
        <v>47</v>
      </c>
      <c r="I495">
        <v>7</v>
      </c>
      <c r="J495">
        <v>0</v>
      </c>
      <c r="K495">
        <v>10</v>
      </c>
      <c r="L495">
        <v>30</v>
      </c>
      <c r="M495" t="s">
        <v>329</v>
      </c>
      <c r="N495" s="16">
        <v>1</v>
      </c>
      <c r="Q495" s="16">
        <v>1</v>
      </c>
      <c r="R495" t="s">
        <v>130</v>
      </c>
      <c r="S495" t="s">
        <v>137</v>
      </c>
      <c r="T495" t="s">
        <v>101</v>
      </c>
      <c r="U495" s="16">
        <v>20</v>
      </c>
      <c r="V495" t="s">
        <v>2290</v>
      </c>
      <c r="W495" t="s">
        <v>155</v>
      </c>
      <c r="Z495" t="s">
        <v>29</v>
      </c>
      <c r="AH495" t="s">
        <v>82</v>
      </c>
      <c r="AI495" s="16">
        <v>6</v>
      </c>
      <c r="AJ495" s="16">
        <v>2</v>
      </c>
      <c r="AK495" s="16">
        <v>16</v>
      </c>
      <c r="AL495" t="s">
        <v>2291</v>
      </c>
      <c r="AM495" t="s">
        <v>72</v>
      </c>
      <c r="AN495" s="16">
        <v>9</v>
      </c>
      <c r="AO495" t="s">
        <v>2292</v>
      </c>
      <c r="AP495" t="s">
        <v>2293</v>
      </c>
      <c r="AQ495" t="s">
        <v>2294</v>
      </c>
      <c r="AR495">
        <v>0</v>
      </c>
    </row>
    <row r="496" spans="1:44">
      <c r="A496">
        <v>494</v>
      </c>
      <c r="B496" t="s">
        <v>1</v>
      </c>
      <c r="H496" s="7">
        <v>28</v>
      </c>
      <c r="I496">
        <v>7</v>
      </c>
      <c r="J496">
        <v>0</v>
      </c>
      <c r="K496">
        <v>13</v>
      </c>
      <c r="L496">
        <v>6</v>
      </c>
      <c r="M496" t="s">
        <v>183</v>
      </c>
      <c r="N496" s="16">
        <v>0</v>
      </c>
      <c r="O496" t="s">
        <v>117</v>
      </c>
      <c r="P496" t="s">
        <v>3390</v>
      </c>
      <c r="Q496" s="16">
        <v>0</v>
      </c>
      <c r="W496" t="s">
        <v>57</v>
      </c>
      <c r="AA496" t="s">
        <v>30</v>
      </c>
      <c r="AH496" t="s">
        <v>82</v>
      </c>
      <c r="AI496" s="16">
        <v>5</v>
      </c>
      <c r="AJ496" s="16">
        <v>2</v>
      </c>
      <c r="AK496" s="16">
        <v>6</v>
      </c>
      <c r="AL496" t="s">
        <v>2295</v>
      </c>
      <c r="AM496" t="s">
        <v>62</v>
      </c>
      <c r="AN496" s="16">
        <v>6</v>
      </c>
      <c r="AO496" t="s">
        <v>2296</v>
      </c>
      <c r="AP496" t="s">
        <v>2297</v>
      </c>
      <c r="AQ496" t="s">
        <v>2298</v>
      </c>
      <c r="AR496">
        <v>1</v>
      </c>
    </row>
    <row r="497" spans="1:44">
      <c r="A497">
        <v>495</v>
      </c>
      <c r="B497" t="s">
        <v>1</v>
      </c>
      <c r="C497" t="s">
        <v>2</v>
      </c>
      <c r="E497" t="s">
        <v>4</v>
      </c>
      <c r="H497" s="7">
        <v>36</v>
      </c>
      <c r="I497">
        <v>6</v>
      </c>
      <c r="J497">
        <v>30</v>
      </c>
      <c r="K497">
        <v>10</v>
      </c>
      <c r="L497">
        <v>20</v>
      </c>
      <c r="M497" t="s">
        <v>116</v>
      </c>
      <c r="N497" s="16">
        <v>1</v>
      </c>
      <c r="Q497" s="16">
        <v>1</v>
      </c>
      <c r="R497" t="s">
        <v>6</v>
      </c>
      <c r="S497" t="s">
        <v>106</v>
      </c>
      <c r="T497" t="s">
        <v>150</v>
      </c>
      <c r="U497" s="16">
        <v>5</v>
      </c>
      <c r="V497" t="s">
        <v>2299</v>
      </c>
      <c r="W497" t="s">
        <v>57</v>
      </c>
      <c r="Z497" t="s">
        <v>29</v>
      </c>
      <c r="AH497" t="s">
        <v>70</v>
      </c>
      <c r="AI497" s="16">
        <v>0</v>
      </c>
      <c r="AJ497" s="16">
        <v>13</v>
      </c>
      <c r="AK497" s="16">
        <v>500</v>
      </c>
      <c r="AL497" t="s">
        <v>2300</v>
      </c>
      <c r="AM497" t="s">
        <v>62</v>
      </c>
      <c r="AN497" s="16">
        <v>8</v>
      </c>
      <c r="AO497" t="s">
        <v>2301</v>
      </c>
      <c r="AP497" t="s">
        <v>2302</v>
      </c>
      <c r="AQ497" t="s">
        <v>2303</v>
      </c>
      <c r="AR497">
        <v>1</v>
      </c>
    </row>
    <row r="498" spans="1:44">
      <c r="A498">
        <v>496</v>
      </c>
      <c r="B498" t="s">
        <v>1</v>
      </c>
      <c r="H498" s="7">
        <v>56</v>
      </c>
      <c r="I498">
        <v>8</v>
      </c>
      <c r="J498">
        <v>60</v>
      </c>
      <c r="K498">
        <v>8</v>
      </c>
      <c r="L498">
        <v>5</v>
      </c>
      <c r="M498" t="s">
        <v>116</v>
      </c>
      <c r="N498" s="16">
        <v>1</v>
      </c>
      <c r="Q498" s="16">
        <v>1</v>
      </c>
      <c r="R498" t="s">
        <v>141</v>
      </c>
      <c r="S498" t="s">
        <v>54</v>
      </c>
      <c r="T498" t="s">
        <v>89</v>
      </c>
      <c r="U498" s="16">
        <v>25</v>
      </c>
      <c r="V498" t="s">
        <v>2304</v>
      </c>
      <c r="W498" t="s">
        <v>81</v>
      </c>
      <c r="AA498" t="s">
        <v>30</v>
      </c>
      <c r="AH498" t="s">
        <v>70</v>
      </c>
      <c r="AI498" s="16">
        <v>21</v>
      </c>
      <c r="AK498" s="16">
        <v>8</v>
      </c>
      <c r="AL498" t="s">
        <v>2305</v>
      </c>
      <c r="AM498" t="s">
        <v>72</v>
      </c>
      <c r="AN498" s="16">
        <v>10</v>
      </c>
      <c r="AO498" t="s">
        <v>2306</v>
      </c>
      <c r="AP498" t="s">
        <v>2307</v>
      </c>
      <c r="AQ498" t="s">
        <v>2308</v>
      </c>
      <c r="AR498">
        <v>1</v>
      </c>
    </row>
    <row r="499" spans="1:44">
      <c r="A499">
        <v>497</v>
      </c>
      <c r="F499" s="12" t="s">
        <v>5</v>
      </c>
      <c r="H499" s="7">
        <v>32</v>
      </c>
      <c r="I499">
        <v>5</v>
      </c>
      <c r="J499">
        <v>20</v>
      </c>
      <c r="K499">
        <v>12</v>
      </c>
      <c r="L499">
        <v>20</v>
      </c>
      <c r="M499" t="s">
        <v>86</v>
      </c>
      <c r="N499" s="16">
        <v>0</v>
      </c>
      <c r="O499" t="s">
        <v>2309</v>
      </c>
      <c r="P499" t="s">
        <v>3389</v>
      </c>
      <c r="Q499" s="16">
        <v>1</v>
      </c>
      <c r="R499" t="s">
        <v>207</v>
      </c>
      <c r="S499" t="s">
        <v>2310</v>
      </c>
      <c r="T499" t="s">
        <v>350</v>
      </c>
      <c r="U499" s="16">
        <v>6</v>
      </c>
      <c r="V499" t="s">
        <v>2311</v>
      </c>
      <c r="W499" t="s">
        <v>81</v>
      </c>
      <c r="X499" t="s">
        <v>27</v>
      </c>
      <c r="AA499" t="s">
        <v>30</v>
      </c>
      <c r="AH499" t="s">
        <v>58</v>
      </c>
      <c r="AI499" s="16">
        <v>10</v>
      </c>
      <c r="AJ499" s="16">
        <v>2</v>
      </c>
      <c r="AK499" s="16">
        <v>10</v>
      </c>
      <c r="AL499" t="s">
        <v>2312</v>
      </c>
      <c r="AM499" t="s">
        <v>72</v>
      </c>
      <c r="AN499" s="16">
        <v>10</v>
      </c>
      <c r="AO499" t="s">
        <v>2313</v>
      </c>
      <c r="AP499" t="s">
        <v>2314</v>
      </c>
      <c r="AQ499" t="s">
        <v>2315</v>
      </c>
    </row>
    <row r="500" spans="1:44">
      <c r="A500">
        <v>498</v>
      </c>
      <c r="B500" t="s">
        <v>1</v>
      </c>
      <c r="H500" s="7">
        <v>36</v>
      </c>
      <c r="I500">
        <v>9</v>
      </c>
      <c r="J500">
        <v>15</v>
      </c>
      <c r="K500">
        <v>8</v>
      </c>
      <c r="L500">
        <v>20</v>
      </c>
      <c r="M500" t="s">
        <v>219</v>
      </c>
      <c r="N500" s="16">
        <v>1</v>
      </c>
      <c r="Q500" s="16">
        <v>1</v>
      </c>
      <c r="R500" t="s">
        <v>6</v>
      </c>
      <c r="S500" t="s">
        <v>78</v>
      </c>
      <c r="T500" t="s">
        <v>286</v>
      </c>
      <c r="U500" s="16">
        <v>7</v>
      </c>
      <c r="V500" t="s">
        <v>2316</v>
      </c>
      <c r="W500" t="s">
        <v>81</v>
      </c>
      <c r="AA500" t="s">
        <v>30</v>
      </c>
      <c r="AH500" t="s">
        <v>82</v>
      </c>
      <c r="AI500" s="16">
        <v>6</v>
      </c>
      <c r="AJ500" s="16">
        <v>6</v>
      </c>
      <c r="AK500" s="16">
        <v>20</v>
      </c>
      <c r="AL500" t="s">
        <v>2317</v>
      </c>
      <c r="AM500" t="s">
        <v>62</v>
      </c>
      <c r="AN500" s="16">
        <v>10</v>
      </c>
      <c r="AO500" t="s">
        <v>2318</v>
      </c>
      <c r="AP500" t="s">
        <v>400</v>
      </c>
      <c r="AQ500" t="s">
        <v>2319</v>
      </c>
      <c r="AR500">
        <v>0</v>
      </c>
    </row>
    <row r="501" spans="1:44">
      <c r="A501">
        <v>499</v>
      </c>
      <c r="F501" s="12" t="s">
        <v>5</v>
      </c>
      <c r="H501" s="7">
        <v>28</v>
      </c>
      <c r="I501">
        <v>7</v>
      </c>
      <c r="J501">
        <v>50</v>
      </c>
      <c r="K501">
        <v>10</v>
      </c>
      <c r="L501">
        <v>5</v>
      </c>
      <c r="M501" t="s">
        <v>51</v>
      </c>
      <c r="N501" s="16">
        <v>1</v>
      </c>
      <c r="Q501" s="16">
        <v>1</v>
      </c>
      <c r="R501" t="s">
        <v>149</v>
      </c>
      <c r="S501" t="s">
        <v>54</v>
      </c>
      <c r="T501" t="s">
        <v>89</v>
      </c>
      <c r="U501" s="16">
        <v>5</v>
      </c>
      <c r="V501" t="s">
        <v>2320</v>
      </c>
      <c r="W501" t="s">
        <v>57</v>
      </c>
      <c r="AC501" t="s">
        <v>32</v>
      </c>
      <c r="AH501" t="s">
        <v>70</v>
      </c>
      <c r="AI501" s="16">
        <v>6</v>
      </c>
      <c r="AJ501" s="16">
        <v>6</v>
      </c>
      <c r="AK501" s="16">
        <v>7</v>
      </c>
      <c r="AL501" t="s">
        <v>2321</v>
      </c>
      <c r="AM501" t="s">
        <v>339</v>
      </c>
      <c r="AN501" s="16">
        <v>10</v>
      </c>
      <c r="AO501" t="s">
        <v>2322</v>
      </c>
      <c r="AP501" t="s">
        <v>2323</v>
      </c>
      <c r="AQ501" t="s">
        <v>111</v>
      </c>
      <c r="AR501">
        <v>1</v>
      </c>
    </row>
    <row r="502" spans="1:44">
      <c r="A502">
        <v>500</v>
      </c>
      <c r="B502" t="s">
        <v>1</v>
      </c>
      <c r="C502" t="s">
        <v>2</v>
      </c>
      <c r="F502" s="12" t="s">
        <v>5</v>
      </c>
      <c r="H502" s="7">
        <v>28</v>
      </c>
      <c r="I502">
        <v>6</v>
      </c>
      <c r="J502">
        <v>15</v>
      </c>
      <c r="K502">
        <v>8</v>
      </c>
      <c r="L502">
        <v>1</v>
      </c>
      <c r="M502" t="s">
        <v>116</v>
      </c>
      <c r="N502" s="16">
        <v>0</v>
      </c>
      <c r="O502" t="s">
        <v>117</v>
      </c>
      <c r="P502" t="s">
        <v>3391</v>
      </c>
      <c r="Q502" s="16">
        <v>1</v>
      </c>
      <c r="R502" t="s">
        <v>149</v>
      </c>
      <c r="S502" t="s">
        <v>78</v>
      </c>
      <c r="T502" t="s">
        <v>150</v>
      </c>
      <c r="U502" s="16">
        <v>0</v>
      </c>
      <c r="V502" t="s">
        <v>193</v>
      </c>
      <c r="W502" t="s">
        <v>57</v>
      </c>
      <c r="AA502" t="s">
        <v>30</v>
      </c>
      <c r="AG502" t="s">
        <v>2324</v>
      </c>
      <c r="AH502" t="s">
        <v>70</v>
      </c>
      <c r="AI502" s="16">
        <v>4</v>
      </c>
      <c r="AJ502" s="16">
        <v>6</v>
      </c>
      <c r="AK502" s="16">
        <v>60</v>
      </c>
      <c r="AL502" t="s">
        <v>2325</v>
      </c>
      <c r="AM502" t="s">
        <v>72</v>
      </c>
      <c r="AN502" s="16">
        <v>10</v>
      </c>
      <c r="AO502" t="s">
        <v>2326</v>
      </c>
      <c r="AR502">
        <v>1</v>
      </c>
    </row>
    <row r="503" spans="1:44">
      <c r="A503">
        <v>501</v>
      </c>
      <c r="C503" t="s">
        <v>2</v>
      </c>
      <c r="F503" s="12" t="s">
        <v>5</v>
      </c>
      <c r="H503" s="7">
        <v>47</v>
      </c>
      <c r="I503">
        <v>8</v>
      </c>
      <c r="J503">
        <v>30</v>
      </c>
      <c r="K503">
        <v>9</v>
      </c>
      <c r="L503">
        <v>4</v>
      </c>
      <c r="M503" t="s">
        <v>86</v>
      </c>
      <c r="N503" s="16">
        <v>1</v>
      </c>
      <c r="Q503" s="16">
        <v>1</v>
      </c>
      <c r="R503" t="s">
        <v>406</v>
      </c>
      <c r="S503" t="s">
        <v>54</v>
      </c>
      <c r="T503" t="s">
        <v>266</v>
      </c>
      <c r="U503" s="16">
        <v>23</v>
      </c>
      <c r="V503" t="s">
        <v>2327</v>
      </c>
      <c r="W503" t="s">
        <v>155</v>
      </c>
      <c r="AC503" t="s">
        <v>32</v>
      </c>
      <c r="AH503" t="s">
        <v>58</v>
      </c>
      <c r="AI503" s="16">
        <v>23</v>
      </c>
      <c r="AJ503" s="16">
        <v>2</v>
      </c>
      <c r="AK503" s="16">
        <v>15</v>
      </c>
      <c r="AL503" t="s">
        <v>2328</v>
      </c>
      <c r="AM503" t="s">
        <v>62</v>
      </c>
      <c r="AN503" s="16">
        <v>8</v>
      </c>
      <c r="AO503" t="s">
        <v>2329</v>
      </c>
      <c r="AP503" t="s">
        <v>2330</v>
      </c>
      <c r="AQ503" t="s">
        <v>2331</v>
      </c>
      <c r="AR503">
        <v>0</v>
      </c>
    </row>
    <row r="504" spans="1:44">
      <c r="A504">
        <v>502</v>
      </c>
      <c r="C504" t="s">
        <v>2</v>
      </c>
      <c r="H504" s="7">
        <v>34</v>
      </c>
      <c r="I504">
        <v>7</v>
      </c>
      <c r="J504">
        <v>20</v>
      </c>
      <c r="K504">
        <v>10</v>
      </c>
      <c r="L504">
        <v>24</v>
      </c>
      <c r="M504" t="s">
        <v>99</v>
      </c>
      <c r="N504" s="16">
        <v>1</v>
      </c>
      <c r="Q504" s="16">
        <v>1</v>
      </c>
      <c r="R504" t="s">
        <v>207</v>
      </c>
      <c r="S504" t="s">
        <v>78</v>
      </c>
      <c r="T504" t="s">
        <v>350</v>
      </c>
      <c r="U504" s="16">
        <v>10</v>
      </c>
      <c r="V504" t="s">
        <v>2332</v>
      </c>
      <c r="W504" t="s">
        <v>81</v>
      </c>
      <c r="AA504" t="s">
        <v>30</v>
      </c>
      <c r="AH504" t="s">
        <v>70</v>
      </c>
      <c r="AI504" s="16">
        <v>5</v>
      </c>
      <c r="AJ504" s="16">
        <v>1</v>
      </c>
      <c r="AK504" s="16">
        <v>6</v>
      </c>
      <c r="AL504" t="s">
        <v>2333</v>
      </c>
      <c r="AM504" t="s">
        <v>72</v>
      </c>
      <c r="AN504" s="16">
        <v>10</v>
      </c>
      <c r="AO504" t="s">
        <v>2334</v>
      </c>
      <c r="AP504" t="s">
        <v>2335</v>
      </c>
      <c r="AQ504" t="s">
        <v>134</v>
      </c>
      <c r="AR504">
        <v>1</v>
      </c>
    </row>
    <row r="505" spans="1:44">
      <c r="A505">
        <v>503</v>
      </c>
      <c r="F505" s="12" t="s">
        <v>5</v>
      </c>
      <c r="H505" s="7">
        <v>41</v>
      </c>
      <c r="I505">
        <v>6</v>
      </c>
      <c r="J505">
        <v>30</v>
      </c>
      <c r="K505">
        <v>7</v>
      </c>
      <c r="L505">
        <v>6</v>
      </c>
      <c r="M505" t="s">
        <v>65</v>
      </c>
      <c r="N505" s="16">
        <v>0</v>
      </c>
      <c r="O505" t="s">
        <v>3417</v>
      </c>
      <c r="P505" t="s">
        <v>3392</v>
      </c>
      <c r="Q505" s="16">
        <v>1</v>
      </c>
      <c r="R505" t="s">
        <v>77</v>
      </c>
      <c r="S505" t="s">
        <v>54</v>
      </c>
      <c r="T505" t="s">
        <v>2336</v>
      </c>
      <c r="U505" s="16">
        <v>20</v>
      </c>
      <c r="V505" t="s">
        <v>2337</v>
      </c>
      <c r="W505" t="s">
        <v>357</v>
      </c>
      <c r="AA505" t="s">
        <v>30</v>
      </c>
      <c r="AH505" t="s">
        <v>156</v>
      </c>
      <c r="AI505" s="16">
        <v>6</v>
      </c>
      <c r="AJ505" s="16">
        <v>5</v>
      </c>
      <c r="AK505" s="16">
        <v>100</v>
      </c>
      <c r="AL505" t="s">
        <v>2338</v>
      </c>
      <c r="AM505" t="s">
        <v>72</v>
      </c>
      <c r="AN505" s="16">
        <v>9</v>
      </c>
      <c r="AO505" t="s">
        <v>2339</v>
      </c>
      <c r="AP505" t="s">
        <v>482</v>
      </c>
      <c r="AQ505" t="s">
        <v>134</v>
      </c>
      <c r="AR505">
        <v>0</v>
      </c>
    </row>
    <row r="506" spans="1:44">
      <c r="A506">
        <v>504</v>
      </c>
      <c r="B506" t="s">
        <v>1</v>
      </c>
      <c r="F506" s="12" t="s">
        <v>5</v>
      </c>
      <c r="H506" s="7">
        <v>31</v>
      </c>
      <c r="I506">
        <v>6</v>
      </c>
      <c r="J506">
        <v>60</v>
      </c>
      <c r="K506">
        <v>10</v>
      </c>
      <c r="L506">
        <v>6</v>
      </c>
      <c r="M506" t="s">
        <v>183</v>
      </c>
      <c r="N506" s="16">
        <v>1</v>
      </c>
      <c r="Q506" s="16">
        <v>1</v>
      </c>
      <c r="R506" t="s">
        <v>207</v>
      </c>
      <c r="S506" t="s">
        <v>78</v>
      </c>
      <c r="T506" t="s">
        <v>89</v>
      </c>
      <c r="U506" s="16">
        <v>9</v>
      </c>
      <c r="V506" t="s">
        <v>2340</v>
      </c>
      <c r="W506" t="s">
        <v>57</v>
      </c>
      <c r="AC506" t="s">
        <v>32</v>
      </c>
      <c r="AH506" t="s">
        <v>70</v>
      </c>
      <c r="AI506" s="16">
        <v>5</v>
      </c>
      <c r="AJ506" s="16">
        <v>5</v>
      </c>
      <c r="AK506" s="16">
        <v>5</v>
      </c>
      <c r="AL506" t="s">
        <v>2341</v>
      </c>
      <c r="AM506" t="s">
        <v>72</v>
      </c>
      <c r="AN506" s="16">
        <v>10</v>
      </c>
      <c r="AO506" t="s">
        <v>2342</v>
      </c>
      <c r="AP506" t="s">
        <v>2343</v>
      </c>
      <c r="AQ506" t="s">
        <v>2344</v>
      </c>
      <c r="AR506">
        <v>1</v>
      </c>
    </row>
    <row r="507" spans="1:44">
      <c r="A507">
        <v>505</v>
      </c>
      <c r="B507" t="s">
        <v>1</v>
      </c>
      <c r="H507" s="7">
        <v>30</v>
      </c>
      <c r="I507">
        <v>6</v>
      </c>
      <c r="J507">
        <v>2</v>
      </c>
      <c r="K507">
        <v>10</v>
      </c>
      <c r="L507">
        <v>10</v>
      </c>
      <c r="M507" t="s">
        <v>99</v>
      </c>
      <c r="N507" s="16">
        <v>1</v>
      </c>
      <c r="Q507" s="16">
        <v>1</v>
      </c>
      <c r="R507" t="s">
        <v>136</v>
      </c>
      <c r="S507" t="s">
        <v>78</v>
      </c>
      <c r="T507" t="s">
        <v>89</v>
      </c>
      <c r="U507" s="16">
        <v>1</v>
      </c>
      <c r="V507" t="s">
        <v>449</v>
      </c>
      <c r="W507" t="s">
        <v>81</v>
      </c>
      <c r="AC507" t="s">
        <v>32</v>
      </c>
      <c r="AH507" t="s">
        <v>58</v>
      </c>
      <c r="AI507" s="16">
        <v>10</v>
      </c>
      <c r="AJ507" s="16">
        <v>3</v>
      </c>
      <c r="AK507" s="16">
        <v>6</v>
      </c>
      <c r="AL507" t="s">
        <v>2345</v>
      </c>
      <c r="AM507" t="s">
        <v>72</v>
      </c>
      <c r="AN507" s="16">
        <v>8</v>
      </c>
      <c r="AO507" t="s">
        <v>2346</v>
      </c>
      <c r="AP507" t="s">
        <v>2347</v>
      </c>
      <c r="AR507">
        <v>0</v>
      </c>
    </row>
    <row r="508" spans="1:44">
      <c r="A508">
        <v>506</v>
      </c>
      <c r="B508" t="s">
        <v>1</v>
      </c>
      <c r="H508" s="7">
        <v>29</v>
      </c>
      <c r="I508">
        <v>8</v>
      </c>
      <c r="J508">
        <v>0</v>
      </c>
      <c r="K508">
        <v>8</v>
      </c>
      <c r="L508">
        <v>4</v>
      </c>
      <c r="M508" t="s">
        <v>65</v>
      </c>
      <c r="N508" s="16">
        <v>1</v>
      </c>
      <c r="O508" t="s">
        <v>52</v>
      </c>
      <c r="P508" t="s">
        <v>3392</v>
      </c>
      <c r="Q508" s="16">
        <v>0</v>
      </c>
      <c r="W508" t="s">
        <v>357</v>
      </c>
      <c r="X508" t="s">
        <v>27</v>
      </c>
      <c r="Z508" t="s">
        <v>29</v>
      </c>
      <c r="AH508" t="s">
        <v>82</v>
      </c>
      <c r="AI508" s="16">
        <v>35</v>
      </c>
      <c r="AK508" s="16">
        <v>112</v>
      </c>
      <c r="AL508" t="s">
        <v>2348</v>
      </c>
      <c r="AM508" t="s">
        <v>72</v>
      </c>
      <c r="AN508" s="16">
        <v>10</v>
      </c>
      <c r="AO508" t="s">
        <v>2349</v>
      </c>
      <c r="AP508" t="s">
        <v>2350</v>
      </c>
      <c r="AQ508" t="s">
        <v>2351</v>
      </c>
    </row>
    <row r="509" spans="1:44">
      <c r="A509">
        <v>507</v>
      </c>
      <c r="B509" t="s">
        <v>1</v>
      </c>
      <c r="H509" s="7">
        <v>38</v>
      </c>
      <c r="I509">
        <v>7</v>
      </c>
      <c r="J509">
        <v>0</v>
      </c>
      <c r="K509">
        <v>5</v>
      </c>
      <c r="L509">
        <v>8</v>
      </c>
      <c r="M509" t="s">
        <v>128</v>
      </c>
      <c r="N509" s="16">
        <v>0</v>
      </c>
      <c r="O509" t="s">
        <v>3417</v>
      </c>
      <c r="P509" t="s">
        <v>2352</v>
      </c>
      <c r="Q509" s="16">
        <v>0</v>
      </c>
      <c r="W509" t="s">
        <v>81</v>
      </c>
      <c r="AB509" t="s">
        <v>31</v>
      </c>
      <c r="AC509" t="s">
        <v>32</v>
      </c>
      <c r="AH509" t="s">
        <v>70</v>
      </c>
      <c r="AI509" s="16">
        <v>8</v>
      </c>
      <c r="AJ509" s="16">
        <v>16</v>
      </c>
      <c r="AK509" s="16">
        <v>8</v>
      </c>
      <c r="AL509" t="s">
        <v>2353</v>
      </c>
      <c r="AM509" t="s">
        <v>72</v>
      </c>
      <c r="AN509" s="16">
        <v>9</v>
      </c>
      <c r="AO509" t="s">
        <v>2354</v>
      </c>
      <c r="AP509" t="s">
        <v>2355</v>
      </c>
      <c r="AQ509" t="s">
        <v>2356</v>
      </c>
      <c r="AR509">
        <v>1</v>
      </c>
    </row>
    <row r="510" spans="1:44">
      <c r="A510">
        <v>508</v>
      </c>
      <c r="B510" t="s">
        <v>1</v>
      </c>
      <c r="H510" s="7">
        <v>25</v>
      </c>
      <c r="I510">
        <v>7</v>
      </c>
      <c r="J510">
        <v>20</v>
      </c>
      <c r="K510">
        <v>5</v>
      </c>
      <c r="L510">
        <v>36</v>
      </c>
      <c r="M510" t="s">
        <v>329</v>
      </c>
      <c r="N510" s="16">
        <v>0</v>
      </c>
      <c r="O510" t="s">
        <v>76</v>
      </c>
      <c r="P510" t="s">
        <v>3389</v>
      </c>
      <c r="Q510" s="16">
        <v>1</v>
      </c>
      <c r="R510" t="s">
        <v>6</v>
      </c>
      <c r="S510" t="s">
        <v>106</v>
      </c>
      <c r="T510" t="s">
        <v>101</v>
      </c>
      <c r="U510" s="16">
        <v>1</v>
      </c>
      <c r="V510" t="s">
        <v>2357</v>
      </c>
      <c r="W510" t="s">
        <v>57</v>
      </c>
      <c r="Y510" t="s">
        <v>28</v>
      </c>
      <c r="AG510" t="s">
        <v>2358</v>
      </c>
      <c r="AH510" t="s">
        <v>70</v>
      </c>
      <c r="AI510" s="16">
        <v>15</v>
      </c>
      <c r="AJ510" s="16">
        <v>15</v>
      </c>
      <c r="AK510" s="16">
        <v>160</v>
      </c>
      <c r="AL510" t="s">
        <v>2359</v>
      </c>
      <c r="AM510" t="s">
        <v>62</v>
      </c>
      <c r="AN510" s="16">
        <v>9</v>
      </c>
      <c r="AO510" t="s">
        <v>866</v>
      </c>
      <c r="AP510" t="s">
        <v>866</v>
      </c>
      <c r="AQ510" t="s">
        <v>2360</v>
      </c>
      <c r="AR510">
        <v>1</v>
      </c>
    </row>
    <row r="511" spans="1:44">
      <c r="A511">
        <v>509</v>
      </c>
      <c r="C511" t="s">
        <v>2</v>
      </c>
      <c r="H511" s="7">
        <v>37</v>
      </c>
      <c r="I511">
        <v>7</v>
      </c>
      <c r="J511">
        <v>200</v>
      </c>
      <c r="K511">
        <v>12</v>
      </c>
      <c r="L511">
        <v>10</v>
      </c>
      <c r="M511" t="s">
        <v>329</v>
      </c>
      <c r="N511" s="16">
        <v>1</v>
      </c>
      <c r="Q511" s="16">
        <v>1</v>
      </c>
      <c r="R511" t="s">
        <v>149</v>
      </c>
      <c r="S511" t="s">
        <v>106</v>
      </c>
      <c r="T511" t="s">
        <v>266</v>
      </c>
      <c r="U511" s="16">
        <v>5</v>
      </c>
      <c r="V511" t="s">
        <v>2361</v>
      </c>
      <c r="W511" t="s">
        <v>69</v>
      </c>
      <c r="AF511" t="s">
        <v>35</v>
      </c>
      <c r="AI511" s="16">
        <v>0</v>
      </c>
      <c r="AM511" t="s">
        <v>72</v>
      </c>
      <c r="AN511" s="16">
        <v>10</v>
      </c>
      <c r="AO511" t="s">
        <v>2362</v>
      </c>
      <c r="AP511" t="s">
        <v>2363</v>
      </c>
      <c r="AQ511" t="s">
        <v>2364</v>
      </c>
      <c r="AR511">
        <v>1</v>
      </c>
    </row>
    <row r="512" spans="1:44">
      <c r="A512">
        <v>510</v>
      </c>
      <c r="C512" t="s">
        <v>2</v>
      </c>
      <c r="H512" s="7">
        <v>55</v>
      </c>
      <c r="I512">
        <v>7</v>
      </c>
      <c r="J512">
        <v>45</v>
      </c>
      <c r="K512">
        <v>13</v>
      </c>
      <c r="L512">
        <v>1</v>
      </c>
      <c r="M512" t="s">
        <v>51</v>
      </c>
      <c r="N512" s="16">
        <v>0</v>
      </c>
      <c r="O512" t="s">
        <v>76</v>
      </c>
      <c r="P512" t="s">
        <v>3392</v>
      </c>
      <c r="Q512" s="16">
        <v>0</v>
      </c>
      <c r="W512" t="s">
        <v>81</v>
      </c>
      <c r="Y512" t="s">
        <v>28</v>
      </c>
      <c r="AH512" t="s">
        <v>70</v>
      </c>
      <c r="AI512" s="16">
        <v>6</v>
      </c>
      <c r="AJ512" s="16">
        <v>6</v>
      </c>
      <c r="AK512" s="16">
        <v>5</v>
      </c>
      <c r="AL512" t="s">
        <v>2365</v>
      </c>
      <c r="AM512" t="s">
        <v>72</v>
      </c>
      <c r="AN512" s="16">
        <v>10</v>
      </c>
      <c r="AO512" t="s">
        <v>2366</v>
      </c>
      <c r="AQ512" t="s">
        <v>2367</v>
      </c>
      <c r="AR512">
        <v>0</v>
      </c>
    </row>
    <row r="513" spans="1:44">
      <c r="A513">
        <v>511</v>
      </c>
      <c r="G513" t="s">
        <v>2368</v>
      </c>
      <c r="H513" s="7">
        <v>28</v>
      </c>
      <c r="I513">
        <v>6</v>
      </c>
      <c r="J513">
        <v>25</v>
      </c>
      <c r="K513">
        <v>15</v>
      </c>
      <c r="L513">
        <v>5</v>
      </c>
      <c r="M513" t="s">
        <v>65</v>
      </c>
      <c r="N513" s="16">
        <v>1</v>
      </c>
      <c r="Q513" s="16">
        <v>1</v>
      </c>
      <c r="R513" t="s">
        <v>149</v>
      </c>
      <c r="S513" t="s">
        <v>78</v>
      </c>
      <c r="T513" t="s">
        <v>89</v>
      </c>
      <c r="U513" s="16">
        <v>1</v>
      </c>
      <c r="V513" t="s">
        <v>2369</v>
      </c>
      <c r="W513" t="s">
        <v>81</v>
      </c>
      <c r="AF513" t="s">
        <v>35</v>
      </c>
      <c r="AI513" s="16">
        <v>0</v>
      </c>
      <c r="AM513" t="s">
        <v>72</v>
      </c>
      <c r="AN513" s="16">
        <v>10</v>
      </c>
      <c r="AO513" t="s">
        <v>2370</v>
      </c>
      <c r="AP513" t="s">
        <v>422</v>
      </c>
      <c r="AR513">
        <v>1</v>
      </c>
    </row>
    <row r="514" spans="1:44">
      <c r="A514">
        <v>512</v>
      </c>
      <c r="B514" t="s">
        <v>1</v>
      </c>
      <c r="C514" t="s">
        <v>2</v>
      </c>
      <c r="H514" s="7">
        <v>22</v>
      </c>
      <c r="I514">
        <v>7</v>
      </c>
      <c r="J514">
        <v>70</v>
      </c>
      <c r="K514">
        <v>6</v>
      </c>
      <c r="L514">
        <v>6</v>
      </c>
      <c r="M514" t="s">
        <v>128</v>
      </c>
      <c r="N514" s="16">
        <v>1</v>
      </c>
      <c r="Q514" s="16">
        <v>1</v>
      </c>
      <c r="R514" t="s">
        <v>459</v>
      </c>
      <c r="S514" t="s">
        <v>344</v>
      </c>
      <c r="T514" t="s">
        <v>892</v>
      </c>
      <c r="U514" s="16">
        <v>3</v>
      </c>
      <c r="V514" t="s">
        <v>2371</v>
      </c>
      <c r="W514" t="s">
        <v>57</v>
      </c>
      <c r="AF514" t="s">
        <v>35</v>
      </c>
      <c r="AI514" s="16">
        <v>0</v>
      </c>
      <c r="AM514" t="s">
        <v>339</v>
      </c>
      <c r="AN514" s="16">
        <v>10</v>
      </c>
      <c r="AO514" t="s">
        <v>2372</v>
      </c>
      <c r="AP514" t="s">
        <v>2373</v>
      </c>
      <c r="AQ514" t="s">
        <v>2374</v>
      </c>
      <c r="AR514">
        <v>1</v>
      </c>
    </row>
    <row r="515" spans="1:44">
      <c r="A515">
        <v>513</v>
      </c>
      <c r="B515" t="s">
        <v>1</v>
      </c>
      <c r="H515" s="7">
        <v>35</v>
      </c>
      <c r="I515">
        <v>8</v>
      </c>
      <c r="J515">
        <v>0</v>
      </c>
      <c r="K515">
        <v>8</v>
      </c>
      <c r="L515">
        <v>4</v>
      </c>
      <c r="M515" t="s">
        <v>329</v>
      </c>
      <c r="N515" s="16">
        <v>0</v>
      </c>
      <c r="O515" t="s">
        <v>76</v>
      </c>
      <c r="P515" t="s">
        <v>3391</v>
      </c>
      <c r="Q515" s="16">
        <v>0</v>
      </c>
      <c r="W515" t="s">
        <v>81</v>
      </c>
      <c r="Z515" t="s">
        <v>29</v>
      </c>
      <c r="AA515" t="s">
        <v>30</v>
      </c>
      <c r="AH515" t="s">
        <v>70</v>
      </c>
      <c r="AI515" s="16">
        <v>30</v>
      </c>
      <c r="AJ515" s="16">
        <v>20</v>
      </c>
      <c r="AK515" s="16">
        <v>80</v>
      </c>
      <c r="AL515" t="s">
        <v>2375</v>
      </c>
      <c r="AM515" t="s">
        <v>2376</v>
      </c>
      <c r="AN515" s="16">
        <v>10</v>
      </c>
      <c r="AO515" t="s">
        <v>2377</v>
      </c>
      <c r="AR515">
        <v>0</v>
      </c>
    </row>
    <row r="516" spans="1:44">
      <c r="A516">
        <v>514</v>
      </c>
      <c r="E516" t="s">
        <v>4</v>
      </c>
      <c r="H516" s="7">
        <v>24</v>
      </c>
      <c r="I516">
        <v>6</v>
      </c>
      <c r="J516">
        <v>2</v>
      </c>
      <c r="K516">
        <v>17</v>
      </c>
      <c r="L516">
        <v>50</v>
      </c>
      <c r="M516" t="s">
        <v>99</v>
      </c>
      <c r="N516" s="16">
        <v>1</v>
      </c>
      <c r="Q516" s="16">
        <v>0</v>
      </c>
      <c r="W516" t="s">
        <v>81</v>
      </c>
      <c r="Z516" t="s">
        <v>29</v>
      </c>
      <c r="AH516" t="s">
        <v>58</v>
      </c>
      <c r="AI516" s="16">
        <v>5</v>
      </c>
      <c r="AJ516" s="16">
        <v>10</v>
      </c>
      <c r="AK516" s="16">
        <v>50</v>
      </c>
      <c r="AL516" t="s">
        <v>2378</v>
      </c>
      <c r="AM516" t="s">
        <v>62</v>
      </c>
      <c r="AN516" s="16">
        <v>10</v>
      </c>
      <c r="AO516" t="s">
        <v>2379</v>
      </c>
      <c r="AP516" t="s">
        <v>2380</v>
      </c>
      <c r="AR516">
        <v>1</v>
      </c>
    </row>
    <row r="517" spans="1:44">
      <c r="A517">
        <v>515</v>
      </c>
      <c r="B517" t="s">
        <v>1</v>
      </c>
      <c r="H517" s="7">
        <v>32</v>
      </c>
      <c r="I517">
        <v>7</v>
      </c>
      <c r="J517">
        <v>60</v>
      </c>
      <c r="K517">
        <v>9</v>
      </c>
      <c r="L517">
        <v>3</v>
      </c>
      <c r="M517" t="s">
        <v>94</v>
      </c>
      <c r="N517" s="16">
        <v>0</v>
      </c>
      <c r="O517" t="s">
        <v>3417</v>
      </c>
      <c r="P517" t="s">
        <v>3391</v>
      </c>
      <c r="Q517" s="16">
        <v>0</v>
      </c>
      <c r="W517" t="s">
        <v>81</v>
      </c>
      <c r="AA517" t="s">
        <v>30</v>
      </c>
      <c r="AH517" t="s">
        <v>82</v>
      </c>
      <c r="AI517" s="16">
        <v>6</v>
      </c>
      <c r="AJ517" s="16">
        <v>6</v>
      </c>
      <c r="AK517" s="16">
        <v>20</v>
      </c>
      <c r="AL517" t="s">
        <v>2381</v>
      </c>
      <c r="AM517" t="s">
        <v>72</v>
      </c>
      <c r="AN517" s="16">
        <v>8</v>
      </c>
      <c r="AO517" t="s">
        <v>2382</v>
      </c>
      <c r="AP517" t="s">
        <v>2383</v>
      </c>
      <c r="AQ517" t="s">
        <v>2384</v>
      </c>
      <c r="AR517">
        <v>1</v>
      </c>
    </row>
    <row r="518" spans="1:44">
      <c r="A518">
        <v>516</v>
      </c>
      <c r="F518" s="12" t="s">
        <v>5</v>
      </c>
      <c r="H518" s="7">
        <v>32</v>
      </c>
      <c r="I518">
        <v>6</v>
      </c>
      <c r="J518">
        <v>45</v>
      </c>
      <c r="K518">
        <v>12</v>
      </c>
      <c r="L518">
        <v>5</v>
      </c>
      <c r="M518" t="s">
        <v>128</v>
      </c>
      <c r="N518" s="16">
        <v>1</v>
      </c>
      <c r="Q518" s="16">
        <v>1</v>
      </c>
      <c r="R518" t="s">
        <v>207</v>
      </c>
      <c r="S518" t="s">
        <v>78</v>
      </c>
      <c r="T518" t="s">
        <v>1157</v>
      </c>
      <c r="U518" s="16">
        <v>15</v>
      </c>
      <c r="V518" t="s">
        <v>2385</v>
      </c>
      <c r="W518" t="s">
        <v>155</v>
      </c>
      <c r="AF518" t="s">
        <v>35</v>
      </c>
      <c r="AI518" s="16">
        <v>0</v>
      </c>
      <c r="AM518" t="s">
        <v>72</v>
      </c>
      <c r="AN518" s="16">
        <v>10</v>
      </c>
      <c r="AO518" t="s">
        <v>2386</v>
      </c>
      <c r="AP518" t="s">
        <v>1117</v>
      </c>
      <c r="AQ518" t="s">
        <v>2387</v>
      </c>
      <c r="AR518">
        <v>1</v>
      </c>
    </row>
    <row r="519" spans="1:44">
      <c r="A519">
        <v>517</v>
      </c>
      <c r="B519" t="s">
        <v>1</v>
      </c>
      <c r="C519" t="s">
        <v>2</v>
      </c>
      <c r="F519" s="12" t="s">
        <v>5</v>
      </c>
      <c r="H519" s="7">
        <v>31</v>
      </c>
      <c r="I519">
        <v>6</v>
      </c>
      <c r="J519">
        <v>250</v>
      </c>
      <c r="K519">
        <v>14</v>
      </c>
      <c r="L519">
        <v>1</v>
      </c>
      <c r="M519" t="s">
        <v>297</v>
      </c>
      <c r="N519" s="16">
        <v>1</v>
      </c>
      <c r="Q519" s="16">
        <v>1</v>
      </c>
      <c r="R519" t="s">
        <v>207</v>
      </c>
      <c r="S519" t="s">
        <v>78</v>
      </c>
      <c r="T519" t="s">
        <v>101</v>
      </c>
      <c r="U519" s="16">
        <v>10</v>
      </c>
      <c r="V519" t="s">
        <v>2388</v>
      </c>
      <c r="W519" t="s">
        <v>1109</v>
      </c>
      <c r="AB519" t="s">
        <v>31</v>
      </c>
      <c r="AH519" t="s">
        <v>58</v>
      </c>
      <c r="AI519" s="16">
        <v>3</v>
      </c>
      <c r="AJ519" s="16">
        <v>5</v>
      </c>
      <c r="AK519" s="16">
        <v>14</v>
      </c>
      <c r="AL519" t="s">
        <v>2389</v>
      </c>
      <c r="AM519" t="s">
        <v>2390</v>
      </c>
      <c r="AN519" s="16">
        <v>10</v>
      </c>
      <c r="AO519" t="s">
        <v>2391</v>
      </c>
      <c r="AR519">
        <v>1</v>
      </c>
    </row>
    <row r="520" spans="1:44">
      <c r="A520">
        <v>518</v>
      </c>
      <c r="B520" t="s">
        <v>1</v>
      </c>
      <c r="F520" s="12" t="s">
        <v>5</v>
      </c>
      <c r="H520" s="7">
        <v>36</v>
      </c>
      <c r="I520">
        <v>7</v>
      </c>
      <c r="J520">
        <v>30</v>
      </c>
      <c r="K520">
        <v>12</v>
      </c>
      <c r="L520">
        <v>5</v>
      </c>
      <c r="M520" t="s">
        <v>65</v>
      </c>
      <c r="N520" s="16">
        <v>1</v>
      </c>
      <c r="Q520" s="16">
        <v>1</v>
      </c>
      <c r="R520" t="s">
        <v>6</v>
      </c>
      <c r="S520" t="s">
        <v>78</v>
      </c>
      <c r="T520" t="s">
        <v>642</v>
      </c>
      <c r="U520" s="16">
        <v>9</v>
      </c>
      <c r="V520" t="s">
        <v>2392</v>
      </c>
      <c r="W520" t="s">
        <v>81</v>
      </c>
      <c r="AB520" t="s">
        <v>31</v>
      </c>
      <c r="AH520" t="s">
        <v>70</v>
      </c>
      <c r="AI520" s="16">
        <v>4</v>
      </c>
      <c r="AJ520" s="16">
        <v>1</v>
      </c>
      <c r="AK520" s="16">
        <v>6</v>
      </c>
      <c r="AL520" t="s">
        <v>2393</v>
      </c>
      <c r="AM520" t="s">
        <v>72</v>
      </c>
      <c r="AN520" s="16">
        <v>6</v>
      </c>
      <c r="AO520" t="s">
        <v>2394</v>
      </c>
      <c r="AR520">
        <v>1</v>
      </c>
    </row>
    <row r="521" spans="1:44">
      <c r="A521">
        <v>519</v>
      </c>
      <c r="C521" t="s">
        <v>2</v>
      </c>
      <c r="F521" s="12" t="s">
        <v>5</v>
      </c>
      <c r="H521" s="7">
        <v>33</v>
      </c>
      <c r="I521">
        <v>6</v>
      </c>
      <c r="J521">
        <v>50</v>
      </c>
      <c r="K521">
        <v>6</v>
      </c>
      <c r="L521">
        <v>4</v>
      </c>
      <c r="M521" t="s">
        <v>219</v>
      </c>
      <c r="N521" s="16">
        <v>0</v>
      </c>
      <c r="O521" t="s">
        <v>383</v>
      </c>
      <c r="P521" t="s">
        <v>3390</v>
      </c>
      <c r="Q521" s="16">
        <v>1</v>
      </c>
      <c r="R521" t="s">
        <v>149</v>
      </c>
      <c r="S521" t="s">
        <v>88</v>
      </c>
      <c r="T521" t="s">
        <v>150</v>
      </c>
      <c r="U521" s="16">
        <v>5</v>
      </c>
      <c r="V521" t="s">
        <v>2395</v>
      </c>
      <c r="W521" t="s">
        <v>69</v>
      </c>
      <c r="AC521" t="s">
        <v>32</v>
      </c>
      <c r="AH521" t="s">
        <v>58</v>
      </c>
      <c r="AI521" s="16">
        <v>2</v>
      </c>
      <c r="AJ521" s="16">
        <v>2</v>
      </c>
      <c r="AK521" s="16">
        <v>2</v>
      </c>
      <c r="AL521" t="s">
        <v>2396</v>
      </c>
      <c r="AM521" t="s">
        <v>72</v>
      </c>
      <c r="AN521" s="16">
        <v>8</v>
      </c>
      <c r="AO521" t="s">
        <v>2397</v>
      </c>
      <c r="AP521" t="s">
        <v>2398</v>
      </c>
      <c r="AQ521" t="s">
        <v>2399</v>
      </c>
      <c r="AR521">
        <v>0</v>
      </c>
    </row>
    <row r="522" spans="1:44">
      <c r="A522">
        <v>520</v>
      </c>
      <c r="C522" t="s">
        <v>2</v>
      </c>
      <c r="F522" s="12" t="s">
        <v>5</v>
      </c>
      <c r="H522" s="7">
        <v>46</v>
      </c>
      <c r="I522">
        <v>8</v>
      </c>
      <c r="J522">
        <v>130</v>
      </c>
      <c r="K522">
        <v>6</v>
      </c>
      <c r="L522">
        <v>20</v>
      </c>
      <c r="M522" t="s">
        <v>86</v>
      </c>
      <c r="N522" s="16">
        <v>0</v>
      </c>
      <c r="O522" t="s">
        <v>76</v>
      </c>
      <c r="P522" t="s">
        <v>3391</v>
      </c>
      <c r="Q522" s="16">
        <v>1</v>
      </c>
      <c r="R522" t="s">
        <v>406</v>
      </c>
      <c r="S522" t="s">
        <v>88</v>
      </c>
      <c r="T522" t="s">
        <v>642</v>
      </c>
      <c r="U522" s="16">
        <v>23</v>
      </c>
      <c r="V522" t="s">
        <v>2400</v>
      </c>
      <c r="W522" t="s">
        <v>81</v>
      </c>
      <c r="AC522" t="s">
        <v>32</v>
      </c>
      <c r="AH522" t="s">
        <v>58</v>
      </c>
      <c r="AI522" s="16">
        <v>3</v>
      </c>
      <c r="AJ522" s="16">
        <v>6</v>
      </c>
      <c r="AK522" s="16">
        <v>10</v>
      </c>
      <c r="AL522" t="s">
        <v>2401</v>
      </c>
      <c r="AM522" t="s">
        <v>72</v>
      </c>
      <c r="AN522" s="16">
        <v>8</v>
      </c>
      <c r="AO522" t="s">
        <v>2402</v>
      </c>
      <c r="AR522">
        <v>0</v>
      </c>
    </row>
    <row r="523" spans="1:44">
      <c r="A523">
        <v>521</v>
      </c>
      <c r="B523" t="s">
        <v>1</v>
      </c>
      <c r="H523" s="7">
        <v>33</v>
      </c>
      <c r="I523">
        <v>7</v>
      </c>
      <c r="J523">
        <v>30</v>
      </c>
      <c r="K523">
        <v>1</v>
      </c>
      <c r="L523">
        <v>15</v>
      </c>
      <c r="M523" t="s">
        <v>116</v>
      </c>
      <c r="N523" s="16">
        <v>1</v>
      </c>
      <c r="Q523" s="16">
        <v>1</v>
      </c>
      <c r="R523" t="s">
        <v>77</v>
      </c>
      <c r="S523" t="s">
        <v>54</v>
      </c>
      <c r="T523" t="s">
        <v>89</v>
      </c>
      <c r="U523" s="16">
        <v>7</v>
      </c>
      <c r="V523" t="s">
        <v>2403</v>
      </c>
      <c r="W523" t="s">
        <v>69</v>
      </c>
      <c r="AC523" t="s">
        <v>32</v>
      </c>
      <c r="AG523" t="s">
        <v>1041</v>
      </c>
      <c r="AH523" t="s">
        <v>58</v>
      </c>
      <c r="AI523" s="16">
        <v>3</v>
      </c>
      <c r="AJ523" s="16">
        <v>4</v>
      </c>
      <c r="AK523" s="16">
        <v>10</v>
      </c>
      <c r="AL523" t="s">
        <v>2404</v>
      </c>
      <c r="AM523" t="s">
        <v>72</v>
      </c>
      <c r="AN523" s="16">
        <v>9</v>
      </c>
      <c r="AO523" t="s">
        <v>2405</v>
      </c>
      <c r="AP523" t="s">
        <v>2406</v>
      </c>
      <c r="AQ523" t="s">
        <v>2407</v>
      </c>
      <c r="AR523">
        <v>1</v>
      </c>
    </row>
    <row r="524" spans="1:44">
      <c r="A524">
        <v>522</v>
      </c>
      <c r="B524" t="s">
        <v>1</v>
      </c>
      <c r="H524" s="7">
        <v>30</v>
      </c>
      <c r="I524">
        <v>4</v>
      </c>
      <c r="J524">
        <v>5</v>
      </c>
      <c r="K524">
        <v>12</v>
      </c>
      <c r="L524">
        <v>1</v>
      </c>
      <c r="M524" t="s">
        <v>329</v>
      </c>
      <c r="N524" s="16">
        <v>0</v>
      </c>
      <c r="O524" t="s">
        <v>66</v>
      </c>
      <c r="P524" t="s">
        <v>3391</v>
      </c>
      <c r="Q524" s="16">
        <v>0</v>
      </c>
      <c r="W524" t="s">
        <v>357</v>
      </c>
      <c r="AA524" t="s">
        <v>30</v>
      </c>
      <c r="AH524" t="s">
        <v>82</v>
      </c>
      <c r="AI524" s="16">
        <v>10</v>
      </c>
      <c r="AJ524" s="16">
        <v>3</v>
      </c>
      <c r="AK524" s="16">
        <v>100</v>
      </c>
      <c r="AL524" t="s">
        <v>2408</v>
      </c>
      <c r="AN524" s="16">
        <v>0</v>
      </c>
      <c r="AO524" t="s">
        <v>2410</v>
      </c>
      <c r="AP524" t="s">
        <v>2411</v>
      </c>
      <c r="AR524">
        <v>0</v>
      </c>
    </row>
    <row r="525" spans="1:44">
      <c r="A525">
        <v>523</v>
      </c>
      <c r="B525" t="s">
        <v>1</v>
      </c>
      <c r="F525" s="12" t="s">
        <v>5</v>
      </c>
      <c r="H525" s="7">
        <v>33</v>
      </c>
      <c r="I525">
        <v>6</v>
      </c>
      <c r="J525">
        <v>0</v>
      </c>
      <c r="K525">
        <v>2</v>
      </c>
      <c r="L525">
        <v>15</v>
      </c>
      <c r="M525" t="s">
        <v>219</v>
      </c>
      <c r="N525" s="16">
        <v>0</v>
      </c>
      <c r="O525" t="s">
        <v>76</v>
      </c>
      <c r="P525" t="s">
        <v>3392</v>
      </c>
      <c r="Q525" s="16">
        <v>1</v>
      </c>
      <c r="R525" t="s">
        <v>141</v>
      </c>
      <c r="S525" t="s">
        <v>54</v>
      </c>
      <c r="T525" t="s">
        <v>214</v>
      </c>
      <c r="U525" s="16">
        <v>10</v>
      </c>
      <c r="V525" t="s">
        <v>2412</v>
      </c>
      <c r="W525" t="s">
        <v>57</v>
      </c>
      <c r="AA525" t="s">
        <v>30</v>
      </c>
      <c r="AD525" t="s">
        <v>33</v>
      </c>
      <c r="AH525" t="s">
        <v>70</v>
      </c>
      <c r="AI525" s="16">
        <v>5</v>
      </c>
      <c r="AJ525" s="16">
        <v>20</v>
      </c>
      <c r="AK525" s="16">
        <v>20</v>
      </c>
      <c r="AL525" t="s">
        <v>2413</v>
      </c>
      <c r="AM525" t="s">
        <v>62</v>
      </c>
      <c r="AN525" s="16">
        <v>9</v>
      </c>
      <c r="AO525" t="s">
        <v>2414</v>
      </c>
      <c r="AQ525" t="s">
        <v>2415</v>
      </c>
      <c r="AR525">
        <v>1</v>
      </c>
    </row>
    <row r="526" spans="1:44">
      <c r="A526">
        <v>524</v>
      </c>
      <c r="F526" s="12" t="s">
        <v>5</v>
      </c>
      <c r="H526" s="7">
        <v>36</v>
      </c>
      <c r="I526">
        <v>6</v>
      </c>
      <c r="J526">
        <v>0</v>
      </c>
      <c r="K526">
        <v>12</v>
      </c>
      <c r="L526">
        <v>10</v>
      </c>
      <c r="M526" t="s">
        <v>94</v>
      </c>
      <c r="N526" s="16">
        <v>0</v>
      </c>
      <c r="O526" t="s">
        <v>95</v>
      </c>
      <c r="P526" t="s">
        <v>3392</v>
      </c>
      <c r="Q526" s="16">
        <v>1</v>
      </c>
      <c r="R526" t="s">
        <v>87</v>
      </c>
      <c r="S526" t="s">
        <v>78</v>
      </c>
      <c r="T526" t="s">
        <v>225</v>
      </c>
      <c r="U526" s="16">
        <v>12</v>
      </c>
      <c r="V526" t="s">
        <v>2416</v>
      </c>
      <c r="W526" t="s">
        <v>81</v>
      </c>
      <c r="Z526" t="s">
        <v>29</v>
      </c>
      <c r="AA526" t="s">
        <v>30</v>
      </c>
      <c r="AH526" t="s">
        <v>82</v>
      </c>
      <c r="AI526" s="16">
        <v>2</v>
      </c>
      <c r="AJ526" s="16">
        <v>6</v>
      </c>
      <c r="AK526" s="16">
        <v>80</v>
      </c>
      <c r="AL526" t="s">
        <v>2417</v>
      </c>
      <c r="AM526" t="s">
        <v>72</v>
      </c>
      <c r="AN526" s="16">
        <v>10</v>
      </c>
      <c r="AO526" t="s">
        <v>2418</v>
      </c>
      <c r="AP526" t="s">
        <v>2419</v>
      </c>
      <c r="AR526">
        <v>0</v>
      </c>
    </row>
    <row r="527" spans="1:44">
      <c r="A527">
        <v>525</v>
      </c>
      <c r="B527" t="s">
        <v>1</v>
      </c>
      <c r="F527" s="12" t="s">
        <v>5</v>
      </c>
      <c r="H527" s="7">
        <v>37</v>
      </c>
      <c r="I527">
        <v>7</v>
      </c>
      <c r="J527">
        <v>45</v>
      </c>
      <c r="K527">
        <v>5</v>
      </c>
      <c r="L527">
        <v>6</v>
      </c>
      <c r="M527" t="s">
        <v>329</v>
      </c>
      <c r="N527" s="16">
        <v>0</v>
      </c>
      <c r="O527" t="s">
        <v>52</v>
      </c>
      <c r="P527" t="s">
        <v>3392</v>
      </c>
      <c r="Q527" s="16">
        <v>1</v>
      </c>
      <c r="R527" t="s">
        <v>6</v>
      </c>
      <c r="S527" t="s">
        <v>78</v>
      </c>
      <c r="T527" t="s">
        <v>55</v>
      </c>
      <c r="U527" s="16">
        <v>8</v>
      </c>
      <c r="V527" t="s">
        <v>2420</v>
      </c>
      <c r="W527" t="s">
        <v>81</v>
      </c>
      <c r="AC527" t="s">
        <v>32</v>
      </c>
      <c r="AH527" t="s">
        <v>70</v>
      </c>
      <c r="AI527" s="16">
        <v>6</v>
      </c>
      <c r="AJ527" s="16">
        <v>2</v>
      </c>
      <c r="AK527" s="16">
        <v>80</v>
      </c>
      <c r="AL527" t="s">
        <v>2421</v>
      </c>
      <c r="AM527" t="s">
        <v>371</v>
      </c>
      <c r="AN527" s="16">
        <v>10</v>
      </c>
      <c r="AO527" t="s">
        <v>2422</v>
      </c>
      <c r="AP527" t="s">
        <v>2423</v>
      </c>
      <c r="AR527">
        <v>1</v>
      </c>
    </row>
    <row r="528" spans="1:44">
      <c r="A528">
        <v>526</v>
      </c>
      <c r="B528" t="s">
        <v>1</v>
      </c>
      <c r="H528" s="7"/>
      <c r="I528">
        <v>7</v>
      </c>
      <c r="J528">
        <v>13</v>
      </c>
      <c r="K528">
        <v>10</v>
      </c>
      <c r="L528">
        <v>2</v>
      </c>
      <c r="M528" t="s">
        <v>219</v>
      </c>
      <c r="N528" s="16">
        <v>1</v>
      </c>
      <c r="Q528" s="16">
        <v>1</v>
      </c>
      <c r="R528" t="s">
        <v>30</v>
      </c>
      <c r="S528" t="s">
        <v>78</v>
      </c>
      <c r="T528" t="s">
        <v>89</v>
      </c>
      <c r="U528" s="16">
        <v>2</v>
      </c>
      <c r="V528" t="s">
        <v>2424</v>
      </c>
      <c r="W528" t="s">
        <v>57</v>
      </c>
      <c r="AA528" t="s">
        <v>30</v>
      </c>
      <c r="AH528" t="s">
        <v>82</v>
      </c>
      <c r="AI528" s="16">
        <v>10</v>
      </c>
      <c r="AJ528" s="16">
        <v>15</v>
      </c>
      <c r="AK528" s="16">
        <v>35</v>
      </c>
      <c r="AL528" t="s">
        <v>2425</v>
      </c>
      <c r="AM528" t="s">
        <v>72</v>
      </c>
      <c r="AN528" s="16">
        <v>10</v>
      </c>
      <c r="AO528" t="s">
        <v>2426</v>
      </c>
      <c r="AR528">
        <v>0</v>
      </c>
    </row>
    <row r="529" spans="1:44">
      <c r="A529">
        <v>527</v>
      </c>
      <c r="B529" t="s">
        <v>1</v>
      </c>
      <c r="C529" t="s">
        <v>2</v>
      </c>
      <c r="F529" s="12" t="s">
        <v>5</v>
      </c>
      <c r="H529" s="7">
        <v>39</v>
      </c>
      <c r="I529">
        <v>7</v>
      </c>
      <c r="J529">
        <v>0</v>
      </c>
      <c r="K529">
        <v>8</v>
      </c>
      <c r="L529">
        <v>2</v>
      </c>
      <c r="M529" t="s">
        <v>75</v>
      </c>
      <c r="N529" s="16">
        <v>1</v>
      </c>
      <c r="Q529" s="16">
        <v>1</v>
      </c>
      <c r="R529" t="s">
        <v>136</v>
      </c>
      <c r="S529" t="s">
        <v>78</v>
      </c>
      <c r="T529" t="s">
        <v>150</v>
      </c>
      <c r="U529" s="16">
        <v>15</v>
      </c>
      <c r="V529" t="s">
        <v>2427</v>
      </c>
      <c r="W529" t="s">
        <v>357</v>
      </c>
      <c r="AA529" t="s">
        <v>30</v>
      </c>
      <c r="AC529" t="s">
        <v>32</v>
      </c>
      <c r="AH529" t="s">
        <v>70</v>
      </c>
      <c r="AI529" s="16">
        <v>4</v>
      </c>
      <c r="AJ529" s="16">
        <v>4</v>
      </c>
      <c r="AK529" s="16">
        <v>24</v>
      </c>
      <c r="AL529" t="s">
        <v>2428</v>
      </c>
      <c r="AM529" t="s">
        <v>72</v>
      </c>
      <c r="AN529" s="16">
        <v>10</v>
      </c>
      <c r="AO529" t="s">
        <v>2429</v>
      </c>
      <c r="AP529" t="s">
        <v>2430</v>
      </c>
      <c r="AQ529" t="s">
        <v>2431</v>
      </c>
      <c r="AR529">
        <v>1</v>
      </c>
    </row>
    <row r="530" spans="1:44">
      <c r="A530">
        <v>528</v>
      </c>
      <c r="B530" t="s">
        <v>1</v>
      </c>
      <c r="H530" s="7">
        <v>22</v>
      </c>
      <c r="I530">
        <v>7</v>
      </c>
      <c r="J530">
        <v>30</v>
      </c>
      <c r="K530">
        <v>9</v>
      </c>
      <c r="L530">
        <v>2</v>
      </c>
      <c r="M530" t="s">
        <v>297</v>
      </c>
      <c r="N530" s="16">
        <v>0</v>
      </c>
      <c r="O530" t="s">
        <v>135</v>
      </c>
      <c r="P530" t="s">
        <v>3392</v>
      </c>
      <c r="Q530" s="16">
        <v>1</v>
      </c>
      <c r="R530" t="s">
        <v>207</v>
      </c>
      <c r="S530" t="s">
        <v>344</v>
      </c>
      <c r="T530" t="s">
        <v>89</v>
      </c>
      <c r="U530" s="16">
        <v>1</v>
      </c>
      <c r="V530" t="s">
        <v>2432</v>
      </c>
      <c r="W530" t="s">
        <v>155</v>
      </c>
      <c r="AC530" t="s">
        <v>32</v>
      </c>
      <c r="AE530" t="s">
        <v>34</v>
      </c>
      <c r="AG530" t="s">
        <v>2433</v>
      </c>
      <c r="AH530" t="s">
        <v>70</v>
      </c>
      <c r="AI530" s="16">
        <v>15</v>
      </c>
      <c r="AJ530" s="16">
        <v>6</v>
      </c>
      <c r="AK530" s="16">
        <v>12</v>
      </c>
      <c r="AL530" t="s">
        <v>2434</v>
      </c>
      <c r="AM530" t="s">
        <v>72</v>
      </c>
      <c r="AN530" s="16">
        <v>5</v>
      </c>
      <c r="AO530" t="s">
        <v>2435</v>
      </c>
      <c r="AP530" t="s">
        <v>2436</v>
      </c>
      <c r="AR530">
        <v>1</v>
      </c>
    </row>
    <row r="531" spans="1:44">
      <c r="A531">
        <v>529</v>
      </c>
      <c r="B531" t="s">
        <v>1</v>
      </c>
      <c r="F531" s="12" t="s">
        <v>5</v>
      </c>
      <c r="H531" s="7">
        <v>31</v>
      </c>
      <c r="I531">
        <v>7</v>
      </c>
      <c r="J531">
        <v>60</v>
      </c>
      <c r="K531">
        <v>12</v>
      </c>
      <c r="L531">
        <v>5</v>
      </c>
      <c r="M531" t="s">
        <v>65</v>
      </c>
      <c r="N531" s="16">
        <v>0</v>
      </c>
      <c r="O531" t="s">
        <v>66</v>
      </c>
      <c r="P531" t="s">
        <v>3391</v>
      </c>
      <c r="Q531" s="16">
        <v>1</v>
      </c>
      <c r="R531" t="s">
        <v>406</v>
      </c>
      <c r="S531" t="s">
        <v>54</v>
      </c>
      <c r="T531" t="s">
        <v>119</v>
      </c>
      <c r="U531" s="16">
        <v>7</v>
      </c>
      <c r="V531" t="s">
        <v>2437</v>
      </c>
      <c r="W531" t="s">
        <v>81</v>
      </c>
      <c r="AF531" t="s">
        <v>35</v>
      </c>
      <c r="AI531" s="16">
        <v>0</v>
      </c>
      <c r="AM531" t="s">
        <v>72</v>
      </c>
      <c r="AN531" s="16">
        <v>10</v>
      </c>
      <c r="AO531" t="s">
        <v>2438</v>
      </c>
      <c r="AP531" t="s">
        <v>2439</v>
      </c>
      <c r="AR531">
        <v>1</v>
      </c>
    </row>
    <row r="532" spans="1:44">
      <c r="A532">
        <v>530</v>
      </c>
      <c r="C532" t="s">
        <v>2</v>
      </c>
      <c r="F532" s="12" t="s">
        <v>5</v>
      </c>
      <c r="H532" s="7">
        <v>21</v>
      </c>
      <c r="I532">
        <v>7</v>
      </c>
      <c r="J532">
        <v>0</v>
      </c>
      <c r="K532">
        <v>8</v>
      </c>
      <c r="L532">
        <v>25</v>
      </c>
      <c r="M532" t="s">
        <v>75</v>
      </c>
      <c r="N532" s="16">
        <v>1</v>
      </c>
      <c r="Q532" s="16">
        <v>1</v>
      </c>
      <c r="R532" t="s">
        <v>105</v>
      </c>
      <c r="S532" t="s">
        <v>78</v>
      </c>
      <c r="T532" t="s">
        <v>89</v>
      </c>
      <c r="U532" s="16">
        <v>2</v>
      </c>
      <c r="V532" t="s">
        <v>2440</v>
      </c>
      <c r="W532" t="s">
        <v>155</v>
      </c>
      <c r="AG532" t="s">
        <v>2441</v>
      </c>
      <c r="AH532" t="s">
        <v>82</v>
      </c>
      <c r="AI532" s="16">
        <v>6</v>
      </c>
      <c r="AJ532" s="16">
        <v>2</v>
      </c>
      <c r="AK532" s="16">
        <v>20</v>
      </c>
      <c r="AL532" t="s">
        <v>2442</v>
      </c>
      <c r="AM532" t="s">
        <v>62</v>
      </c>
      <c r="AN532" s="16">
        <v>9</v>
      </c>
      <c r="AO532" t="s">
        <v>2443</v>
      </c>
      <c r="AP532" t="s">
        <v>2444</v>
      </c>
      <c r="AQ532" t="s">
        <v>2445</v>
      </c>
      <c r="AR532">
        <v>1</v>
      </c>
    </row>
    <row r="533" spans="1:44">
      <c r="A533">
        <v>531</v>
      </c>
      <c r="B533" t="s">
        <v>1</v>
      </c>
      <c r="C533" t="s">
        <v>2</v>
      </c>
      <c r="F533" s="12" t="s">
        <v>5</v>
      </c>
      <c r="H533" s="7">
        <v>31</v>
      </c>
      <c r="I533">
        <v>7</v>
      </c>
      <c r="J533">
        <v>60</v>
      </c>
      <c r="K533">
        <v>6</v>
      </c>
      <c r="L533">
        <v>4</v>
      </c>
      <c r="M533" t="s">
        <v>94</v>
      </c>
      <c r="N533" s="16">
        <v>0</v>
      </c>
      <c r="O533" t="s">
        <v>95</v>
      </c>
      <c r="P533" t="s">
        <v>3392</v>
      </c>
      <c r="Q533" s="16">
        <v>1</v>
      </c>
      <c r="R533" t="s">
        <v>459</v>
      </c>
      <c r="S533" t="s">
        <v>54</v>
      </c>
      <c r="T533" t="s">
        <v>79</v>
      </c>
      <c r="U533" s="16">
        <v>5</v>
      </c>
      <c r="V533" t="s">
        <v>2446</v>
      </c>
      <c r="W533" t="s">
        <v>81</v>
      </c>
      <c r="Z533" t="s">
        <v>29</v>
      </c>
      <c r="AH533" t="s">
        <v>70</v>
      </c>
      <c r="AI533" s="16">
        <v>14</v>
      </c>
      <c r="AJ533" s="16">
        <v>2</v>
      </c>
      <c r="AK533" s="16">
        <v>32</v>
      </c>
      <c r="AL533" t="s">
        <v>2447</v>
      </c>
      <c r="AM533" t="s">
        <v>72</v>
      </c>
      <c r="AN533" s="16">
        <v>8</v>
      </c>
      <c r="AO533" t="s">
        <v>2448</v>
      </c>
      <c r="AP533" t="s">
        <v>2449</v>
      </c>
      <c r="AQ533" t="s">
        <v>2450</v>
      </c>
      <c r="AR533">
        <v>1</v>
      </c>
    </row>
    <row r="534" spans="1:44">
      <c r="A534">
        <v>532</v>
      </c>
      <c r="C534" t="s">
        <v>2</v>
      </c>
      <c r="F534" s="12" t="s">
        <v>5</v>
      </c>
      <c r="H534" s="7">
        <v>41</v>
      </c>
      <c r="I534">
        <v>7</v>
      </c>
      <c r="J534">
        <v>10</v>
      </c>
      <c r="K534">
        <v>6</v>
      </c>
      <c r="L534">
        <v>15</v>
      </c>
      <c r="M534" t="s">
        <v>219</v>
      </c>
      <c r="N534" s="16">
        <v>0</v>
      </c>
      <c r="O534" t="s">
        <v>95</v>
      </c>
      <c r="P534" t="s">
        <v>3391</v>
      </c>
      <c r="Q534" s="16">
        <v>1</v>
      </c>
      <c r="R534" t="s">
        <v>406</v>
      </c>
      <c r="S534" t="s">
        <v>377</v>
      </c>
      <c r="T534" t="s">
        <v>89</v>
      </c>
      <c r="U534" s="16">
        <v>17</v>
      </c>
      <c r="V534" t="s">
        <v>2451</v>
      </c>
      <c r="W534" t="s">
        <v>81</v>
      </c>
      <c r="AB534" t="s">
        <v>31</v>
      </c>
      <c r="AH534" t="s">
        <v>70</v>
      </c>
      <c r="AI534" s="16">
        <v>5</v>
      </c>
      <c r="AJ534" s="16">
        <v>5</v>
      </c>
      <c r="AK534" s="16">
        <v>15</v>
      </c>
      <c r="AL534" t="s">
        <v>2452</v>
      </c>
      <c r="AM534" t="s">
        <v>2453</v>
      </c>
      <c r="AN534" s="16">
        <v>7</v>
      </c>
      <c r="AO534" t="s">
        <v>2454</v>
      </c>
      <c r="AP534" t="s">
        <v>2455</v>
      </c>
      <c r="AQ534" t="s">
        <v>2456</v>
      </c>
      <c r="AR534">
        <v>1</v>
      </c>
    </row>
    <row r="535" spans="1:44" ht="14" customHeight="1">
      <c r="A535">
        <v>533</v>
      </c>
      <c r="C535" t="s">
        <v>2</v>
      </c>
      <c r="F535" s="12" t="s">
        <v>5</v>
      </c>
      <c r="H535" s="7">
        <v>47</v>
      </c>
      <c r="I535">
        <v>8</v>
      </c>
      <c r="J535">
        <v>120</v>
      </c>
      <c r="K535">
        <v>10</v>
      </c>
      <c r="L535">
        <v>0</v>
      </c>
      <c r="M535" t="s">
        <v>86</v>
      </c>
      <c r="N535" s="16">
        <v>0</v>
      </c>
      <c r="O535" t="s">
        <v>66</v>
      </c>
      <c r="P535" t="s">
        <v>3391</v>
      </c>
      <c r="Q535" s="16">
        <v>1</v>
      </c>
      <c r="R535" t="s">
        <v>6</v>
      </c>
      <c r="S535" t="s">
        <v>54</v>
      </c>
      <c r="T535" t="s">
        <v>55</v>
      </c>
      <c r="U535" s="16">
        <v>8</v>
      </c>
      <c r="V535" t="s">
        <v>2457</v>
      </c>
      <c r="W535" t="s">
        <v>69</v>
      </c>
      <c r="Z535" t="s">
        <v>29</v>
      </c>
      <c r="AH535" t="s">
        <v>82</v>
      </c>
      <c r="AI535" s="16">
        <v>5</v>
      </c>
      <c r="AJ535" s="16">
        <v>5</v>
      </c>
      <c r="AK535" s="16">
        <v>40</v>
      </c>
      <c r="AL535" t="s">
        <v>2458</v>
      </c>
      <c r="AM535" t="s">
        <v>72</v>
      </c>
      <c r="AN535" s="16">
        <v>10</v>
      </c>
      <c r="AO535" t="s">
        <v>2459</v>
      </c>
      <c r="AP535" t="s">
        <v>2460</v>
      </c>
      <c r="AR535">
        <v>1</v>
      </c>
    </row>
    <row r="536" spans="1:44" ht="12" customHeight="1">
      <c r="A536">
        <v>534</v>
      </c>
      <c r="B536" t="s">
        <v>1</v>
      </c>
      <c r="D536" t="s">
        <v>3</v>
      </c>
      <c r="F536" s="12" t="s">
        <v>5</v>
      </c>
      <c r="H536" s="7">
        <v>37</v>
      </c>
      <c r="I536">
        <v>7</v>
      </c>
      <c r="J536">
        <v>40</v>
      </c>
      <c r="K536">
        <v>12</v>
      </c>
      <c r="L536">
        <v>10</v>
      </c>
      <c r="M536" t="s">
        <v>128</v>
      </c>
      <c r="N536" s="16">
        <v>0</v>
      </c>
      <c r="O536" t="s">
        <v>52</v>
      </c>
      <c r="P536" t="s">
        <v>3391</v>
      </c>
      <c r="Q536" s="16">
        <v>1</v>
      </c>
      <c r="R536" t="s">
        <v>401</v>
      </c>
      <c r="S536" t="s">
        <v>106</v>
      </c>
      <c r="T536" t="s">
        <v>55</v>
      </c>
      <c r="U536" s="16">
        <v>8</v>
      </c>
      <c r="V536" t="s">
        <v>2461</v>
      </c>
      <c r="W536" t="s">
        <v>69</v>
      </c>
      <c r="AA536" t="s">
        <v>30</v>
      </c>
      <c r="AH536" t="s">
        <v>70</v>
      </c>
      <c r="AI536" s="16">
        <v>6</v>
      </c>
      <c r="AJ536" s="16">
        <v>5</v>
      </c>
      <c r="AK536" s="16">
        <v>10</v>
      </c>
      <c r="AL536" t="s">
        <v>2462</v>
      </c>
      <c r="AM536" t="s">
        <v>72</v>
      </c>
      <c r="AN536" s="16">
        <v>4</v>
      </c>
      <c r="AO536" t="s">
        <v>2463</v>
      </c>
      <c r="AP536" t="s">
        <v>2464</v>
      </c>
      <c r="AQ536" s="2" t="s">
        <v>2465</v>
      </c>
      <c r="AR536">
        <v>0</v>
      </c>
    </row>
    <row r="537" spans="1:44">
      <c r="A537">
        <v>535</v>
      </c>
      <c r="B537" t="s">
        <v>1</v>
      </c>
      <c r="H537" s="7">
        <v>31</v>
      </c>
      <c r="I537">
        <v>7</v>
      </c>
      <c r="J537">
        <v>90</v>
      </c>
      <c r="K537">
        <v>9</v>
      </c>
      <c r="L537">
        <v>5</v>
      </c>
      <c r="M537" t="s">
        <v>116</v>
      </c>
      <c r="N537" s="16">
        <v>0</v>
      </c>
      <c r="O537" t="s">
        <v>52</v>
      </c>
      <c r="P537" t="s">
        <v>3389</v>
      </c>
      <c r="Q537" s="16">
        <v>1</v>
      </c>
      <c r="R537" t="s">
        <v>149</v>
      </c>
      <c r="S537" t="s">
        <v>344</v>
      </c>
      <c r="T537" t="s">
        <v>214</v>
      </c>
      <c r="U537" s="16">
        <v>10</v>
      </c>
      <c r="V537" t="s">
        <v>2466</v>
      </c>
      <c r="W537" t="s">
        <v>81</v>
      </c>
      <c r="AF537" t="s">
        <v>35</v>
      </c>
      <c r="AI537" s="16">
        <v>0</v>
      </c>
      <c r="AM537" t="s">
        <v>72</v>
      </c>
      <c r="AN537" s="16">
        <v>10</v>
      </c>
      <c r="AO537" t="s">
        <v>2467</v>
      </c>
      <c r="AP537" t="s">
        <v>2468</v>
      </c>
      <c r="AR537">
        <v>0</v>
      </c>
    </row>
    <row r="538" spans="1:44">
      <c r="A538">
        <v>536</v>
      </c>
      <c r="B538" t="s">
        <v>1</v>
      </c>
      <c r="C538" t="s">
        <v>2</v>
      </c>
      <c r="F538" s="12" t="s">
        <v>5</v>
      </c>
      <c r="H538" s="7">
        <v>40</v>
      </c>
      <c r="I538">
        <v>6</v>
      </c>
      <c r="J538">
        <v>120</v>
      </c>
      <c r="K538">
        <v>9</v>
      </c>
      <c r="L538">
        <v>7</v>
      </c>
      <c r="M538" t="s">
        <v>116</v>
      </c>
      <c r="N538" s="16">
        <v>1</v>
      </c>
      <c r="Q538" s="16">
        <v>1</v>
      </c>
      <c r="R538" t="s">
        <v>459</v>
      </c>
      <c r="S538" t="s">
        <v>137</v>
      </c>
      <c r="T538" t="s">
        <v>2231</v>
      </c>
      <c r="U538" s="16">
        <v>10</v>
      </c>
      <c r="W538" t="s">
        <v>81</v>
      </c>
      <c r="AA538" t="s">
        <v>30</v>
      </c>
      <c r="AH538" t="s">
        <v>70</v>
      </c>
      <c r="AI538" s="16">
        <v>6</v>
      </c>
      <c r="AJ538" s="16">
        <v>5</v>
      </c>
      <c r="AK538" s="16">
        <v>15</v>
      </c>
      <c r="AL538" t="s">
        <v>2469</v>
      </c>
      <c r="AM538" t="s">
        <v>72</v>
      </c>
      <c r="AN538" s="16">
        <v>9</v>
      </c>
      <c r="AO538" t="s">
        <v>2470</v>
      </c>
      <c r="AP538" t="s">
        <v>2471</v>
      </c>
      <c r="AQ538" t="s">
        <v>2472</v>
      </c>
      <c r="AR538">
        <v>1</v>
      </c>
    </row>
    <row r="539" spans="1:44">
      <c r="A539">
        <v>537</v>
      </c>
      <c r="B539" t="s">
        <v>1</v>
      </c>
      <c r="H539" s="7">
        <v>37</v>
      </c>
      <c r="I539">
        <v>7</v>
      </c>
      <c r="J539">
        <v>60</v>
      </c>
      <c r="K539">
        <v>7</v>
      </c>
      <c r="L539">
        <v>0</v>
      </c>
      <c r="M539" t="s">
        <v>86</v>
      </c>
      <c r="N539" s="16">
        <v>1</v>
      </c>
      <c r="Q539" s="16">
        <v>1</v>
      </c>
      <c r="R539" t="s">
        <v>141</v>
      </c>
      <c r="S539" t="s">
        <v>78</v>
      </c>
      <c r="T539" t="s">
        <v>214</v>
      </c>
      <c r="U539" s="16">
        <v>1</v>
      </c>
      <c r="V539" t="s">
        <v>2473</v>
      </c>
      <c r="W539" t="s">
        <v>69</v>
      </c>
      <c r="Z539" t="s">
        <v>29</v>
      </c>
      <c r="AH539" t="s">
        <v>156</v>
      </c>
      <c r="AI539" s="16">
        <v>3</v>
      </c>
      <c r="AJ539" s="16">
        <v>5</v>
      </c>
      <c r="AK539" s="16">
        <v>15</v>
      </c>
      <c r="AL539" t="s">
        <v>2474</v>
      </c>
      <c r="AM539" t="s">
        <v>62</v>
      </c>
      <c r="AN539" s="16">
        <v>9</v>
      </c>
      <c r="AO539" t="s">
        <v>2475</v>
      </c>
      <c r="AP539" t="s">
        <v>2476</v>
      </c>
      <c r="AQ539" t="s">
        <v>2477</v>
      </c>
      <c r="AR539">
        <v>1</v>
      </c>
    </row>
    <row r="540" spans="1:44">
      <c r="A540">
        <v>538</v>
      </c>
      <c r="C540" t="s">
        <v>2</v>
      </c>
      <c r="E540" t="s">
        <v>4</v>
      </c>
      <c r="F540" s="12" t="s">
        <v>5</v>
      </c>
      <c r="H540" s="7">
        <v>37</v>
      </c>
      <c r="I540">
        <v>7</v>
      </c>
      <c r="J540">
        <v>0</v>
      </c>
      <c r="K540">
        <v>10</v>
      </c>
      <c r="L540">
        <v>5</v>
      </c>
      <c r="M540" t="s">
        <v>51</v>
      </c>
      <c r="N540" s="16">
        <v>0</v>
      </c>
      <c r="O540" t="s">
        <v>66</v>
      </c>
      <c r="P540" t="s">
        <v>3389</v>
      </c>
      <c r="Q540" s="16">
        <v>0</v>
      </c>
      <c r="W540" t="s">
        <v>81</v>
      </c>
      <c r="AC540" t="s">
        <v>32</v>
      </c>
      <c r="AH540" t="s">
        <v>70</v>
      </c>
      <c r="AI540" s="16">
        <v>6</v>
      </c>
      <c r="AJ540" s="16">
        <v>6</v>
      </c>
      <c r="AK540" s="16">
        <v>15</v>
      </c>
      <c r="AL540" t="s">
        <v>2478</v>
      </c>
      <c r="AM540" t="s">
        <v>2479</v>
      </c>
      <c r="AN540" s="16">
        <v>10</v>
      </c>
      <c r="AO540" t="s">
        <v>2480</v>
      </c>
      <c r="AP540" t="s">
        <v>1574</v>
      </c>
      <c r="AR540">
        <v>0</v>
      </c>
    </row>
    <row r="541" spans="1:44">
      <c r="A541">
        <v>539</v>
      </c>
      <c r="B541" t="s">
        <v>1</v>
      </c>
      <c r="H541" s="7">
        <v>24</v>
      </c>
      <c r="I541">
        <v>8</v>
      </c>
      <c r="J541">
        <v>0</v>
      </c>
      <c r="K541">
        <v>15</v>
      </c>
      <c r="L541">
        <v>100</v>
      </c>
      <c r="M541" t="s">
        <v>94</v>
      </c>
      <c r="N541" s="16">
        <v>1</v>
      </c>
      <c r="Q541" s="16">
        <v>1</v>
      </c>
      <c r="R541" t="s">
        <v>513</v>
      </c>
      <c r="S541" t="s">
        <v>78</v>
      </c>
      <c r="T541" t="s">
        <v>55</v>
      </c>
      <c r="U541" s="16">
        <v>1</v>
      </c>
      <c r="V541" t="s">
        <v>56</v>
      </c>
      <c r="W541" t="s">
        <v>57</v>
      </c>
      <c r="X541" t="s">
        <v>27</v>
      </c>
      <c r="Z541" t="s">
        <v>29</v>
      </c>
      <c r="AA541" t="s">
        <v>30</v>
      </c>
      <c r="AB541" t="s">
        <v>31</v>
      </c>
      <c r="AC541" t="s">
        <v>32</v>
      </c>
      <c r="AE541" t="s">
        <v>34</v>
      </c>
      <c r="AH541" t="s">
        <v>58</v>
      </c>
      <c r="AI541" s="16">
        <v>25</v>
      </c>
      <c r="AJ541" s="16">
        <v>10</v>
      </c>
      <c r="AK541" s="16">
        <v>4</v>
      </c>
      <c r="AL541" t="s">
        <v>151</v>
      </c>
      <c r="AM541" t="s">
        <v>72</v>
      </c>
      <c r="AN541" s="16">
        <v>10</v>
      </c>
      <c r="AO541" t="s">
        <v>2481</v>
      </c>
      <c r="AP541" t="s">
        <v>2482</v>
      </c>
      <c r="AQ541" t="s">
        <v>2483</v>
      </c>
      <c r="AR541">
        <v>1</v>
      </c>
    </row>
    <row r="542" spans="1:44">
      <c r="A542">
        <v>540</v>
      </c>
      <c r="B542" t="s">
        <v>1</v>
      </c>
      <c r="H542" s="7">
        <v>34</v>
      </c>
      <c r="I542">
        <v>7</v>
      </c>
      <c r="J542">
        <v>0</v>
      </c>
      <c r="K542">
        <v>10</v>
      </c>
      <c r="L542">
        <v>1</v>
      </c>
      <c r="M542" t="s">
        <v>329</v>
      </c>
      <c r="N542" s="16">
        <v>1</v>
      </c>
      <c r="Q542" s="16">
        <v>1</v>
      </c>
      <c r="R542" t="s">
        <v>77</v>
      </c>
      <c r="S542" t="s">
        <v>2484</v>
      </c>
      <c r="T542" t="s">
        <v>79</v>
      </c>
      <c r="U542" s="16">
        <v>5</v>
      </c>
      <c r="V542" t="s">
        <v>2111</v>
      </c>
      <c r="W542" t="s">
        <v>81</v>
      </c>
      <c r="AB542" t="s">
        <v>31</v>
      </c>
      <c r="AH542" t="s">
        <v>82</v>
      </c>
      <c r="AI542" s="16">
        <v>4</v>
      </c>
      <c r="AJ542" s="16">
        <v>10</v>
      </c>
      <c r="AK542" s="16">
        <v>18</v>
      </c>
      <c r="AL542" t="s">
        <v>2485</v>
      </c>
      <c r="AM542" t="s">
        <v>339</v>
      </c>
      <c r="AN542" s="16">
        <v>10</v>
      </c>
      <c r="AO542" t="s">
        <v>2486</v>
      </c>
      <c r="AP542" t="s">
        <v>2487</v>
      </c>
      <c r="AQ542" t="s">
        <v>2488</v>
      </c>
      <c r="AR542">
        <v>1</v>
      </c>
    </row>
    <row r="543" spans="1:44">
      <c r="A543">
        <v>541</v>
      </c>
      <c r="B543" t="s">
        <v>1</v>
      </c>
      <c r="H543" s="7">
        <v>26</v>
      </c>
      <c r="I543">
        <v>8</v>
      </c>
      <c r="J543">
        <v>15</v>
      </c>
      <c r="K543">
        <v>6</v>
      </c>
      <c r="L543">
        <v>10</v>
      </c>
      <c r="M543" t="s">
        <v>99</v>
      </c>
      <c r="N543" s="16">
        <v>0</v>
      </c>
      <c r="O543" t="s">
        <v>76</v>
      </c>
      <c r="P543" t="s">
        <v>3392</v>
      </c>
      <c r="Q543" s="16">
        <v>1</v>
      </c>
      <c r="R543" t="s">
        <v>149</v>
      </c>
      <c r="S543" t="s">
        <v>78</v>
      </c>
      <c r="T543" t="s">
        <v>225</v>
      </c>
      <c r="U543" s="16">
        <v>1</v>
      </c>
      <c r="V543" t="s">
        <v>2489</v>
      </c>
      <c r="W543" t="s">
        <v>57</v>
      </c>
      <c r="AA543" t="s">
        <v>30</v>
      </c>
      <c r="AC543" t="s">
        <v>32</v>
      </c>
      <c r="AD543" t="s">
        <v>33</v>
      </c>
      <c r="AH543" t="s">
        <v>58</v>
      </c>
      <c r="AI543" s="16">
        <v>6</v>
      </c>
      <c r="AJ543" s="16">
        <v>20</v>
      </c>
      <c r="AK543" s="16">
        <v>15</v>
      </c>
      <c r="AL543" t="s">
        <v>2490</v>
      </c>
      <c r="AM543" t="s">
        <v>62</v>
      </c>
      <c r="AN543" s="16">
        <v>10</v>
      </c>
      <c r="AO543" t="s">
        <v>2491</v>
      </c>
      <c r="AP543" t="s">
        <v>2492</v>
      </c>
      <c r="AQ543" t="s">
        <v>524</v>
      </c>
      <c r="AR543">
        <v>1</v>
      </c>
    </row>
    <row r="544" spans="1:44">
      <c r="A544">
        <v>542</v>
      </c>
      <c r="C544" t="s">
        <v>2</v>
      </c>
      <c r="H544" s="7">
        <v>30</v>
      </c>
      <c r="I544">
        <v>7</v>
      </c>
      <c r="J544">
        <v>10</v>
      </c>
      <c r="K544">
        <v>8</v>
      </c>
      <c r="L544">
        <v>24</v>
      </c>
      <c r="M544" t="s">
        <v>65</v>
      </c>
      <c r="N544" s="16">
        <v>1</v>
      </c>
      <c r="Q544" s="16">
        <v>1</v>
      </c>
      <c r="R544" t="s">
        <v>6</v>
      </c>
      <c r="S544" t="s">
        <v>78</v>
      </c>
      <c r="T544" t="s">
        <v>2493</v>
      </c>
      <c r="U544" s="16">
        <v>5</v>
      </c>
      <c r="V544" t="s">
        <v>2494</v>
      </c>
      <c r="W544" t="s">
        <v>57</v>
      </c>
      <c r="AC544" t="s">
        <v>32</v>
      </c>
      <c r="AH544" t="s">
        <v>70</v>
      </c>
      <c r="AI544" s="16">
        <v>1</v>
      </c>
      <c r="AJ544" s="16">
        <v>1</v>
      </c>
      <c r="AK544" s="16">
        <v>10</v>
      </c>
      <c r="AL544" t="s">
        <v>2495</v>
      </c>
      <c r="AM544" t="s">
        <v>72</v>
      </c>
      <c r="AN544" s="16">
        <v>8</v>
      </c>
      <c r="AO544" t="s">
        <v>2496</v>
      </c>
      <c r="AP544" t="s">
        <v>2497</v>
      </c>
      <c r="AQ544" t="s">
        <v>2498</v>
      </c>
      <c r="AR544">
        <v>1</v>
      </c>
    </row>
    <row r="545" spans="1:44">
      <c r="A545">
        <v>543</v>
      </c>
      <c r="B545" t="s">
        <v>1</v>
      </c>
      <c r="F545" s="12" t="s">
        <v>5</v>
      </c>
      <c r="H545" s="7">
        <v>32</v>
      </c>
      <c r="I545">
        <v>7</v>
      </c>
      <c r="J545">
        <v>0</v>
      </c>
      <c r="K545">
        <v>8</v>
      </c>
      <c r="L545">
        <v>1</v>
      </c>
      <c r="M545" t="s">
        <v>94</v>
      </c>
      <c r="N545" s="16">
        <v>1</v>
      </c>
      <c r="Q545" s="16">
        <v>1</v>
      </c>
      <c r="R545" t="s">
        <v>401</v>
      </c>
      <c r="S545" t="s">
        <v>106</v>
      </c>
      <c r="T545" t="s">
        <v>892</v>
      </c>
      <c r="U545" s="16">
        <v>5</v>
      </c>
      <c r="W545" t="s">
        <v>81</v>
      </c>
      <c r="AA545" t="s">
        <v>30</v>
      </c>
      <c r="AC545" t="s">
        <v>32</v>
      </c>
      <c r="AH545" t="s">
        <v>70</v>
      </c>
      <c r="AI545" s="16">
        <v>2</v>
      </c>
      <c r="AJ545" s="16">
        <v>3</v>
      </c>
      <c r="AK545" s="16">
        <v>10</v>
      </c>
      <c r="AL545" t="s">
        <v>2499</v>
      </c>
      <c r="AM545" t="s">
        <v>72</v>
      </c>
      <c r="AN545" s="16">
        <v>9</v>
      </c>
      <c r="AO545" t="s">
        <v>2500</v>
      </c>
      <c r="AP545" t="s">
        <v>2501</v>
      </c>
      <c r="AQ545" t="s">
        <v>2502</v>
      </c>
      <c r="AR545">
        <v>0</v>
      </c>
    </row>
    <row r="546" spans="1:44" ht="21" customHeight="1">
      <c r="A546">
        <v>544</v>
      </c>
      <c r="C546" t="s">
        <v>2</v>
      </c>
      <c r="E546" t="s">
        <v>4</v>
      </c>
      <c r="F546" s="12" t="s">
        <v>5</v>
      </c>
      <c r="H546" s="7">
        <v>30</v>
      </c>
      <c r="I546">
        <v>7</v>
      </c>
      <c r="J546">
        <v>45</v>
      </c>
      <c r="K546">
        <v>7</v>
      </c>
      <c r="L546">
        <v>6</v>
      </c>
      <c r="M546" t="s">
        <v>75</v>
      </c>
      <c r="N546" s="16">
        <v>0</v>
      </c>
      <c r="O546" t="s">
        <v>95</v>
      </c>
      <c r="P546" t="s">
        <v>3391</v>
      </c>
      <c r="Q546" s="16">
        <v>1</v>
      </c>
      <c r="R546" t="s">
        <v>207</v>
      </c>
      <c r="S546" t="s">
        <v>54</v>
      </c>
      <c r="T546" t="s">
        <v>2503</v>
      </c>
      <c r="U546" s="16">
        <v>8</v>
      </c>
      <c r="V546" t="s">
        <v>2504</v>
      </c>
      <c r="W546" t="s">
        <v>81</v>
      </c>
      <c r="AA546" t="s">
        <v>30</v>
      </c>
      <c r="AH546" t="s">
        <v>70</v>
      </c>
      <c r="AI546" s="16">
        <v>3</v>
      </c>
      <c r="AJ546" s="16">
        <v>2</v>
      </c>
      <c r="AK546" s="16">
        <v>40</v>
      </c>
      <c r="AL546" t="s">
        <v>2505</v>
      </c>
      <c r="AM546" t="s">
        <v>72</v>
      </c>
      <c r="AN546" s="16">
        <v>10</v>
      </c>
      <c r="AO546" s="2" t="s">
        <v>2506</v>
      </c>
      <c r="AR546">
        <v>0</v>
      </c>
    </row>
    <row r="547" spans="1:44">
      <c r="A547">
        <v>545</v>
      </c>
      <c r="B547" t="s">
        <v>1</v>
      </c>
      <c r="H547" s="7">
        <v>57</v>
      </c>
      <c r="I547">
        <v>8</v>
      </c>
      <c r="J547">
        <v>120</v>
      </c>
      <c r="K547">
        <v>2</v>
      </c>
      <c r="L547">
        <v>25</v>
      </c>
      <c r="M547" t="s">
        <v>297</v>
      </c>
      <c r="N547" s="16">
        <v>1</v>
      </c>
      <c r="Q547" s="16">
        <v>1</v>
      </c>
      <c r="R547" t="s">
        <v>207</v>
      </c>
      <c r="S547" t="s">
        <v>54</v>
      </c>
      <c r="T547" t="s">
        <v>350</v>
      </c>
      <c r="U547" s="16">
        <v>25</v>
      </c>
      <c r="V547" t="s">
        <v>2507</v>
      </c>
      <c r="W547" t="s">
        <v>81</v>
      </c>
      <c r="X547" t="s">
        <v>27</v>
      </c>
      <c r="Z547" t="s">
        <v>29</v>
      </c>
      <c r="AE547" t="s">
        <v>34</v>
      </c>
      <c r="AH547" t="s">
        <v>82</v>
      </c>
      <c r="AI547" s="16">
        <v>20</v>
      </c>
      <c r="AJ547" s="16">
        <v>5</v>
      </c>
      <c r="AK547" s="16">
        <v>15</v>
      </c>
      <c r="AL547" t="s">
        <v>2508</v>
      </c>
      <c r="AM547" t="s">
        <v>2509</v>
      </c>
      <c r="AN547" s="16">
        <v>10</v>
      </c>
      <c r="AO547" t="s">
        <v>73</v>
      </c>
      <c r="AP547" t="s">
        <v>2510</v>
      </c>
      <c r="AQ547" t="s">
        <v>111</v>
      </c>
      <c r="AR547">
        <v>1</v>
      </c>
    </row>
    <row r="548" spans="1:44">
      <c r="A548">
        <v>546</v>
      </c>
      <c r="B548" t="s">
        <v>1</v>
      </c>
      <c r="F548" s="12" t="s">
        <v>5</v>
      </c>
      <c r="H548" s="7">
        <v>37</v>
      </c>
      <c r="I548">
        <v>6</v>
      </c>
      <c r="J548">
        <v>15</v>
      </c>
      <c r="K548">
        <v>10</v>
      </c>
      <c r="L548">
        <v>3</v>
      </c>
      <c r="M548" t="s">
        <v>94</v>
      </c>
      <c r="N548" s="16">
        <v>1</v>
      </c>
      <c r="Q548" s="16">
        <v>1</v>
      </c>
      <c r="R548" t="s">
        <v>207</v>
      </c>
      <c r="S548" t="s">
        <v>78</v>
      </c>
      <c r="T548" t="s">
        <v>2511</v>
      </c>
      <c r="U548" s="16">
        <v>10</v>
      </c>
      <c r="V548" t="s">
        <v>2512</v>
      </c>
      <c r="W548" t="s">
        <v>155</v>
      </c>
      <c r="AF548" t="s">
        <v>35</v>
      </c>
      <c r="AI548" s="16">
        <v>0</v>
      </c>
      <c r="AM548" t="s">
        <v>339</v>
      </c>
      <c r="AN548" s="16">
        <v>9</v>
      </c>
      <c r="AO548" t="s">
        <v>2513</v>
      </c>
      <c r="AP548" t="s">
        <v>2514</v>
      </c>
      <c r="AQ548" t="s">
        <v>1606</v>
      </c>
      <c r="AR548">
        <v>0</v>
      </c>
    </row>
    <row r="549" spans="1:44">
      <c r="A549">
        <v>547</v>
      </c>
      <c r="B549" t="s">
        <v>1</v>
      </c>
      <c r="D549" t="s">
        <v>3</v>
      </c>
      <c r="G549" t="s">
        <v>2515</v>
      </c>
      <c r="H549" s="7">
        <v>28</v>
      </c>
      <c r="I549">
        <v>6</v>
      </c>
      <c r="J549">
        <v>0</v>
      </c>
      <c r="K549">
        <v>10</v>
      </c>
      <c r="M549" t="s">
        <v>86</v>
      </c>
      <c r="N549" s="16">
        <v>1</v>
      </c>
      <c r="Q549" s="16">
        <v>1</v>
      </c>
      <c r="R549" t="s">
        <v>207</v>
      </c>
      <c r="S549" t="s">
        <v>2516</v>
      </c>
      <c r="T549" t="s">
        <v>266</v>
      </c>
      <c r="U549" s="16">
        <v>1</v>
      </c>
      <c r="V549" t="s">
        <v>2517</v>
      </c>
      <c r="W549" t="s">
        <v>81</v>
      </c>
      <c r="Z549" t="s">
        <v>29</v>
      </c>
      <c r="AA549" t="s">
        <v>30</v>
      </c>
      <c r="AH549" t="s">
        <v>70</v>
      </c>
      <c r="AI549" s="16">
        <v>12</v>
      </c>
      <c r="AJ549" s="16">
        <v>10</v>
      </c>
      <c r="AK549" s="16">
        <v>3</v>
      </c>
      <c r="AL549" t="s">
        <v>2518</v>
      </c>
      <c r="AM549" t="s">
        <v>72</v>
      </c>
      <c r="AN549" s="16">
        <v>10</v>
      </c>
      <c r="AO549" t="s">
        <v>2519</v>
      </c>
      <c r="AP549" t="s">
        <v>2520</v>
      </c>
      <c r="AQ549" t="s">
        <v>2521</v>
      </c>
      <c r="AR549">
        <v>1</v>
      </c>
    </row>
    <row r="550" spans="1:44" ht="18" customHeight="1">
      <c r="A550">
        <v>548</v>
      </c>
      <c r="B550" t="s">
        <v>1</v>
      </c>
      <c r="C550" t="s">
        <v>2</v>
      </c>
      <c r="E550" t="s">
        <v>4</v>
      </c>
      <c r="H550" s="7">
        <v>30</v>
      </c>
      <c r="I550">
        <v>7</v>
      </c>
      <c r="J550">
        <v>20</v>
      </c>
      <c r="K550">
        <v>10</v>
      </c>
      <c r="L550">
        <v>30</v>
      </c>
      <c r="M550" t="s">
        <v>183</v>
      </c>
      <c r="N550" s="16">
        <v>1</v>
      </c>
      <c r="Q550" s="16">
        <v>1</v>
      </c>
      <c r="R550" t="s">
        <v>207</v>
      </c>
      <c r="S550" t="s">
        <v>78</v>
      </c>
      <c r="T550" t="s">
        <v>89</v>
      </c>
      <c r="U550" s="16">
        <v>2</v>
      </c>
      <c r="V550" t="s">
        <v>2522</v>
      </c>
      <c r="W550" t="s">
        <v>57</v>
      </c>
      <c r="AF550" t="s">
        <v>35</v>
      </c>
      <c r="AI550" s="16">
        <v>0</v>
      </c>
      <c r="AM550" t="s">
        <v>72</v>
      </c>
      <c r="AN550" s="16">
        <v>5</v>
      </c>
      <c r="AO550" s="2" t="s">
        <v>2523</v>
      </c>
      <c r="AP550" s="2" t="s">
        <v>2524</v>
      </c>
      <c r="AQ550" t="s">
        <v>2525</v>
      </c>
      <c r="AR550">
        <v>0</v>
      </c>
    </row>
    <row r="551" spans="1:44">
      <c r="A551">
        <v>549</v>
      </c>
      <c r="C551" t="s">
        <v>2</v>
      </c>
      <c r="H551" s="7">
        <v>27</v>
      </c>
      <c r="I551">
        <v>6</v>
      </c>
      <c r="J551">
        <v>10</v>
      </c>
      <c r="K551">
        <v>6</v>
      </c>
      <c r="L551">
        <v>4</v>
      </c>
      <c r="M551" t="s">
        <v>99</v>
      </c>
      <c r="N551" s="16">
        <v>1</v>
      </c>
      <c r="Q551" s="16">
        <v>1</v>
      </c>
      <c r="R551" t="s">
        <v>207</v>
      </c>
      <c r="S551" t="s">
        <v>88</v>
      </c>
      <c r="T551" t="s">
        <v>89</v>
      </c>
      <c r="U551" s="16">
        <v>10</v>
      </c>
      <c r="V551" t="s">
        <v>2526</v>
      </c>
      <c r="W551" t="s">
        <v>57</v>
      </c>
      <c r="AC551" t="s">
        <v>32</v>
      </c>
      <c r="AH551" t="s">
        <v>82</v>
      </c>
      <c r="AI551" s="16">
        <v>2</v>
      </c>
      <c r="AJ551" s="16">
        <v>3</v>
      </c>
      <c r="AK551" s="16">
        <v>4</v>
      </c>
      <c r="AL551" t="s">
        <v>2527</v>
      </c>
      <c r="AM551" t="s">
        <v>72</v>
      </c>
      <c r="AN551" s="16">
        <v>9</v>
      </c>
      <c r="AO551" t="s">
        <v>2528</v>
      </c>
      <c r="AP551" t="s">
        <v>2529</v>
      </c>
      <c r="AQ551" t="s">
        <v>111</v>
      </c>
      <c r="AR551">
        <v>1</v>
      </c>
    </row>
    <row r="552" spans="1:44" ht="19" customHeight="1">
      <c r="A552">
        <v>550</v>
      </c>
      <c r="C552" t="s">
        <v>2</v>
      </c>
      <c r="E552" t="s">
        <v>4</v>
      </c>
      <c r="H552" s="7">
        <v>34</v>
      </c>
      <c r="I552">
        <v>7</v>
      </c>
      <c r="J552">
        <v>30</v>
      </c>
      <c r="K552">
        <v>8</v>
      </c>
      <c r="L552">
        <v>4</v>
      </c>
      <c r="M552" t="s">
        <v>297</v>
      </c>
      <c r="N552" s="16">
        <v>0</v>
      </c>
      <c r="O552" t="s">
        <v>66</v>
      </c>
      <c r="P552" t="s">
        <v>3390</v>
      </c>
      <c r="Q552" s="16">
        <v>1</v>
      </c>
      <c r="R552" t="s">
        <v>207</v>
      </c>
      <c r="S552" t="s">
        <v>78</v>
      </c>
      <c r="T552" t="s">
        <v>89</v>
      </c>
      <c r="U552" s="16">
        <v>7</v>
      </c>
      <c r="V552" t="s">
        <v>193</v>
      </c>
      <c r="W552" t="s">
        <v>81</v>
      </c>
      <c r="AA552" t="s">
        <v>30</v>
      </c>
      <c r="AC552" t="s">
        <v>32</v>
      </c>
      <c r="AH552" t="s">
        <v>58</v>
      </c>
      <c r="AI552" s="16">
        <v>3</v>
      </c>
      <c r="AJ552" s="16">
        <v>2</v>
      </c>
      <c r="AK552" s="16">
        <v>8</v>
      </c>
      <c r="AL552" t="s">
        <v>2530</v>
      </c>
      <c r="AM552" t="s">
        <v>2531</v>
      </c>
      <c r="AN552" s="16">
        <v>9</v>
      </c>
      <c r="AO552" s="2" t="s">
        <v>2532</v>
      </c>
      <c r="AP552" t="s">
        <v>2533</v>
      </c>
      <c r="AR552">
        <v>0</v>
      </c>
    </row>
    <row r="553" spans="1:44" ht="16" customHeight="1">
      <c r="A553">
        <v>551</v>
      </c>
      <c r="C553" t="s">
        <v>2</v>
      </c>
      <c r="F553" s="12" t="s">
        <v>5</v>
      </c>
      <c r="H553" s="7">
        <v>28</v>
      </c>
      <c r="I553">
        <v>6</v>
      </c>
      <c r="J553">
        <v>60</v>
      </c>
      <c r="K553">
        <v>5</v>
      </c>
      <c r="L553">
        <v>30</v>
      </c>
      <c r="M553" t="s">
        <v>86</v>
      </c>
      <c r="N553" s="16">
        <v>1</v>
      </c>
      <c r="Q553" s="16">
        <v>1</v>
      </c>
      <c r="R553" t="s">
        <v>207</v>
      </c>
      <c r="S553" t="s">
        <v>54</v>
      </c>
      <c r="T553" t="s">
        <v>89</v>
      </c>
      <c r="U553" s="16">
        <v>8</v>
      </c>
      <c r="V553" t="s">
        <v>2534</v>
      </c>
      <c r="W553" t="s">
        <v>57</v>
      </c>
      <c r="AF553" t="s">
        <v>35</v>
      </c>
      <c r="AI553" s="16">
        <v>0</v>
      </c>
      <c r="AM553" t="s">
        <v>72</v>
      </c>
      <c r="AN553" s="16">
        <v>8</v>
      </c>
      <c r="AO553" s="2" t="s">
        <v>2535</v>
      </c>
      <c r="AP553" t="s">
        <v>2536</v>
      </c>
      <c r="AQ553" s="2" t="s">
        <v>2537</v>
      </c>
      <c r="AR553">
        <v>1</v>
      </c>
    </row>
    <row r="554" spans="1:44">
      <c r="A554">
        <v>552</v>
      </c>
      <c r="B554" t="s">
        <v>1</v>
      </c>
      <c r="F554" s="12" t="s">
        <v>5</v>
      </c>
      <c r="H554" s="7">
        <v>39</v>
      </c>
      <c r="I554">
        <v>6</v>
      </c>
      <c r="J554">
        <v>40</v>
      </c>
      <c r="K554">
        <v>12</v>
      </c>
      <c r="L554">
        <v>2</v>
      </c>
      <c r="M554" t="s">
        <v>116</v>
      </c>
      <c r="N554" s="16">
        <v>0</v>
      </c>
      <c r="O554" t="s">
        <v>95</v>
      </c>
      <c r="P554" t="s">
        <v>3391</v>
      </c>
      <c r="Q554" s="16">
        <v>1</v>
      </c>
      <c r="R554" t="s">
        <v>207</v>
      </c>
      <c r="S554" t="s">
        <v>54</v>
      </c>
      <c r="T554" t="s">
        <v>89</v>
      </c>
      <c r="U554" s="16">
        <v>15</v>
      </c>
      <c r="V554" t="s">
        <v>2538</v>
      </c>
      <c r="W554" t="s">
        <v>69</v>
      </c>
      <c r="Z554" t="s">
        <v>29</v>
      </c>
      <c r="AH554" t="s">
        <v>70</v>
      </c>
      <c r="AI554" s="16">
        <v>4</v>
      </c>
      <c r="AJ554" s="16">
        <v>4</v>
      </c>
      <c r="AK554" s="16">
        <v>5</v>
      </c>
      <c r="AL554" t="s">
        <v>2539</v>
      </c>
      <c r="AM554" t="s">
        <v>72</v>
      </c>
      <c r="AN554" s="16">
        <v>10</v>
      </c>
      <c r="AO554" t="s">
        <v>2540</v>
      </c>
      <c r="AP554" t="s">
        <v>2541</v>
      </c>
      <c r="AQ554" t="s">
        <v>2542</v>
      </c>
      <c r="AR554">
        <v>0</v>
      </c>
    </row>
    <row r="555" spans="1:44">
      <c r="A555">
        <v>553</v>
      </c>
      <c r="C555" t="s">
        <v>2</v>
      </c>
      <c r="E555" t="s">
        <v>4</v>
      </c>
      <c r="F555" s="12" t="s">
        <v>5</v>
      </c>
      <c r="H555" s="7">
        <v>35</v>
      </c>
      <c r="I555">
        <v>6</v>
      </c>
      <c r="J555">
        <v>70</v>
      </c>
      <c r="K555">
        <v>10</v>
      </c>
      <c r="L555">
        <v>12</v>
      </c>
      <c r="M555" t="s">
        <v>116</v>
      </c>
      <c r="N555" s="16">
        <v>0</v>
      </c>
      <c r="O555" t="s">
        <v>95</v>
      </c>
      <c r="P555" t="s">
        <v>3392</v>
      </c>
      <c r="Q555" s="16">
        <v>1</v>
      </c>
      <c r="R555" t="s">
        <v>207</v>
      </c>
      <c r="S555" t="s">
        <v>78</v>
      </c>
      <c r="T555" t="s">
        <v>89</v>
      </c>
      <c r="U555" s="16">
        <v>10</v>
      </c>
      <c r="V555" t="s">
        <v>2543</v>
      </c>
      <c r="W555" t="s">
        <v>57</v>
      </c>
      <c r="AA555" t="s">
        <v>30</v>
      </c>
      <c r="AG555" t="s">
        <v>1063</v>
      </c>
      <c r="AH555" t="s">
        <v>70</v>
      </c>
      <c r="AI555" s="16">
        <v>6</v>
      </c>
      <c r="AJ555" s="16">
        <v>4</v>
      </c>
      <c r="AK555" s="16">
        <v>20</v>
      </c>
      <c r="AL555" t="s">
        <v>2544</v>
      </c>
      <c r="AM555" t="s">
        <v>2545</v>
      </c>
      <c r="AN555" s="16">
        <v>10</v>
      </c>
      <c r="AO555" t="s">
        <v>2546</v>
      </c>
      <c r="AP555" t="s">
        <v>2547</v>
      </c>
      <c r="AQ555" t="s">
        <v>2548</v>
      </c>
      <c r="AR555">
        <v>1</v>
      </c>
    </row>
    <row r="556" spans="1:44">
      <c r="A556">
        <v>554</v>
      </c>
      <c r="C556" t="s">
        <v>2</v>
      </c>
      <c r="H556" s="7">
        <v>27</v>
      </c>
      <c r="I556">
        <v>8</v>
      </c>
      <c r="J556">
        <v>0</v>
      </c>
      <c r="K556">
        <v>12</v>
      </c>
      <c r="L556">
        <v>15</v>
      </c>
      <c r="M556" t="s">
        <v>51</v>
      </c>
      <c r="N556" s="16">
        <v>0</v>
      </c>
      <c r="O556" t="s">
        <v>66</v>
      </c>
      <c r="P556" t="s">
        <v>3391</v>
      </c>
      <c r="Q556" s="16">
        <v>1</v>
      </c>
      <c r="R556" t="s">
        <v>149</v>
      </c>
      <c r="S556" t="s">
        <v>88</v>
      </c>
      <c r="T556" t="s">
        <v>299</v>
      </c>
      <c r="U556" s="16">
        <v>5</v>
      </c>
      <c r="V556" t="s">
        <v>2549</v>
      </c>
      <c r="W556" t="s">
        <v>81</v>
      </c>
      <c r="AB556" t="s">
        <v>31</v>
      </c>
      <c r="AH556" t="s">
        <v>156</v>
      </c>
      <c r="AI556" s="16">
        <v>4</v>
      </c>
      <c r="AJ556" s="16">
        <v>2</v>
      </c>
      <c r="AK556" s="16">
        <v>5</v>
      </c>
      <c r="AL556" t="s">
        <v>2550</v>
      </c>
      <c r="AM556" t="s">
        <v>72</v>
      </c>
      <c r="AN556" s="16">
        <v>10</v>
      </c>
      <c r="AO556" t="s">
        <v>2551</v>
      </c>
      <c r="AP556" t="s">
        <v>2552</v>
      </c>
      <c r="AQ556" t="s">
        <v>2553</v>
      </c>
      <c r="AR556">
        <v>0</v>
      </c>
    </row>
    <row r="557" spans="1:44">
      <c r="A557">
        <v>555</v>
      </c>
      <c r="B557" t="s">
        <v>1</v>
      </c>
      <c r="H557" s="7">
        <v>54</v>
      </c>
      <c r="I557">
        <v>6</v>
      </c>
      <c r="J557">
        <v>95</v>
      </c>
      <c r="K557">
        <v>8</v>
      </c>
      <c r="L557">
        <v>25</v>
      </c>
      <c r="M557" t="s">
        <v>183</v>
      </c>
      <c r="N557" s="16">
        <v>1</v>
      </c>
      <c r="Q557" s="16">
        <v>1</v>
      </c>
      <c r="R557" t="s">
        <v>149</v>
      </c>
      <c r="S557" t="s">
        <v>78</v>
      </c>
      <c r="T557" t="s">
        <v>150</v>
      </c>
      <c r="U557" s="16">
        <v>10</v>
      </c>
      <c r="V557" t="s">
        <v>2554</v>
      </c>
      <c r="W557" t="s">
        <v>81</v>
      </c>
      <c r="Z557" t="s">
        <v>29</v>
      </c>
      <c r="AH557" t="s">
        <v>156</v>
      </c>
      <c r="AI557" s="16">
        <v>3</v>
      </c>
      <c r="AJ557" s="16">
        <v>6</v>
      </c>
      <c r="AK557" s="16">
        <v>25</v>
      </c>
      <c r="AL557" t="s">
        <v>2555</v>
      </c>
      <c r="AM557" t="s">
        <v>62</v>
      </c>
      <c r="AN557" s="16">
        <v>9</v>
      </c>
      <c r="AO557" t="s">
        <v>2556</v>
      </c>
      <c r="AP557" t="s">
        <v>669</v>
      </c>
      <c r="AQ557" t="s">
        <v>2557</v>
      </c>
      <c r="AR557">
        <v>0</v>
      </c>
    </row>
    <row r="558" spans="1:44">
      <c r="A558">
        <v>556</v>
      </c>
      <c r="B558" t="s">
        <v>1</v>
      </c>
      <c r="D558" t="s">
        <v>3</v>
      </c>
      <c r="F558" s="12" t="s">
        <v>5</v>
      </c>
      <c r="H558" s="7">
        <v>37</v>
      </c>
      <c r="I558">
        <v>6</v>
      </c>
      <c r="J558">
        <v>30</v>
      </c>
      <c r="K558">
        <v>10</v>
      </c>
      <c r="L558">
        <v>10</v>
      </c>
      <c r="M558" t="s">
        <v>99</v>
      </c>
      <c r="N558" s="16">
        <v>0</v>
      </c>
      <c r="O558" t="s">
        <v>76</v>
      </c>
      <c r="P558" t="s">
        <v>3392</v>
      </c>
      <c r="Q558" s="16">
        <v>1</v>
      </c>
      <c r="R558" t="s">
        <v>130</v>
      </c>
      <c r="S558" t="s">
        <v>137</v>
      </c>
      <c r="T558" t="s">
        <v>150</v>
      </c>
      <c r="U558" s="16">
        <v>12</v>
      </c>
      <c r="V558" t="s">
        <v>2558</v>
      </c>
      <c r="W558" t="s">
        <v>69</v>
      </c>
      <c r="AA558" t="s">
        <v>30</v>
      </c>
      <c r="AH558" t="s">
        <v>70</v>
      </c>
      <c r="AI558" s="16">
        <v>6</v>
      </c>
      <c r="AJ558" s="16">
        <v>6</v>
      </c>
      <c r="AK558" s="16">
        <v>3</v>
      </c>
      <c r="AL558" t="s">
        <v>2559</v>
      </c>
      <c r="AM558" t="s">
        <v>72</v>
      </c>
      <c r="AN558" s="16">
        <v>10</v>
      </c>
      <c r="AO558" t="s">
        <v>2560</v>
      </c>
      <c r="AP558" t="s">
        <v>422</v>
      </c>
      <c r="AQ558" t="s">
        <v>2561</v>
      </c>
      <c r="AR558">
        <v>1</v>
      </c>
    </row>
    <row r="559" spans="1:44">
      <c r="A559">
        <v>557</v>
      </c>
      <c r="B559" t="s">
        <v>1</v>
      </c>
      <c r="E559" t="s">
        <v>4</v>
      </c>
      <c r="F559" s="12" t="s">
        <v>5</v>
      </c>
      <c r="H559" s="7">
        <v>33</v>
      </c>
      <c r="I559">
        <v>8</v>
      </c>
      <c r="J559">
        <v>0</v>
      </c>
      <c r="K559">
        <v>14</v>
      </c>
      <c r="L559">
        <v>20</v>
      </c>
      <c r="M559" t="s">
        <v>51</v>
      </c>
      <c r="N559" s="16">
        <v>1</v>
      </c>
      <c r="Q559" s="16">
        <v>0</v>
      </c>
      <c r="W559" t="s">
        <v>155</v>
      </c>
      <c r="AA559" t="s">
        <v>30</v>
      </c>
      <c r="AH559" t="s">
        <v>70</v>
      </c>
      <c r="AI559" s="16">
        <v>6</v>
      </c>
      <c r="AJ559" s="16">
        <v>10</v>
      </c>
      <c r="AK559" s="16">
        <v>12</v>
      </c>
      <c r="AL559" t="s">
        <v>2562</v>
      </c>
      <c r="AM559" t="s">
        <v>62</v>
      </c>
      <c r="AN559" s="16">
        <v>9</v>
      </c>
      <c r="AO559" t="s">
        <v>2563</v>
      </c>
      <c r="AP559" t="s">
        <v>2564</v>
      </c>
      <c r="AQ559" t="s">
        <v>2565</v>
      </c>
      <c r="AR559">
        <v>1</v>
      </c>
    </row>
    <row r="560" spans="1:44">
      <c r="A560">
        <v>558</v>
      </c>
      <c r="C560" t="s">
        <v>2</v>
      </c>
      <c r="H560" s="7">
        <v>36</v>
      </c>
      <c r="I560">
        <v>8</v>
      </c>
      <c r="J560">
        <v>8</v>
      </c>
      <c r="K560">
        <v>1</v>
      </c>
      <c r="L560">
        <v>5</v>
      </c>
      <c r="M560" t="s">
        <v>116</v>
      </c>
      <c r="N560" s="16">
        <v>1</v>
      </c>
      <c r="Q560" s="16">
        <v>1</v>
      </c>
      <c r="R560" t="s">
        <v>30</v>
      </c>
      <c r="S560" t="s">
        <v>106</v>
      </c>
      <c r="T560" t="s">
        <v>89</v>
      </c>
      <c r="U560" s="16">
        <v>15</v>
      </c>
      <c r="V560" t="s">
        <v>2566</v>
      </c>
      <c r="W560" t="s">
        <v>69</v>
      </c>
      <c r="AA560" t="s">
        <v>30</v>
      </c>
      <c r="AH560" t="s">
        <v>70</v>
      </c>
      <c r="AI560" s="16">
        <v>6</v>
      </c>
      <c r="AJ560" s="16">
        <v>3</v>
      </c>
      <c r="AK560" s="16">
        <v>40</v>
      </c>
      <c r="AL560" t="s">
        <v>2567</v>
      </c>
      <c r="AM560" t="s">
        <v>72</v>
      </c>
      <c r="AN560" s="16">
        <v>10</v>
      </c>
      <c r="AO560" t="s">
        <v>2568</v>
      </c>
      <c r="AP560" t="s">
        <v>2569</v>
      </c>
      <c r="AQ560" t="s">
        <v>312</v>
      </c>
      <c r="AR560">
        <v>1</v>
      </c>
    </row>
    <row r="561" spans="1:44" ht="15" customHeight="1">
      <c r="A561">
        <v>559</v>
      </c>
      <c r="B561" t="s">
        <v>1</v>
      </c>
      <c r="C561" t="s">
        <v>2</v>
      </c>
      <c r="F561" s="12" t="s">
        <v>5</v>
      </c>
      <c r="H561" s="7">
        <v>25</v>
      </c>
      <c r="I561">
        <v>7</v>
      </c>
      <c r="J561">
        <v>20</v>
      </c>
      <c r="K561">
        <v>14</v>
      </c>
      <c r="L561">
        <v>10</v>
      </c>
      <c r="M561" t="s">
        <v>51</v>
      </c>
      <c r="N561" s="16">
        <v>1</v>
      </c>
      <c r="Q561" s="16">
        <v>1</v>
      </c>
      <c r="R561" t="s">
        <v>207</v>
      </c>
      <c r="S561" t="s">
        <v>78</v>
      </c>
      <c r="T561" t="s">
        <v>266</v>
      </c>
      <c r="U561" s="16">
        <v>2</v>
      </c>
      <c r="V561" t="s">
        <v>2570</v>
      </c>
      <c r="W561" t="s">
        <v>57</v>
      </c>
      <c r="AA561" t="s">
        <v>30</v>
      </c>
      <c r="AH561" t="s">
        <v>70</v>
      </c>
      <c r="AI561" s="16">
        <v>30</v>
      </c>
      <c r="AJ561" s="16">
        <v>10</v>
      </c>
      <c r="AK561" s="16">
        <v>20</v>
      </c>
      <c r="AL561" t="s">
        <v>2571</v>
      </c>
      <c r="AM561" t="s">
        <v>72</v>
      </c>
      <c r="AN561" s="16">
        <v>5</v>
      </c>
      <c r="AO561" s="2" t="s">
        <v>2572</v>
      </c>
      <c r="AP561" t="s">
        <v>169</v>
      </c>
      <c r="AQ561" t="s">
        <v>2573</v>
      </c>
      <c r="AR561">
        <v>1</v>
      </c>
    </row>
    <row r="562" spans="1:44" ht="19" customHeight="1">
      <c r="A562">
        <v>560</v>
      </c>
      <c r="B562" t="s">
        <v>1</v>
      </c>
      <c r="H562" s="7">
        <v>25</v>
      </c>
      <c r="I562">
        <v>8</v>
      </c>
      <c r="J562">
        <v>60</v>
      </c>
      <c r="K562">
        <v>12</v>
      </c>
      <c r="L562">
        <v>3</v>
      </c>
      <c r="M562" t="s">
        <v>297</v>
      </c>
      <c r="N562" s="16">
        <v>1</v>
      </c>
      <c r="Q562" s="16">
        <v>1</v>
      </c>
      <c r="R562" t="s">
        <v>136</v>
      </c>
      <c r="S562" t="s">
        <v>78</v>
      </c>
      <c r="T562" t="s">
        <v>225</v>
      </c>
      <c r="U562" s="16">
        <v>1</v>
      </c>
      <c r="V562" t="s">
        <v>2574</v>
      </c>
      <c r="W562" t="s">
        <v>57</v>
      </c>
      <c r="AA562" t="s">
        <v>30</v>
      </c>
      <c r="AH562" t="s">
        <v>58</v>
      </c>
      <c r="AI562" s="16">
        <v>6</v>
      </c>
      <c r="AJ562" s="16">
        <v>6</v>
      </c>
      <c r="AK562" s="16">
        <v>15</v>
      </c>
      <c r="AL562" s="2" t="s">
        <v>2575</v>
      </c>
      <c r="AM562" t="s">
        <v>72</v>
      </c>
      <c r="AN562" s="16">
        <v>10</v>
      </c>
      <c r="AO562" t="s">
        <v>2576</v>
      </c>
      <c r="AP562" t="s">
        <v>2577</v>
      </c>
      <c r="AQ562" t="s">
        <v>2578</v>
      </c>
      <c r="AR562">
        <v>0</v>
      </c>
    </row>
    <row r="563" spans="1:44">
      <c r="A563">
        <v>561</v>
      </c>
      <c r="F563" s="12" t="s">
        <v>5</v>
      </c>
      <c r="H563" s="7">
        <v>25</v>
      </c>
      <c r="I563">
        <v>8</v>
      </c>
      <c r="J563">
        <v>20</v>
      </c>
      <c r="K563">
        <v>8</v>
      </c>
      <c r="L563">
        <v>24</v>
      </c>
      <c r="M563" t="s">
        <v>128</v>
      </c>
      <c r="N563" s="16">
        <v>0</v>
      </c>
      <c r="O563" t="s">
        <v>66</v>
      </c>
      <c r="P563" t="s">
        <v>3389</v>
      </c>
      <c r="Q563" s="16">
        <v>0</v>
      </c>
      <c r="W563" t="s">
        <v>81</v>
      </c>
      <c r="AA563" t="s">
        <v>30</v>
      </c>
      <c r="AH563" t="s">
        <v>70</v>
      </c>
      <c r="AI563" s="16">
        <v>4</v>
      </c>
      <c r="AJ563" s="16">
        <v>4</v>
      </c>
      <c r="AK563" s="16">
        <v>120</v>
      </c>
      <c r="AL563" t="s">
        <v>2579</v>
      </c>
      <c r="AM563" t="s">
        <v>72</v>
      </c>
      <c r="AN563" s="16">
        <v>5</v>
      </c>
      <c r="AO563" t="s">
        <v>2580</v>
      </c>
      <c r="AP563" t="s">
        <v>2581</v>
      </c>
      <c r="AR563">
        <v>0</v>
      </c>
    </row>
    <row r="564" spans="1:44">
      <c r="A564">
        <v>562</v>
      </c>
      <c r="B564" t="s">
        <v>1</v>
      </c>
      <c r="E564" t="s">
        <v>4</v>
      </c>
      <c r="F564" s="12" t="s">
        <v>5</v>
      </c>
      <c r="H564" s="7">
        <v>21</v>
      </c>
      <c r="I564">
        <v>8</v>
      </c>
      <c r="J564">
        <v>40</v>
      </c>
      <c r="K564">
        <v>12</v>
      </c>
      <c r="L564">
        <v>0</v>
      </c>
      <c r="M564" t="s">
        <v>329</v>
      </c>
      <c r="N564" s="16">
        <v>1</v>
      </c>
      <c r="Q564" s="16">
        <v>0</v>
      </c>
      <c r="W564" t="s">
        <v>1109</v>
      </c>
      <c r="AC564" t="s">
        <v>32</v>
      </c>
      <c r="AH564" t="s">
        <v>58</v>
      </c>
      <c r="AI564" s="16">
        <v>3</v>
      </c>
      <c r="AJ564" s="16">
        <v>3</v>
      </c>
      <c r="AK564" s="16">
        <v>5</v>
      </c>
      <c r="AL564" t="s">
        <v>2582</v>
      </c>
      <c r="AM564" t="s">
        <v>1419</v>
      </c>
      <c r="AN564" s="16">
        <v>9</v>
      </c>
      <c r="AO564" t="s">
        <v>2583</v>
      </c>
      <c r="AP564" t="s">
        <v>2584</v>
      </c>
      <c r="AQ564" t="s">
        <v>2585</v>
      </c>
      <c r="AR564">
        <v>0</v>
      </c>
    </row>
    <row r="565" spans="1:44">
      <c r="A565">
        <v>563</v>
      </c>
      <c r="B565" t="s">
        <v>1</v>
      </c>
      <c r="C565" t="s">
        <v>2</v>
      </c>
      <c r="H565" s="7"/>
      <c r="I565">
        <v>7</v>
      </c>
      <c r="J565">
        <v>90</v>
      </c>
      <c r="K565">
        <v>11</v>
      </c>
      <c r="L565">
        <v>12</v>
      </c>
      <c r="M565" t="s">
        <v>329</v>
      </c>
      <c r="N565" s="16">
        <v>0</v>
      </c>
      <c r="O565" t="s">
        <v>76</v>
      </c>
      <c r="P565" t="s">
        <v>3391</v>
      </c>
      <c r="Q565" s="16">
        <v>1</v>
      </c>
      <c r="R565" t="s">
        <v>141</v>
      </c>
      <c r="S565" t="s">
        <v>78</v>
      </c>
      <c r="T565" t="s">
        <v>2586</v>
      </c>
      <c r="U565" s="16">
        <v>3</v>
      </c>
      <c r="V565" t="s">
        <v>2587</v>
      </c>
      <c r="W565" t="s">
        <v>69</v>
      </c>
      <c r="AA565" t="s">
        <v>30</v>
      </c>
      <c r="AH565" t="s">
        <v>70</v>
      </c>
      <c r="AI565" s="16">
        <v>16</v>
      </c>
      <c r="AJ565" s="16">
        <v>6</v>
      </c>
      <c r="AK565" s="16">
        <v>50</v>
      </c>
      <c r="AL565" t="s">
        <v>2588</v>
      </c>
      <c r="AM565" t="s">
        <v>72</v>
      </c>
      <c r="AN565" s="16">
        <v>7</v>
      </c>
      <c r="AO565" t="s">
        <v>2589</v>
      </c>
      <c r="AP565" t="s">
        <v>2590</v>
      </c>
      <c r="AR565">
        <v>1</v>
      </c>
    </row>
    <row r="566" spans="1:44">
      <c r="A566">
        <v>564</v>
      </c>
      <c r="B566" t="s">
        <v>1</v>
      </c>
      <c r="F566" s="12" t="s">
        <v>5</v>
      </c>
      <c r="H566" s="7">
        <v>39</v>
      </c>
      <c r="I566">
        <v>7</v>
      </c>
      <c r="J566">
        <v>0</v>
      </c>
      <c r="K566">
        <v>10</v>
      </c>
      <c r="L566">
        <v>5</v>
      </c>
      <c r="M566" t="s">
        <v>65</v>
      </c>
      <c r="N566" s="16">
        <v>0</v>
      </c>
      <c r="O566" t="s">
        <v>66</v>
      </c>
      <c r="P566" t="s">
        <v>3391</v>
      </c>
      <c r="Q566" s="16">
        <v>0</v>
      </c>
      <c r="W566" t="s">
        <v>357</v>
      </c>
      <c r="AA566" t="s">
        <v>30</v>
      </c>
      <c r="AH566" t="s">
        <v>58</v>
      </c>
      <c r="AI566" s="16">
        <v>6</v>
      </c>
      <c r="AJ566" s="16">
        <v>6</v>
      </c>
      <c r="AK566" s="16">
        <v>7</v>
      </c>
      <c r="AL566" t="s">
        <v>2591</v>
      </c>
      <c r="AM566" t="s">
        <v>72</v>
      </c>
      <c r="AN566" s="16">
        <v>10</v>
      </c>
      <c r="AO566" t="s">
        <v>2592</v>
      </c>
      <c r="AP566" t="s">
        <v>2593</v>
      </c>
      <c r="AR566">
        <v>1</v>
      </c>
    </row>
    <row r="567" spans="1:44">
      <c r="A567">
        <v>565</v>
      </c>
      <c r="C567" t="s">
        <v>2</v>
      </c>
      <c r="E567" t="s">
        <v>4</v>
      </c>
      <c r="H567" s="7">
        <v>29</v>
      </c>
      <c r="I567">
        <v>7</v>
      </c>
      <c r="J567">
        <v>10</v>
      </c>
      <c r="K567">
        <v>8</v>
      </c>
      <c r="L567">
        <v>5</v>
      </c>
      <c r="M567" t="s">
        <v>94</v>
      </c>
      <c r="N567" s="16">
        <v>1</v>
      </c>
      <c r="Q567" s="16">
        <v>1</v>
      </c>
      <c r="R567" t="s">
        <v>87</v>
      </c>
      <c r="S567" t="s">
        <v>78</v>
      </c>
      <c r="T567" t="s">
        <v>89</v>
      </c>
      <c r="U567" s="16">
        <v>3</v>
      </c>
      <c r="V567" t="s">
        <v>861</v>
      </c>
      <c r="W567" t="s">
        <v>81</v>
      </c>
      <c r="AC567" t="s">
        <v>32</v>
      </c>
      <c r="AH567" t="s">
        <v>82</v>
      </c>
      <c r="AI567" s="16">
        <v>5</v>
      </c>
      <c r="AJ567" s="16">
        <v>3</v>
      </c>
      <c r="AK567" s="16">
        <v>150</v>
      </c>
      <c r="AL567" t="s">
        <v>2594</v>
      </c>
      <c r="AM567" t="s">
        <v>72</v>
      </c>
      <c r="AN567" s="16">
        <v>8</v>
      </c>
      <c r="AO567" t="s">
        <v>2595</v>
      </c>
      <c r="AP567" t="s">
        <v>2596</v>
      </c>
      <c r="AQ567" t="s">
        <v>2597</v>
      </c>
      <c r="AR567">
        <v>1</v>
      </c>
    </row>
    <row r="568" spans="1:44">
      <c r="A568">
        <v>566</v>
      </c>
      <c r="B568" t="s">
        <v>1</v>
      </c>
      <c r="F568" s="12" t="s">
        <v>5</v>
      </c>
      <c r="H568" s="7">
        <v>26</v>
      </c>
      <c r="I568">
        <v>8</v>
      </c>
      <c r="J568">
        <v>30</v>
      </c>
      <c r="K568">
        <v>10</v>
      </c>
      <c r="L568">
        <v>10</v>
      </c>
      <c r="M568" t="s">
        <v>219</v>
      </c>
      <c r="N568" s="16">
        <v>1</v>
      </c>
      <c r="Q568" s="16">
        <v>1</v>
      </c>
      <c r="R568" t="s">
        <v>141</v>
      </c>
      <c r="S568" t="s">
        <v>78</v>
      </c>
      <c r="T568" t="s">
        <v>101</v>
      </c>
      <c r="U568" s="16">
        <v>1</v>
      </c>
      <c r="V568" t="s">
        <v>2598</v>
      </c>
      <c r="W568" t="s">
        <v>57</v>
      </c>
      <c r="Z568" t="s">
        <v>29</v>
      </c>
      <c r="AG568" t="s">
        <v>2599</v>
      </c>
      <c r="AH568" t="s">
        <v>82</v>
      </c>
      <c r="AI568" s="16">
        <v>40</v>
      </c>
      <c r="AJ568" s="16">
        <v>10</v>
      </c>
      <c r="AK568" s="16">
        <v>20</v>
      </c>
      <c r="AL568" t="s">
        <v>2600</v>
      </c>
      <c r="AM568" t="s">
        <v>72</v>
      </c>
      <c r="AN568" s="16">
        <v>10</v>
      </c>
      <c r="AO568" t="s">
        <v>2601</v>
      </c>
      <c r="AP568" t="s">
        <v>2602</v>
      </c>
      <c r="AR568">
        <v>1</v>
      </c>
    </row>
    <row r="569" spans="1:44">
      <c r="A569">
        <v>567</v>
      </c>
      <c r="B569" t="s">
        <v>1</v>
      </c>
      <c r="H569" s="7">
        <v>41</v>
      </c>
      <c r="I569">
        <v>7</v>
      </c>
      <c r="J569">
        <v>40</v>
      </c>
      <c r="K569">
        <v>10</v>
      </c>
      <c r="L569">
        <v>1</v>
      </c>
      <c r="M569" t="s">
        <v>297</v>
      </c>
      <c r="N569" s="16">
        <v>0</v>
      </c>
      <c r="O569" t="s">
        <v>76</v>
      </c>
      <c r="P569" t="s">
        <v>3392</v>
      </c>
      <c r="Q569" s="16">
        <v>1</v>
      </c>
      <c r="R569" t="s">
        <v>87</v>
      </c>
      <c r="S569" t="s">
        <v>78</v>
      </c>
      <c r="T569" t="s">
        <v>566</v>
      </c>
      <c r="U569" s="16">
        <v>1</v>
      </c>
      <c r="V569" t="s">
        <v>2603</v>
      </c>
      <c r="W569" t="s">
        <v>81</v>
      </c>
      <c r="AA569" t="s">
        <v>30</v>
      </c>
      <c r="AH569" t="s">
        <v>70</v>
      </c>
      <c r="AI569" s="16">
        <v>20</v>
      </c>
      <c r="AJ569" s="16">
        <v>20</v>
      </c>
      <c r="AK569" s="16">
        <v>20</v>
      </c>
      <c r="AL569" t="s">
        <v>2604</v>
      </c>
      <c r="AM569" t="s">
        <v>62</v>
      </c>
      <c r="AN569" s="16">
        <v>8</v>
      </c>
      <c r="AO569" t="s">
        <v>2605</v>
      </c>
      <c r="AR569">
        <v>1</v>
      </c>
    </row>
    <row r="570" spans="1:44" ht="20" customHeight="1">
      <c r="A570">
        <v>568</v>
      </c>
      <c r="B570" t="s">
        <v>1</v>
      </c>
      <c r="C570" t="s">
        <v>2</v>
      </c>
      <c r="F570" s="12" t="s">
        <v>5</v>
      </c>
      <c r="H570" s="7">
        <v>38</v>
      </c>
      <c r="I570">
        <v>7</v>
      </c>
      <c r="J570">
        <v>30</v>
      </c>
      <c r="K570">
        <v>4</v>
      </c>
      <c r="L570">
        <v>12</v>
      </c>
      <c r="M570" t="s">
        <v>65</v>
      </c>
      <c r="N570" s="16">
        <v>0</v>
      </c>
      <c r="O570" t="s">
        <v>95</v>
      </c>
      <c r="P570" t="s">
        <v>3390</v>
      </c>
      <c r="Q570" s="16">
        <v>1</v>
      </c>
      <c r="R570" t="s">
        <v>459</v>
      </c>
      <c r="S570" t="s">
        <v>137</v>
      </c>
      <c r="T570" t="s">
        <v>2606</v>
      </c>
      <c r="U570" s="16">
        <v>14</v>
      </c>
      <c r="V570" t="s">
        <v>2607</v>
      </c>
      <c r="W570" t="s">
        <v>57</v>
      </c>
      <c r="AG570" t="s">
        <v>2608</v>
      </c>
      <c r="AH570" t="s">
        <v>547</v>
      </c>
      <c r="AI570" s="16">
        <v>4</v>
      </c>
      <c r="AJ570" s="16">
        <v>15</v>
      </c>
      <c r="AK570" s="16">
        <v>10</v>
      </c>
      <c r="AL570" t="s">
        <v>2610</v>
      </c>
      <c r="AM570" t="s">
        <v>2611</v>
      </c>
      <c r="AN570" s="16">
        <v>10</v>
      </c>
      <c r="AO570" s="2" t="s">
        <v>2612</v>
      </c>
      <c r="AP570" s="2" t="s">
        <v>2613</v>
      </c>
      <c r="AQ570" s="2" t="s">
        <v>2614</v>
      </c>
      <c r="AR570">
        <v>1</v>
      </c>
    </row>
    <row r="571" spans="1:44">
      <c r="A571">
        <v>569</v>
      </c>
      <c r="B571" t="s">
        <v>1</v>
      </c>
      <c r="F571" s="12" t="s">
        <v>5</v>
      </c>
      <c r="H571" s="7">
        <v>37</v>
      </c>
      <c r="I571">
        <v>6</v>
      </c>
      <c r="J571">
        <v>180</v>
      </c>
      <c r="K571">
        <v>12</v>
      </c>
      <c r="L571">
        <v>14</v>
      </c>
      <c r="M571" t="s">
        <v>65</v>
      </c>
      <c r="N571" s="16">
        <v>1</v>
      </c>
      <c r="Q571" s="16">
        <v>1</v>
      </c>
      <c r="R571" t="s">
        <v>207</v>
      </c>
      <c r="S571" t="s">
        <v>54</v>
      </c>
      <c r="T571" t="s">
        <v>728</v>
      </c>
      <c r="U571" s="16">
        <v>12</v>
      </c>
      <c r="V571" t="s">
        <v>2615</v>
      </c>
      <c r="W571" t="s">
        <v>81</v>
      </c>
      <c r="AA571" t="s">
        <v>30</v>
      </c>
      <c r="AH571" t="s">
        <v>70</v>
      </c>
      <c r="AI571" s="16">
        <v>6</v>
      </c>
      <c r="AJ571" s="16">
        <v>12</v>
      </c>
      <c r="AK571" s="16">
        <v>24</v>
      </c>
      <c r="AL571" t="s">
        <v>2616</v>
      </c>
      <c r="AM571" t="s">
        <v>72</v>
      </c>
      <c r="AN571" s="16">
        <v>7</v>
      </c>
      <c r="AO571" t="s">
        <v>2617</v>
      </c>
      <c r="AP571" t="s">
        <v>2618</v>
      </c>
      <c r="AR571">
        <v>0</v>
      </c>
    </row>
    <row r="572" spans="1:44">
      <c r="A572">
        <v>570</v>
      </c>
      <c r="C572" t="s">
        <v>2</v>
      </c>
      <c r="H572" s="7">
        <v>31</v>
      </c>
      <c r="I572">
        <v>8</v>
      </c>
      <c r="J572">
        <v>60</v>
      </c>
      <c r="K572">
        <v>6</v>
      </c>
      <c r="L572">
        <v>10</v>
      </c>
      <c r="M572" t="s">
        <v>116</v>
      </c>
      <c r="N572" s="16">
        <v>0</v>
      </c>
      <c r="O572" t="s">
        <v>66</v>
      </c>
      <c r="P572" t="s">
        <v>3390</v>
      </c>
      <c r="Q572" s="16">
        <v>1</v>
      </c>
      <c r="R572" t="s">
        <v>136</v>
      </c>
      <c r="S572" t="s">
        <v>78</v>
      </c>
      <c r="T572" t="s">
        <v>89</v>
      </c>
      <c r="U572" s="16">
        <v>5</v>
      </c>
      <c r="V572" t="s">
        <v>2619</v>
      </c>
      <c r="W572" t="s">
        <v>57</v>
      </c>
      <c r="AC572" t="s">
        <v>32</v>
      </c>
      <c r="AH572" t="s">
        <v>58</v>
      </c>
      <c r="AI572" s="16">
        <v>4</v>
      </c>
      <c r="AJ572" s="16">
        <v>5</v>
      </c>
      <c r="AK572" s="16">
        <v>8</v>
      </c>
      <c r="AL572" t="s">
        <v>2620</v>
      </c>
      <c r="AM572" t="s">
        <v>72</v>
      </c>
      <c r="AN572" s="16">
        <v>7</v>
      </c>
      <c r="AO572" t="s">
        <v>2621</v>
      </c>
      <c r="AR572">
        <v>1</v>
      </c>
    </row>
    <row r="573" spans="1:44">
      <c r="A573">
        <v>571</v>
      </c>
      <c r="B573" t="s">
        <v>1</v>
      </c>
      <c r="C573" t="s">
        <v>2</v>
      </c>
      <c r="H573" s="7">
        <v>34</v>
      </c>
      <c r="I573">
        <v>7</v>
      </c>
      <c r="J573">
        <v>60</v>
      </c>
      <c r="K573">
        <v>7</v>
      </c>
      <c r="L573">
        <v>15</v>
      </c>
      <c r="M573" t="s">
        <v>99</v>
      </c>
      <c r="N573" s="16">
        <v>0</v>
      </c>
      <c r="O573" t="s">
        <v>52</v>
      </c>
      <c r="P573" t="s">
        <v>3392</v>
      </c>
      <c r="Q573" s="16">
        <v>1</v>
      </c>
      <c r="R573" t="s">
        <v>149</v>
      </c>
      <c r="S573" t="s">
        <v>78</v>
      </c>
      <c r="T573" t="s">
        <v>89</v>
      </c>
      <c r="U573" s="16">
        <v>8</v>
      </c>
      <c r="V573" t="s">
        <v>1689</v>
      </c>
      <c r="W573" t="s">
        <v>57</v>
      </c>
      <c r="Z573" t="s">
        <v>29</v>
      </c>
      <c r="AH573" t="s">
        <v>70</v>
      </c>
      <c r="AI573" s="16">
        <v>5</v>
      </c>
      <c r="AJ573" s="16">
        <v>5</v>
      </c>
      <c r="AK573" s="16">
        <v>20</v>
      </c>
      <c r="AL573" t="s">
        <v>2622</v>
      </c>
      <c r="AM573" t="s">
        <v>62</v>
      </c>
      <c r="AN573" s="16">
        <v>9</v>
      </c>
      <c r="AO573" t="s">
        <v>2623</v>
      </c>
      <c r="AP573" t="s">
        <v>2624</v>
      </c>
      <c r="AR573">
        <v>0</v>
      </c>
    </row>
    <row r="574" spans="1:44">
      <c r="A574">
        <v>572</v>
      </c>
      <c r="B574" t="s">
        <v>1</v>
      </c>
      <c r="H574" s="7"/>
      <c r="I574">
        <v>6</v>
      </c>
      <c r="J574">
        <v>20</v>
      </c>
      <c r="K574">
        <v>6</v>
      </c>
      <c r="L574">
        <v>4</v>
      </c>
      <c r="M574" t="s">
        <v>86</v>
      </c>
      <c r="N574" s="16">
        <v>0</v>
      </c>
      <c r="O574" t="s">
        <v>3417</v>
      </c>
      <c r="P574" t="s">
        <v>3391</v>
      </c>
      <c r="Q574" s="16">
        <v>1</v>
      </c>
      <c r="R574" t="s">
        <v>909</v>
      </c>
      <c r="S574" t="s">
        <v>78</v>
      </c>
      <c r="T574" t="s">
        <v>642</v>
      </c>
      <c r="U574" s="16">
        <v>6</v>
      </c>
      <c r="V574" t="s">
        <v>2625</v>
      </c>
      <c r="W574" t="s">
        <v>81</v>
      </c>
      <c r="AA574" t="s">
        <v>30</v>
      </c>
      <c r="AH574" t="s">
        <v>70</v>
      </c>
      <c r="AI574" s="16">
        <v>5</v>
      </c>
      <c r="AJ574" s="16">
        <v>1</v>
      </c>
      <c r="AK574" s="16">
        <v>489</v>
      </c>
      <c r="AL574" t="s">
        <v>2626</v>
      </c>
      <c r="AM574" t="s">
        <v>72</v>
      </c>
      <c r="AN574" s="16">
        <v>8</v>
      </c>
      <c r="AO574" t="s">
        <v>2627</v>
      </c>
      <c r="AP574" t="s">
        <v>2628</v>
      </c>
      <c r="AQ574" t="s">
        <v>2629</v>
      </c>
      <c r="AR574">
        <v>0</v>
      </c>
    </row>
    <row r="575" spans="1:44">
      <c r="A575">
        <v>573</v>
      </c>
      <c r="B575" t="s">
        <v>1</v>
      </c>
      <c r="C575" t="s">
        <v>2</v>
      </c>
      <c r="E575" t="s">
        <v>4</v>
      </c>
      <c r="F575" s="12" t="s">
        <v>5</v>
      </c>
      <c r="H575" s="7">
        <v>27</v>
      </c>
      <c r="I575">
        <v>7</v>
      </c>
      <c r="J575">
        <v>80</v>
      </c>
      <c r="K575">
        <v>14</v>
      </c>
      <c r="L575">
        <v>6</v>
      </c>
      <c r="M575" t="s">
        <v>86</v>
      </c>
      <c r="N575" s="16">
        <v>1</v>
      </c>
      <c r="Q575" s="16">
        <v>1</v>
      </c>
      <c r="R575" t="s">
        <v>207</v>
      </c>
      <c r="S575" t="s">
        <v>78</v>
      </c>
      <c r="T575" t="s">
        <v>89</v>
      </c>
      <c r="U575" s="16">
        <v>1</v>
      </c>
      <c r="V575" t="s">
        <v>2630</v>
      </c>
      <c r="W575" t="s">
        <v>81</v>
      </c>
      <c r="AC575" t="s">
        <v>32</v>
      </c>
      <c r="AH575" t="s">
        <v>70</v>
      </c>
      <c r="AI575" s="16">
        <v>4</v>
      </c>
      <c r="AJ575" s="16">
        <v>3</v>
      </c>
      <c r="AK575" s="16">
        <v>30</v>
      </c>
      <c r="AL575" t="s">
        <v>2631</v>
      </c>
      <c r="AM575" t="s">
        <v>72</v>
      </c>
      <c r="AN575" s="16">
        <v>9</v>
      </c>
      <c r="AO575" t="s">
        <v>2632</v>
      </c>
      <c r="AP575" t="s">
        <v>2633</v>
      </c>
      <c r="AQ575" t="s">
        <v>2634</v>
      </c>
      <c r="AR575">
        <v>1</v>
      </c>
    </row>
    <row r="576" spans="1:44">
      <c r="A576">
        <v>574</v>
      </c>
      <c r="B576" t="s">
        <v>1</v>
      </c>
      <c r="F576" s="12" t="s">
        <v>5</v>
      </c>
      <c r="H576" s="7">
        <v>40</v>
      </c>
      <c r="I576">
        <v>4</v>
      </c>
      <c r="J576">
        <v>120</v>
      </c>
      <c r="K576">
        <v>12</v>
      </c>
      <c r="L576">
        <v>25</v>
      </c>
      <c r="M576" t="s">
        <v>51</v>
      </c>
      <c r="N576" s="16">
        <v>1</v>
      </c>
      <c r="Q576" s="16">
        <v>1</v>
      </c>
      <c r="R576" t="s">
        <v>2635</v>
      </c>
      <c r="S576" t="s">
        <v>106</v>
      </c>
      <c r="T576" t="s">
        <v>150</v>
      </c>
      <c r="U576" s="16">
        <v>30</v>
      </c>
      <c r="V576" t="s">
        <v>2636</v>
      </c>
      <c r="W576" t="s">
        <v>357</v>
      </c>
      <c r="AB576" t="s">
        <v>31</v>
      </c>
      <c r="AC576" t="s">
        <v>32</v>
      </c>
      <c r="AH576" t="s">
        <v>58</v>
      </c>
      <c r="AI576" s="16">
        <v>4</v>
      </c>
      <c r="AJ576" s="16">
        <v>4</v>
      </c>
      <c r="AK576" s="16">
        <v>6</v>
      </c>
      <c r="AL576" t="s">
        <v>2637</v>
      </c>
      <c r="AM576" t="s">
        <v>2638</v>
      </c>
      <c r="AN576" s="16">
        <v>10</v>
      </c>
      <c r="AO576" t="s">
        <v>2639</v>
      </c>
      <c r="AR576">
        <v>1</v>
      </c>
    </row>
    <row r="577" spans="1:44">
      <c r="A577">
        <v>575</v>
      </c>
      <c r="C577" t="s">
        <v>2</v>
      </c>
      <c r="H577" s="7">
        <v>37</v>
      </c>
      <c r="I577">
        <v>8</v>
      </c>
      <c r="J577">
        <v>80</v>
      </c>
      <c r="K577">
        <v>12</v>
      </c>
      <c r="L577">
        <v>20</v>
      </c>
      <c r="M577" t="s">
        <v>94</v>
      </c>
      <c r="N577" s="16">
        <v>1</v>
      </c>
      <c r="Q577" s="16">
        <v>1</v>
      </c>
      <c r="R577" t="s">
        <v>149</v>
      </c>
      <c r="S577" t="s">
        <v>54</v>
      </c>
      <c r="T577" t="s">
        <v>214</v>
      </c>
      <c r="U577" s="16">
        <v>14</v>
      </c>
      <c r="V577" t="s">
        <v>2640</v>
      </c>
      <c r="W577" t="s">
        <v>69</v>
      </c>
      <c r="Z577" t="s">
        <v>29</v>
      </c>
      <c r="AH577" t="s">
        <v>82</v>
      </c>
      <c r="AI577" s="16">
        <v>12</v>
      </c>
      <c r="AJ577" s="16">
        <v>12</v>
      </c>
      <c r="AK577" s="16">
        <v>300</v>
      </c>
      <c r="AL577" t="s">
        <v>2641</v>
      </c>
      <c r="AM577" t="s">
        <v>72</v>
      </c>
      <c r="AN577" s="16">
        <v>9</v>
      </c>
      <c r="AO577" t="s">
        <v>2642</v>
      </c>
      <c r="AP577" t="s">
        <v>2643</v>
      </c>
      <c r="AQ577" t="s">
        <v>2644</v>
      </c>
      <c r="AR577">
        <v>1</v>
      </c>
    </row>
    <row r="578" spans="1:44">
      <c r="A578">
        <v>576</v>
      </c>
      <c r="C578" t="s">
        <v>2</v>
      </c>
      <c r="H578" s="7">
        <v>29</v>
      </c>
      <c r="I578">
        <v>7</v>
      </c>
      <c r="J578">
        <v>80</v>
      </c>
      <c r="K578">
        <v>7</v>
      </c>
      <c r="L578">
        <v>20</v>
      </c>
      <c r="M578" t="s">
        <v>128</v>
      </c>
      <c r="N578" s="16">
        <v>1</v>
      </c>
      <c r="Q578" s="16">
        <v>1</v>
      </c>
      <c r="R578" t="s">
        <v>401</v>
      </c>
      <c r="S578" t="s">
        <v>78</v>
      </c>
      <c r="T578" t="s">
        <v>413</v>
      </c>
      <c r="U578" s="16">
        <v>5</v>
      </c>
      <c r="V578" t="s">
        <v>2645</v>
      </c>
      <c r="W578" t="s">
        <v>57</v>
      </c>
      <c r="AC578" t="s">
        <v>32</v>
      </c>
      <c r="AH578" t="s">
        <v>58</v>
      </c>
      <c r="AI578" s="16">
        <v>6</v>
      </c>
      <c r="AJ578" s="16">
        <v>6</v>
      </c>
      <c r="AK578" s="16">
        <v>20</v>
      </c>
      <c r="AL578" t="s">
        <v>2646</v>
      </c>
      <c r="AM578" t="s">
        <v>72</v>
      </c>
      <c r="AN578" s="16">
        <v>10</v>
      </c>
      <c r="AO578" t="s">
        <v>73</v>
      </c>
      <c r="AP578" t="s">
        <v>2647</v>
      </c>
      <c r="AR578">
        <v>0</v>
      </c>
    </row>
    <row r="579" spans="1:44">
      <c r="A579">
        <v>577</v>
      </c>
      <c r="C579" t="s">
        <v>2</v>
      </c>
      <c r="D579" t="s">
        <v>3</v>
      </c>
      <c r="H579" s="7">
        <v>23</v>
      </c>
      <c r="I579">
        <v>6</v>
      </c>
      <c r="J579">
        <v>30</v>
      </c>
      <c r="K579">
        <v>12</v>
      </c>
      <c r="L579">
        <v>3</v>
      </c>
      <c r="M579" t="s">
        <v>329</v>
      </c>
      <c r="N579" s="16">
        <v>0</v>
      </c>
      <c r="O579" t="s">
        <v>66</v>
      </c>
      <c r="P579" t="s">
        <v>3391</v>
      </c>
      <c r="Q579" s="16">
        <v>0</v>
      </c>
      <c r="W579" t="s">
        <v>81</v>
      </c>
      <c r="AC579" t="s">
        <v>32</v>
      </c>
      <c r="AH579" t="s">
        <v>82</v>
      </c>
      <c r="AI579" s="16">
        <v>6</v>
      </c>
      <c r="AJ579" s="16">
        <v>4</v>
      </c>
      <c r="AK579" s="16">
        <v>20</v>
      </c>
      <c r="AL579" t="s">
        <v>690</v>
      </c>
      <c r="AM579" t="s">
        <v>72</v>
      </c>
      <c r="AN579" s="16">
        <v>10</v>
      </c>
      <c r="AO579" t="s">
        <v>35</v>
      </c>
      <c r="AP579" t="s">
        <v>2648</v>
      </c>
      <c r="AQ579" t="s">
        <v>35</v>
      </c>
      <c r="AR579">
        <v>1</v>
      </c>
    </row>
    <row r="580" spans="1:44">
      <c r="A580">
        <v>578</v>
      </c>
      <c r="B580" t="s">
        <v>1</v>
      </c>
      <c r="H580" s="7">
        <v>36</v>
      </c>
      <c r="I580">
        <v>7</v>
      </c>
      <c r="J580">
        <v>60</v>
      </c>
      <c r="K580">
        <v>8</v>
      </c>
      <c r="L580">
        <v>12</v>
      </c>
      <c r="M580" t="s">
        <v>297</v>
      </c>
      <c r="N580" s="16">
        <v>0</v>
      </c>
      <c r="O580" t="s">
        <v>95</v>
      </c>
      <c r="P580" t="s">
        <v>3389</v>
      </c>
      <c r="Q580" s="16">
        <v>0</v>
      </c>
      <c r="W580" t="s">
        <v>57</v>
      </c>
      <c r="AA580" t="s">
        <v>30</v>
      </c>
      <c r="AH580" t="s">
        <v>70</v>
      </c>
      <c r="AI580" s="16">
        <v>6</v>
      </c>
      <c r="AJ580" s="16">
        <v>6</v>
      </c>
      <c r="AK580" s="16">
        <v>18</v>
      </c>
      <c r="AL580" t="s">
        <v>2649</v>
      </c>
      <c r="AM580" t="s">
        <v>72</v>
      </c>
      <c r="AN580" s="16">
        <v>9</v>
      </c>
      <c r="AO580" t="s">
        <v>1117</v>
      </c>
      <c r="AP580" t="s">
        <v>2650</v>
      </c>
      <c r="AQ580" t="s">
        <v>134</v>
      </c>
      <c r="AR580">
        <v>0</v>
      </c>
    </row>
    <row r="581" spans="1:44">
      <c r="A581">
        <v>579</v>
      </c>
      <c r="B581" t="s">
        <v>1</v>
      </c>
      <c r="H581" s="7">
        <v>26</v>
      </c>
      <c r="I581">
        <v>6</v>
      </c>
      <c r="J581">
        <v>5</v>
      </c>
      <c r="K581">
        <v>4</v>
      </c>
      <c r="L581">
        <v>50</v>
      </c>
      <c r="M581" t="s">
        <v>183</v>
      </c>
      <c r="N581" s="16">
        <v>1</v>
      </c>
      <c r="Q581" s="16">
        <v>1</v>
      </c>
      <c r="R581" t="s">
        <v>77</v>
      </c>
      <c r="S581" t="s">
        <v>88</v>
      </c>
      <c r="T581" t="s">
        <v>89</v>
      </c>
      <c r="U581" s="16">
        <v>3</v>
      </c>
      <c r="V581" t="s">
        <v>2651</v>
      </c>
      <c r="W581" t="s">
        <v>57</v>
      </c>
      <c r="Z581" t="s">
        <v>29</v>
      </c>
      <c r="AH581" t="s">
        <v>58</v>
      </c>
      <c r="AI581" s="16">
        <v>6</v>
      </c>
      <c r="AJ581" s="16">
        <v>6</v>
      </c>
      <c r="AK581" s="16">
        <v>10</v>
      </c>
      <c r="AL581" t="s">
        <v>2652</v>
      </c>
      <c r="AM581" t="s">
        <v>72</v>
      </c>
      <c r="AN581" s="16">
        <v>8</v>
      </c>
      <c r="AO581" t="s">
        <v>2653</v>
      </c>
      <c r="AP581" t="s">
        <v>2654</v>
      </c>
      <c r="AQ581" t="s">
        <v>2655</v>
      </c>
      <c r="AR581">
        <v>0</v>
      </c>
    </row>
    <row r="582" spans="1:44">
      <c r="A582">
        <v>580</v>
      </c>
      <c r="B582" t="s">
        <v>1</v>
      </c>
      <c r="H582" s="7">
        <v>28</v>
      </c>
      <c r="I582">
        <v>7</v>
      </c>
      <c r="J582">
        <v>20</v>
      </c>
      <c r="K582">
        <v>12</v>
      </c>
      <c r="L582">
        <v>4</v>
      </c>
      <c r="M582" t="s">
        <v>99</v>
      </c>
      <c r="N582" s="16">
        <v>1</v>
      </c>
      <c r="Q582" s="16">
        <v>1</v>
      </c>
      <c r="R582" t="s">
        <v>207</v>
      </c>
      <c r="S582" t="s">
        <v>78</v>
      </c>
      <c r="T582" t="s">
        <v>119</v>
      </c>
      <c r="U582" s="16">
        <v>3</v>
      </c>
      <c r="V582" t="s">
        <v>2656</v>
      </c>
      <c r="W582" t="s">
        <v>81</v>
      </c>
      <c r="Z582" t="s">
        <v>29</v>
      </c>
      <c r="AH582" t="s">
        <v>70</v>
      </c>
      <c r="AI582" s="16">
        <v>5</v>
      </c>
      <c r="AJ582" s="16">
        <v>7</v>
      </c>
      <c r="AK582" s="16">
        <v>12</v>
      </c>
      <c r="AL582" t="s">
        <v>2657</v>
      </c>
      <c r="AM582" t="s">
        <v>72</v>
      </c>
      <c r="AN582" s="16">
        <v>8</v>
      </c>
      <c r="AO582" t="s">
        <v>2658</v>
      </c>
      <c r="AP582" t="s">
        <v>2659</v>
      </c>
      <c r="AQ582" t="s">
        <v>2660</v>
      </c>
      <c r="AR582">
        <v>1</v>
      </c>
    </row>
    <row r="583" spans="1:44">
      <c r="A583">
        <v>581</v>
      </c>
      <c r="B583" t="s">
        <v>1</v>
      </c>
      <c r="F583" s="12" t="s">
        <v>5</v>
      </c>
      <c r="H583" s="7">
        <v>31</v>
      </c>
      <c r="I583">
        <v>7</v>
      </c>
      <c r="J583">
        <v>60</v>
      </c>
      <c r="K583">
        <v>7</v>
      </c>
      <c r="L583">
        <v>24</v>
      </c>
      <c r="M583" t="s">
        <v>75</v>
      </c>
      <c r="N583" s="16">
        <v>1</v>
      </c>
      <c r="Q583" s="16">
        <v>0</v>
      </c>
      <c r="W583" t="s">
        <v>57</v>
      </c>
      <c r="X583" t="s">
        <v>27</v>
      </c>
      <c r="AC583" t="s">
        <v>32</v>
      </c>
      <c r="AH583" t="s">
        <v>70</v>
      </c>
      <c r="AI583" s="16">
        <v>6</v>
      </c>
      <c r="AJ583" s="16">
        <v>3</v>
      </c>
      <c r="AK583" s="16">
        <v>5</v>
      </c>
      <c r="AL583" t="s">
        <v>2661</v>
      </c>
      <c r="AM583" t="s">
        <v>72</v>
      </c>
      <c r="AN583" s="16">
        <v>7</v>
      </c>
      <c r="AO583" t="s">
        <v>2662</v>
      </c>
      <c r="AP583" t="s">
        <v>2663</v>
      </c>
      <c r="AQ583" t="s">
        <v>2664</v>
      </c>
      <c r="AR583">
        <v>1</v>
      </c>
    </row>
    <row r="584" spans="1:44">
      <c r="A584">
        <v>582</v>
      </c>
      <c r="F584" s="12" t="s">
        <v>5</v>
      </c>
      <c r="H584" s="7">
        <v>37</v>
      </c>
      <c r="I584">
        <v>6</v>
      </c>
      <c r="J584">
        <v>0</v>
      </c>
      <c r="K584">
        <v>17</v>
      </c>
      <c r="L584">
        <v>100</v>
      </c>
      <c r="M584" t="s">
        <v>86</v>
      </c>
      <c r="N584" s="16">
        <v>0</v>
      </c>
      <c r="O584" t="s">
        <v>52</v>
      </c>
      <c r="P584" t="s">
        <v>3392</v>
      </c>
      <c r="Q584" s="16">
        <v>1</v>
      </c>
      <c r="R584" t="s">
        <v>2665</v>
      </c>
      <c r="S584" t="s">
        <v>78</v>
      </c>
      <c r="T584" t="s">
        <v>2666</v>
      </c>
      <c r="U584" s="16">
        <v>10</v>
      </c>
      <c r="V584" t="s">
        <v>2667</v>
      </c>
      <c r="W584" t="s">
        <v>57</v>
      </c>
      <c r="AB584" t="s">
        <v>31</v>
      </c>
      <c r="AH584" t="s">
        <v>70</v>
      </c>
      <c r="AI584" s="16">
        <v>32</v>
      </c>
      <c r="AJ584" s="16">
        <v>8</v>
      </c>
      <c r="AK584" s="16">
        <v>480</v>
      </c>
      <c r="AL584" t="s">
        <v>2668</v>
      </c>
      <c r="AM584" t="s">
        <v>62</v>
      </c>
      <c r="AN584" s="16">
        <v>10</v>
      </c>
      <c r="AO584" t="s">
        <v>2669</v>
      </c>
      <c r="AP584" t="s">
        <v>2670</v>
      </c>
      <c r="AR584">
        <v>1</v>
      </c>
    </row>
    <row r="585" spans="1:44">
      <c r="A585">
        <v>583</v>
      </c>
      <c r="B585" t="s">
        <v>1</v>
      </c>
      <c r="F585" s="12" t="s">
        <v>5</v>
      </c>
      <c r="H585" s="7">
        <v>36</v>
      </c>
      <c r="I585">
        <v>6</v>
      </c>
      <c r="J585">
        <v>40</v>
      </c>
      <c r="K585">
        <v>14</v>
      </c>
      <c r="L585">
        <v>1</v>
      </c>
      <c r="M585" t="s">
        <v>51</v>
      </c>
      <c r="N585" s="16">
        <v>1</v>
      </c>
      <c r="Q585" s="16">
        <v>0</v>
      </c>
      <c r="W585" t="s">
        <v>81</v>
      </c>
      <c r="Z585" t="s">
        <v>29</v>
      </c>
      <c r="AH585" t="s">
        <v>82</v>
      </c>
      <c r="AI585" s="16">
        <v>5</v>
      </c>
      <c r="AJ585" s="16">
        <v>4</v>
      </c>
      <c r="AK585" s="16">
        <v>4</v>
      </c>
      <c r="AL585" t="s">
        <v>2671</v>
      </c>
      <c r="AM585" t="s">
        <v>2672</v>
      </c>
      <c r="AN585" s="16">
        <v>10</v>
      </c>
      <c r="AO585" t="s">
        <v>2673</v>
      </c>
      <c r="AP585" t="s">
        <v>2674</v>
      </c>
      <c r="AR585">
        <v>0</v>
      </c>
    </row>
    <row r="586" spans="1:44">
      <c r="A586">
        <v>584</v>
      </c>
      <c r="F586" s="12" t="s">
        <v>5</v>
      </c>
      <c r="H586" s="7">
        <v>25</v>
      </c>
      <c r="I586">
        <v>8</v>
      </c>
      <c r="J586">
        <v>120</v>
      </c>
      <c r="K586">
        <v>8</v>
      </c>
      <c r="L586">
        <v>10</v>
      </c>
      <c r="M586" t="s">
        <v>297</v>
      </c>
      <c r="N586" s="16">
        <v>0</v>
      </c>
      <c r="O586" t="s">
        <v>52</v>
      </c>
      <c r="P586" t="s">
        <v>3390</v>
      </c>
      <c r="Q586" s="16">
        <v>1</v>
      </c>
      <c r="R586" t="s">
        <v>207</v>
      </c>
      <c r="S586" t="s">
        <v>78</v>
      </c>
      <c r="T586" t="s">
        <v>79</v>
      </c>
      <c r="U586" s="16">
        <v>1</v>
      </c>
      <c r="W586" t="s">
        <v>57</v>
      </c>
      <c r="AF586" t="s">
        <v>35</v>
      </c>
      <c r="AI586" s="16">
        <v>0</v>
      </c>
      <c r="AM586" t="s">
        <v>62</v>
      </c>
      <c r="AN586" s="16">
        <v>9</v>
      </c>
      <c r="AO586" t="s">
        <v>2675</v>
      </c>
      <c r="AR586">
        <v>0</v>
      </c>
    </row>
    <row r="587" spans="1:44">
      <c r="A587">
        <v>585</v>
      </c>
      <c r="B587" t="s">
        <v>1</v>
      </c>
      <c r="H587" s="7">
        <v>27</v>
      </c>
      <c r="I587">
        <v>8</v>
      </c>
      <c r="J587">
        <v>15</v>
      </c>
      <c r="K587">
        <v>10</v>
      </c>
      <c r="L587">
        <v>12</v>
      </c>
      <c r="M587" t="s">
        <v>297</v>
      </c>
      <c r="N587" s="16">
        <v>1</v>
      </c>
      <c r="Q587" s="16">
        <v>1</v>
      </c>
      <c r="R587" t="s">
        <v>29</v>
      </c>
      <c r="S587" t="s">
        <v>344</v>
      </c>
      <c r="T587" t="s">
        <v>214</v>
      </c>
      <c r="U587" s="16">
        <v>1</v>
      </c>
      <c r="V587" t="s">
        <v>2676</v>
      </c>
      <c r="W587" t="s">
        <v>81</v>
      </c>
      <c r="AA587" t="s">
        <v>30</v>
      </c>
      <c r="AH587" t="s">
        <v>82</v>
      </c>
      <c r="AI587" s="16">
        <v>6</v>
      </c>
      <c r="AJ587" s="16">
        <v>6</v>
      </c>
      <c r="AK587" s="16">
        <v>6</v>
      </c>
      <c r="AL587" t="s">
        <v>2677</v>
      </c>
      <c r="AM587" t="s">
        <v>72</v>
      </c>
      <c r="AN587" s="16">
        <v>10</v>
      </c>
      <c r="AO587" t="s">
        <v>2678</v>
      </c>
      <c r="AP587" t="s">
        <v>224</v>
      </c>
      <c r="AQ587" t="s">
        <v>2679</v>
      </c>
      <c r="AR587">
        <v>1</v>
      </c>
    </row>
    <row r="588" spans="1:44">
      <c r="A588">
        <v>586</v>
      </c>
      <c r="B588" t="s">
        <v>1</v>
      </c>
      <c r="C588" t="s">
        <v>2</v>
      </c>
      <c r="E588" t="s">
        <v>4</v>
      </c>
      <c r="F588" s="12" t="s">
        <v>5</v>
      </c>
      <c r="H588" s="7"/>
      <c r="I588">
        <v>8</v>
      </c>
      <c r="J588">
        <v>0</v>
      </c>
      <c r="K588">
        <v>10</v>
      </c>
      <c r="L588">
        <v>15</v>
      </c>
      <c r="M588" t="s">
        <v>51</v>
      </c>
      <c r="N588" s="16">
        <v>0</v>
      </c>
      <c r="O588" t="s">
        <v>76</v>
      </c>
      <c r="P588" t="s">
        <v>2680</v>
      </c>
      <c r="Q588" s="16">
        <v>1</v>
      </c>
      <c r="R588" t="s">
        <v>513</v>
      </c>
      <c r="S588" t="s">
        <v>78</v>
      </c>
      <c r="T588" t="s">
        <v>89</v>
      </c>
      <c r="U588" s="16">
        <v>2</v>
      </c>
      <c r="W588" t="s">
        <v>57</v>
      </c>
      <c r="AA588" t="s">
        <v>30</v>
      </c>
      <c r="AH588" t="s">
        <v>70</v>
      </c>
      <c r="AI588" s="16">
        <v>5</v>
      </c>
      <c r="AJ588" s="16">
        <v>5</v>
      </c>
      <c r="AK588" s="16">
        <v>20</v>
      </c>
      <c r="AL588" t="s">
        <v>2681</v>
      </c>
      <c r="AM588" t="s">
        <v>72</v>
      </c>
      <c r="AN588" s="16">
        <v>10</v>
      </c>
      <c r="AO588" t="s">
        <v>2682</v>
      </c>
      <c r="AP588" t="s">
        <v>2683</v>
      </c>
      <c r="AR588">
        <v>0</v>
      </c>
    </row>
    <row r="589" spans="1:44">
      <c r="A589">
        <v>587</v>
      </c>
      <c r="B589" t="s">
        <v>1</v>
      </c>
      <c r="H589" s="7">
        <v>53</v>
      </c>
      <c r="I589">
        <v>7</v>
      </c>
      <c r="J589">
        <v>90</v>
      </c>
      <c r="K589">
        <v>9</v>
      </c>
      <c r="L589">
        <v>4</v>
      </c>
      <c r="M589" t="s">
        <v>183</v>
      </c>
      <c r="N589" s="16">
        <v>1</v>
      </c>
      <c r="Q589" s="16">
        <v>1</v>
      </c>
      <c r="R589" t="s">
        <v>1114</v>
      </c>
      <c r="S589" t="s">
        <v>78</v>
      </c>
      <c r="T589" t="s">
        <v>1292</v>
      </c>
      <c r="U589" s="16">
        <v>2</v>
      </c>
      <c r="V589" t="s">
        <v>2684</v>
      </c>
      <c r="W589" t="s">
        <v>57</v>
      </c>
      <c r="AB589" t="s">
        <v>31</v>
      </c>
      <c r="AH589" t="s">
        <v>58</v>
      </c>
      <c r="AI589" s="16">
        <v>14</v>
      </c>
      <c r="AJ589" s="16">
        <v>14</v>
      </c>
      <c r="AK589" s="16">
        <v>10</v>
      </c>
      <c r="AL589" t="s">
        <v>2685</v>
      </c>
      <c r="AM589" t="s">
        <v>72</v>
      </c>
      <c r="AN589" s="16">
        <v>10</v>
      </c>
      <c r="AO589" t="s">
        <v>2686</v>
      </c>
      <c r="AP589" t="s">
        <v>2687</v>
      </c>
      <c r="AQ589" t="s">
        <v>2688</v>
      </c>
      <c r="AR589">
        <v>1</v>
      </c>
    </row>
    <row r="590" spans="1:44">
      <c r="A590">
        <v>588</v>
      </c>
      <c r="B590" t="s">
        <v>1</v>
      </c>
      <c r="H590" s="7">
        <v>50</v>
      </c>
      <c r="I590">
        <v>4</v>
      </c>
      <c r="J590">
        <v>60</v>
      </c>
      <c r="K590">
        <v>10</v>
      </c>
      <c r="L590">
        <v>15</v>
      </c>
      <c r="M590" t="s">
        <v>116</v>
      </c>
      <c r="N590" s="16">
        <v>0</v>
      </c>
      <c r="O590" t="s">
        <v>95</v>
      </c>
      <c r="P590" t="s">
        <v>3390</v>
      </c>
      <c r="Q590" s="16">
        <v>1</v>
      </c>
      <c r="R590" t="s">
        <v>207</v>
      </c>
      <c r="S590" t="s">
        <v>54</v>
      </c>
      <c r="T590" t="s">
        <v>304</v>
      </c>
      <c r="U590" s="16">
        <v>27</v>
      </c>
      <c r="V590" t="s">
        <v>2689</v>
      </c>
      <c r="W590" t="s">
        <v>57</v>
      </c>
      <c r="AA590" t="s">
        <v>30</v>
      </c>
      <c r="AH590" t="s">
        <v>70</v>
      </c>
      <c r="AI590" s="16">
        <v>20</v>
      </c>
      <c r="AJ590" s="16">
        <v>10</v>
      </c>
      <c r="AK590" s="16">
        <v>1000</v>
      </c>
      <c r="AL590" t="s">
        <v>2690</v>
      </c>
      <c r="AM590" t="s">
        <v>2691</v>
      </c>
      <c r="AN590" s="16">
        <v>8</v>
      </c>
      <c r="AO590" t="s">
        <v>2692</v>
      </c>
      <c r="AP590" t="s">
        <v>2693</v>
      </c>
      <c r="AQ590" t="s">
        <v>2694</v>
      </c>
      <c r="AR590">
        <v>1</v>
      </c>
    </row>
    <row r="591" spans="1:44" ht="16" customHeight="1">
      <c r="A591">
        <v>589</v>
      </c>
      <c r="B591" t="s">
        <v>1</v>
      </c>
      <c r="E591" t="s">
        <v>4</v>
      </c>
      <c r="F591" s="12" t="s">
        <v>5</v>
      </c>
      <c r="H591" s="7">
        <v>28</v>
      </c>
      <c r="I591">
        <v>8</v>
      </c>
      <c r="J591">
        <v>90</v>
      </c>
      <c r="K591">
        <v>11</v>
      </c>
      <c r="L591">
        <v>20</v>
      </c>
      <c r="M591" t="s">
        <v>51</v>
      </c>
      <c r="N591" s="16">
        <v>1</v>
      </c>
      <c r="Q591" s="16">
        <v>1</v>
      </c>
      <c r="R591" t="s">
        <v>207</v>
      </c>
      <c r="S591" t="s">
        <v>78</v>
      </c>
      <c r="T591" t="s">
        <v>89</v>
      </c>
      <c r="U591" s="16">
        <v>2</v>
      </c>
      <c r="V591" t="s">
        <v>2695</v>
      </c>
      <c r="W591" t="s">
        <v>81</v>
      </c>
      <c r="AF591" t="s">
        <v>35</v>
      </c>
      <c r="AI591" s="16">
        <v>0</v>
      </c>
      <c r="AM591" t="s">
        <v>339</v>
      </c>
      <c r="AN591" s="16">
        <v>10</v>
      </c>
      <c r="AO591" t="s">
        <v>2696</v>
      </c>
      <c r="AP591" s="2" t="s">
        <v>2697</v>
      </c>
      <c r="AQ591" t="s">
        <v>2698</v>
      </c>
      <c r="AR591">
        <v>1</v>
      </c>
    </row>
    <row r="592" spans="1:44">
      <c r="A592">
        <v>590</v>
      </c>
      <c r="C592" t="s">
        <v>2</v>
      </c>
      <c r="H592" s="7">
        <v>47</v>
      </c>
      <c r="I592">
        <v>6</v>
      </c>
      <c r="J592">
        <v>21</v>
      </c>
      <c r="K592">
        <v>12</v>
      </c>
      <c r="L592">
        <v>20</v>
      </c>
      <c r="M592" t="s">
        <v>94</v>
      </c>
      <c r="N592" s="16">
        <v>0</v>
      </c>
      <c r="O592" t="s">
        <v>52</v>
      </c>
      <c r="P592" t="s">
        <v>3391</v>
      </c>
      <c r="Q592" s="16">
        <v>1</v>
      </c>
      <c r="R592" t="s">
        <v>87</v>
      </c>
      <c r="S592" t="s">
        <v>78</v>
      </c>
      <c r="T592" t="s">
        <v>642</v>
      </c>
      <c r="U592" s="16">
        <v>15</v>
      </c>
      <c r="V592" t="s">
        <v>2699</v>
      </c>
      <c r="W592" t="s">
        <v>57</v>
      </c>
      <c r="AA592" t="s">
        <v>30</v>
      </c>
      <c r="AH592" t="s">
        <v>70</v>
      </c>
      <c r="AI592" s="16">
        <v>3</v>
      </c>
      <c r="AJ592" s="16">
        <v>10</v>
      </c>
      <c r="AK592" s="16">
        <v>10</v>
      </c>
      <c r="AL592" t="s">
        <v>2700</v>
      </c>
      <c r="AM592" t="s">
        <v>72</v>
      </c>
      <c r="AN592" s="16">
        <v>9</v>
      </c>
      <c r="AO592" t="s">
        <v>2701</v>
      </c>
      <c r="AP592" t="s">
        <v>2702</v>
      </c>
      <c r="AQ592" t="s">
        <v>2703</v>
      </c>
      <c r="AR592">
        <v>0</v>
      </c>
    </row>
    <row r="593" spans="1:44">
      <c r="A593">
        <v>591</v>
      </c>
      <c r="B593" t="s">
        <v>1</v>
      </c>
      <c r="F593" s="12" t="s">
        <v>5</v>
      </c>
      <c r="H593" s="7">
        <v>44</v>
      </c>
      <c r="I593">
        <v>8</v>
      </c>
      <c r="J593">
        <v>20</v>
      </c>
      <c r="K593">
        <v>14</v>
      </c>
      <c r="L593">
        <v>1</v>
      </c>
      <c r="M593" t="s">
        <v>183</v>
      </c>
      <c r="N593" s="16">
        <v>1</v>
      </c>
      <c r="Q593" s="16">
        <v>1</v>
      </c>
      <c r="R593" t="s">
        <v>207</v>
      </c>
      <c r="S593" t="s">
        <v>78</v>
      </c>
      <c r="T593" t="s">
        <v>642</v>
      </c>
      <c r="U593" s="16">
        <v>20</v>
      </c>
      <c r="V593" t="s">
        <v>2704</v>
      </c>
      <c r="W593" t="s">
        <v>81</v>
      </c>
      <c r="AC593" t="s">
        <v>32</v>
      </c>
      <c r="AH593" t="s">
        <v>58</v>
      </c>
      <c r="AI593" s="16">
        <v>2</v>
      </c>
      <c r="AJ593" s="16">
        <v>6</v>
      </c>
      <c r="AK593" s="16">
        <v>40</v>
      </c>
      <c r="AL593" t="s">
        <v>2705</v>
      </c>
      <c r="AM593" t="s">
        <v>72</v>
      </c>
      <c r="AN593" s="16">
        <v>8</v>
      </c>
      <c r="AO593" t="s">
        <v>2706</v>
      </c>
      <c r="AP593" t="s">
        <v>2707</v>
      </c>
      <c r="AR593">
        <v>1</v>
      </c>
    </row>
    <row r="594" spans="1:44">
      <c r="A594">
        <v>592</v>
      </c>
      <c r="B594" t="s">
        <v>1</v>
      </c>
      <c r="C594" t="s">
        <v>2</v>
      </c>
      <c r="H594" s="7">
        <v>31</v>
      </c>
      <c r="I594">
        <v>7</v>
      </c>
      <c r="J594">
        <v>60</v>
      </c>
      <c r="K594">
        <v>10</v>
      </c>
      <c r="L594">
        <v>40</v>
      </c>
      <c r="M594" t="s">
        <v>219</v>
      </c>
      <c r="N594" s="16">
        <v>1</v>
      </c>
      <c r="Q594" s="16">
        <v>1</v>
      </c>
      <c r="R594" t="s">
        <v>207</v>
      </c>
      <c r="S594" t="s">
        <v>54</v>
      </c>
      <c r="T594" t="s">
        <v>89</v>
      </c>
      <c r="U594" s="16">
        <v>6</v>
      </c>
      <c r="V594" t="s">
        <v>2708</v>
      </c>
      <c r="W594" t="s">
        <v>81</v>
      </c>
      <c r="AC594" t="s">
        <v>32</v>
      </c>
      <c r="AH594" t="s">
        <v>70</v>
      </c>
      <c r="AI594" s="16">
        <v>6</v>
      </c>
      <c r="AJ594" s="16">
        <v>6</v>
      </c>
      <c r="AK594" s="16">
        <v>6</v>
      </c>
      <c r="AL594" t="s">
        <v>2709</v>
      </c>
      <c r="AM594" t="s">
        <v>72</v>
      </c>
      <c r="AN594" s="16">
        <v>10</v>
      </c>
      <c r="AO594" t="s">
        <v>2710</v>
      </c>
      <c r="AP594" t="s">
        <v>2711</v>
      </c>
      <c r="AQ594" t="s">
        <v>2712</v>
      </c>
      <c r="AR594">
        <v>1</v>
      </c>
    </row>
    <row r="595" spans="1:44">
      <c r="A595">
        <v>593</v>
      </c>
      <c r="C595" t="s">
        <v>2</v>
      </c>
      <c r="H595" s="7">
        <v>49</v>
      </c>
      <c r="I595">
        <v>6</v>
      </c>
      <c r="J595">
        <v>240</v>
      </c>
      <c r="K595">
        <v>8</v>
      </c>
      <c r="L595">
        <v>12</v>
      </c>
      <c r="M595" t="s">
        <v>99</v>
      </c>
      <c r="N595" s="16">
        <v>1</v>
      </c>
      <c r="Q595" s="16">
        <v>1</v>
      </c>
      <c r="R595" t="s">
        <v>207</v>
      </c>
      <c r="S595" t="s">
        <v>54</v>
      </c>
      <c r="T595" t="s">
        <v>2713</v>
      </c>
      <c r="U595" s="16">
        <v>20</v>
      </c>
      <c r="V595" t="s">
        <v>2714</v>
      </c>
      <c r="W595" t="s">
        <v>357</v>
      </c>
      <c r="AC595" t="s">
        <v>32</v>
      </c>
      <c r="AG595" t="s">
        <v>2715</v>
      </c>
      <c r="AH595" t="s">
        <v>58</v>
      </c>
      <c r="AI595" s="16">
        <v>10</v>
      </c>
      <c r="AJ595" s="16">
        <v>30</v>
      </c>
      <c r="AK595" s="16">
        <v>20</v>
      </c>
      <c r="AL595" t="s">
        <v>2716</v>
      </c>
      <c r="AM595" t="s">
        <v>72</v>
      </c>
      <c r="AN595" s="16">
        <v>10</v>
      </c>
      <c r="AO595" t="s">
        <v>2717</v>
      </c>
      <c r="AP595" t="s">
        <v>2718</v>
      </c>
      <c r="AQ595" t="s">
        <v>2719</v>
      </c>
      <c r="AR595">
        <v>1</v>
      </c>
    </row>
    <row r="596" spans="1:44">
      <c r="A596">
        <v>594</v>
      </c>
      <c r="F596" s="12" t="s">
        <v>5</v>
      </c>
      <c r="H596" s="7">
        <v>34</v>
      </c>
      <c r="I596">
        <v>8</v>
      </c>
      <c r="J596">
        <v>30</v>
      </c>
      <c r="K596">
        <v>10</v>
      </c>
      <c r="L596">
        <v>30</v>
      </c>
      <c r="M596" t="s">
        <v>329</v>
      </c>
      <c r="N596" s="16">
        <v>1</v>
      </c>
      <c r="Q596" s="16">
        <v>1</v>
      </c>
      <c r="R596" t="s">
        <v>207</v>
      </c>
      <c r="S596" t="s">
        <v>106</v>
      </c>
      <c r="T596" t="s">
        <v>89</v>
      </c>
      <c r="U596" s="16">
        <v>12</v>
      </c>
      <c r="V596" t="s">
        <v>2720</v>
      </c>
      <c r="W596" t="s">
        <v>81</v>
      </c>
      <c r="AC596" t="s">
        <v>32</v>
      </c>
      <c r="AH596" t="s">
        <v>2721</v>
      </c>
      <c r="AI596" s="16">
        <v>3</v>
      </c>
      <c r="AJ596" s="16">
        <v>3</v>
      </c>
      <c r="AK596" s="16">
        <v>6</v>
      </c>
      <c r="AL596" t="s">
        <v>2722</v>
      </c>
      <c r="AM596" t="s">
        <v>72</v>
      </c>
      <c r="AN596" s="16">
        <v>8</v>
      </c>
      <c r="AO596" t="s">
        <v>2723</v>
      </c>
      <c r="AP596" t="s">
        <v>2724</v>
      </c>
      <c r="AQ596" t="s">
        <v>601</v>
      </c>
      <c r="AR596">
        <v>1</v>
      </c>
    </row>
    <row r="597" spans="1:44">
      <c r="A597">
        <v>595</v>
      </c>
      <c r="B597" t="s">
        <v>1</v>
      </c>
      <c r="D597" t="s">
        <v>3</v>
      </c>
      <c r="H597" s="7">
        <v>23</v>
      </c>
      <c r="I597">
        <v>6</v>
      </c>
      <c r="J597">
        <v>40</v>
      </c>
      <c r="K597">
        <v>8</v>
      </c>
      <c r="L597">
        <v>2</v>
      </c>
      <c r="M597" t="s">
        <v>128</v>
      </c>
      <c r="N597" s="16">
        <v>0</v>
      </c>
      <c r="O597" t="s">
        <v>52</v>
      </c>
      <c r="P597" t="s">
        <v>3391</v>
      </c>
      <c r="Q597" s="16">
        <v>1</v>
      </c>
      <c r="R597" t="s">
        <v>29</v>
      </c>
      <c r="S597" t="s">
        <v>106</v>
      </c>
      <c r="T597" t="s">
        <v>89</v>
      </c>
      <c r="U597" s="16">
        <v>1</v>
      </c>
      <c r="V597" t="s">
        <v>2725</v>
      </c>
      <c r="W597" t="s">
        <v>57</v>
      </c>
      <c r="Y597" t="s">
        <v>28</v>
      </c>
      <c r="AH597" t="s">
        <v>70</v>
      </c>
      <c r="AI597" s="16">
        <v>30</v>
      </c>
      <c r="AJ597" s="16">
        <v>15</v>
      </c>
      <c r="AK597" s="16">
        <v>10</v>
      </c>
      <c r="AL597" t="s">
        <v>2726</v>
      </c>
      <c r="AM597" t="s">
        <v>72</v>
      </c>
      <c r="AN597" s="16">
        <v>10</v>
      </c>
      <c r="AO597" t="s">
        <v>2727</v>
      </c>
      <c r="AP597" t="s">
        <v>2728</v>
      </c>
      <c r="AQ597" t="s">
        <v>2729</v>
      </c>
      <c r="AR597">
        <v>1</v>
      </c>
    </row>
    <row r="598" spans="1:44">
      <c r="A598">
        <v>596</v>
      </c>
      <c r="B598" t="s">
        <v>1</v>
      </c>
      <c r="E598" t="s">
        <v>4</v>
      </c>
      <c r="F598" s="12" t="s">
        <v>5</v>
      </c>
      <c r="H598" s="7">
        <v>24</v>
      </c>
      <c r="I598">
        <v>9</v>
      </c>
      <c r="J598">
        <v>30</v>
      </c>
      <c r="K598">
        <v>13</v>
      </c>
      <c r="L598">
        <v>25</v>
      </c>
      <c r="M598" t="s">
        <v>65</v>
      </c>
      <c r="N598" s="16">
        <v>1</v>
      </c>
      <c r="Q598" s="16">
        <v>0</v>
      </c>
      <c r="W598" t="s">
        <v>155</v>
      </c>
      <c r="AA598" t="s">
        <v>30</v>
      </c>
      <c r="AH598" t="s">
        <v>82</v>
      </c>
      <c r="AI598" s="16">
        <v>6</v>
      </c>
      <c r="AJ598" s="16">
        <v>3</v>
      </c>
      <c r="AK598" s="16">
        <v>4</v>
      </c>
      <c r="AL598" t="s">
        <v>2730</v>
      </c>
      <c r="AM598" t="s">
        <v>72</v>
      </c>
      <c r="AN598" s="16">
        <v>9</v>
      </c>
      <c r="AO598" t="s">
        <v>2731</v>
      </c>
      <c r="AP598" t="s">
        <v>422</v>
      </c>
      <c r="AQ598" t="s">
        <v>312</v>
      </c>
      <c r="AR598">
        <v>1</v>
      </c>
    </row>
    <row r="599" spans="1:44">
      <c r="A599">
        <v>597</v>
      </c>
      <c r="B599" t="s">
        <v>1</v>
      </c>
      <c r="H599" s="7">
        <v>26</v>
      </c>
      <c r="I599">
        <v>7</v>
      </c>
      <c r="J599">
        <v>15</v>
      </c>
      <c r="K599">
        <v>6</v>
      </c>
      <c r="L599">
        <v>24</v>
      </c>
      <c r="M599" t="s">
        <v>99</v>
      </c>
      <c r="N599" s="16">
        <v>1</v>
      </c>
      <c r="Q599" s="16">
        <v>1</v>
      </c>
      <c r="R599" t="s">
        <v>141</v>
      </c>
      <c r="S599" t="s">
        <v>88</v>
      </c>
      <c r="T599" t="s">
        <v>79</v>
      </c>
      <c r="U599" s="16">
        <v>1</v>
      </c>
      <c r="V599" t="s">
        <v>2732</v>
      </c>
      <c r="W599" t="s">
        <v>57</v>
      </c>
      <c r="AC599" t="s">
        <v>32</v>
      </c>
      <c r="AH599" t="s">
        <v>58</v>
      </c>
      <c r="AI599" s="16">
        <v>3</v>
      </c>
      <c r="AJ599" s="16">
        <v>4</v>
      </c>
      <c r="AK599" s="16">
        <v>5</v>
      </c>
      <c r="AL599" t="s">
        <v>2733</v>
      </c>
      <c r="AM599" t="s">
        <v>72</v>
      </c>
      <c r="AN599" s="16">
        <v>8</v>
      </c>
      <c r="AO599" t="s">
        <v>2734</v>
      </c>
      <c r="AP599" t="s">
        <v>2735</v>
      </c>
      <c r="AQ599" t="s">
        <v>2736</v>
      </c>
      <c r="AR599">
        <v>1</v>
      </c>
    </row>
    <row r="600" spans="1:44">
      <c r="A600">
        <v>598</v>
      </c>
      <c r="C600" t="s">
        <v>2</v>
      </c>
      <c r="E600" t="s">
        <v>4</v>
      </c>
      <c r="F600" s="12" t="s">
        <v>5</v>
      </c>
      <c r="H600" s="7">
        <v>34</v>
      </c>
      <c r="I600">
        <v>6</v>
      </c>
      <c r="J600">
        <v>2</v>
      </c>
      <c r="K600">
        <v>11</v>
      </c>
      <c r="L600">
        <v>10</v>
      </c>
      <c r="M600" t="s">
        <v>75</v>
      </c>
      <c r="N600" s="16">
        <v>1</v>
      </c>
      <c r="Q600" s="16">
        <v>1</v>
      </c>
      <c r="R600" t="s">
        <v>459</v>
      </c>
      <c r="S600" t="s">
        <v>78</v>
      </c>
      <c r="T600" t="s">
        <v>2737</v>
      </c>
      <c r="U600" s="16">
        <v>10</v>
      </c>
      <c r="V600" t="s">
        <v>2738</v>
      </c>
      <c r="W600" t="s">
        <v>81</v>
      </c>
      <c r="Z600" t="s">
        <v>29</v>
      </c>
      <c r="AA600" t="s">
        <v>30</v>
      </c>
      <c r="AH600" t="s">
        <v>70</v>
      </c>
      <c r="AI600" s="16">
        <v>4</v>
      </c>
      <c r="AJ600" s="16">
        <v>7</v>
      </c>
      <c r="AK600" s="16">
        <v>60</v>
      </c>
      <c r="AL600" t="s">
        <v>2739</v>
      </c>
      <c r="AM600" t="s">
        <v>72</v>
      </c>
      <c r="AN600" s="16">
        <v>10</v>
      </c>
      <c r="AO600" t="s">
        <v>2740</v>
      </c>
      <c r="AP600" t="s">
        <v>2741</v>
      </c>
      <c r="AQ600" t="s">
        <v>134</v>
      </c>
      <c r="AR600">
        <v>1</v>
      </c>
    </row>
    <row r="601" spans="1:44">
      <c r="A601">
        <v>599</v>
      </c>
      <c r="B601" t="s">
        <v>1</v>
      </c>
      <c r="C601" t="s">
        <v>2</v>
      </c>
      <c r="F601" s="12" t="s">
        <v>5</v>
      </c>
      <c r="H601" s="7">
        <v>27</v>
      </c>
      <c r="I601">
        <v>6</v>
      </c>
      <c r="J601">
        <v>150</v>
      </c>
      <c r="L601">
        <v>20</v>
      </c>
      <c r="M601" t="s">
        <v>297</v>
      </c>
      <c r="N601" s="16">
        <v>1</v>
      </c>
      <c r="Q601" s="16">
        <v>1</v>
      </c>
      <c r="R601" t="s">
        <v>29</v>
      </c>
      <c r="S601" t="s">
        <v>78</v>
      </c>
      <c r="T601" t="s">
        <v>304</v>
      </c>
      <c r="U601" s="16">
        <v>2</v>
      </c>
      <c r="W601" t="s">
        <v>81</v>
      </c>
      <c r="AC601" t="s">
        <v>32</v>
      </c>
      <c r="AH601" t="s">
        <v>58</v>
      </c>
      <c r="AI601" s="16">
        <v>6</v>
      </c>
      <c r="AJ601" s="16">
        <v>5</v>
      </c>
      <c r="AK601" s="16">
        <v>5</v>
      </c>
      <c r="AL601" t="s">
        <v>2742</v>
      </c>
      <c r="AM601" t="s">
        <v>62</v>
      </c>
      <c r="AN601" s="16">
        <v>10</v>
      </c>
      <c r="AO601" t="s">
        <v>2743</v>
      </c>
      <c r="AP601" t="s">
        <v>2744</v>
      </c>
      <c r="AR601">
        <v>0</v>
      </c>
    </row>
    <row r="602" spans="1:44">
      <c r="A602">
        <v>600</v>
      </c>
      <c r="B602" t="s">
        <v>1</v>
      </c>
      <c r="E602" t="s">
        <v>4</v>
      </c>
      <c r="F602" s="12" t="s">
        <v>5</v>
      </c>
      <c r="H602" s="7">
        <v>31</v>
      </c>
      <c r="I602">
        <v>6</v>
      </c>
      <c r="J602">
        <v>2</v>
      </c>
      <c r="K602">
        <v>10</v>
      </c>
      <c r="L602">
        <v>8</v>
      </c>
      <c r="M602" t="s">
        <v>183</v>
      </c>
      <c r="N602" s="16">
        <v>1</v>
      </c>
      <c r="Q602" s="16">
        <v>1</v>
      </c>
      <c r="R602" t="s">
        <v>77</v>
      </c>
      <c r="S602" t="s">
        <v>54</v>
      </c>
      <c r="T602" t="s">
        <v>225</v>
      </c>
      <c r="U602" s="16">
        <v>10</v>
      </c>
      <c r="V602" t="s">
        <v>2745</v>
      </c>
      <c r="W602" t="s">
        <v>81</v>
      </c>
      <c r="AF602" t="s">
        <v>35</v>
      </c>
      <c r="AI602" s="16">
        <v>0</v>
      </c>
      <c r="AM602" t="s">
        <v>371</v>
      </c>
      <c r="AN602" s="16">
        <v>10</v>
      </c>
      <c r="AO602" t="s">
        <v>2746</v>
      </c>
      <c r="AP602" t="s">
        <v>34</v>
      </c>
      <c r="AQ602" t="s">
        <v>284</v>
      </c>
      <c r="AR602">
        <v>1</v>
      </c>
    </row>
    <row r="603" spans="1:44">
      <c r="A603">
        <v>601</v>
      </c>
      <c r="D603" t="s">
        <v>3</v>
      </c>
      <c r="H603" s="7">
        <v>23</v>
      </c>
      <c r="I603">
        <v>7</v>
      </c>
      <c r="J603">
        <v>40</v>
      </c>
      <c r="K603">
        <v>5</v>
      </c>
      <c r="L603">
        <v>4</v>
      </c>
      <c r="M603" t="s">
        <v>94</v>
      </c>
      <c r="N603" s="16">
        <v>1</v>
      </c>
      <c r="Q603" s="16">
        <v>0</v>
      </c>
      <c r="W603" t="s">
        <v>57</v>
      </c>
      <c r="AA603" t="s">
        <v>30</v>
      </c>
      <c r="AH603" t="s">
        <v>70</v>
      </c>
      <c r="AI603" s="16">
        <v>5</v>
      </c>
      <c r="AJ603" s="16">
        <v>4</v>
      </c>
      <c r="AK603" s="16">
        <v>15</v>
      </c>
      <c r="AL603" t="s">
        <v>2747</v>
      </c>
      <c r="AM603" t="s">
        <v>72</v>
      </c>
      <c r="AN603" s="16">
        <v>9</v>
      </c>
      <c r="AO603" t="s">
        <v>2748</v>
      </c>
      <c r="AP603" t="s">
        <v>2749</v>
      </c>
      <c r="AR603">
        <v>1</v>
      </c>
    </row>
    <row r="604" spans="1:44">
      <c r="A604">
        <v>602</v>
      </c>
      <c r="B604" t="s">
        <v>1</v>
      </c>
      <c r="E604" t="s">
        <v>4</v>
      </c>
      <c r="F604" s="12" t="s">
        <v>5</v>
      </c>
      <c r="H604" s="7">
        <v>42</v>
      </c>
      <c r="I604">
        <v>5</v>
      </c>
      <c r="J604">
        <v>90</v>
      </c>
      <c r="K604">
        <v>16</v>
      </c>
      <c r="L604">
        <v>2</v>
      </c>
      <c r="M604" t="s">
        <v>99</v>
      </c>
      <c r="N604" s="16">
        <v>0</v>
      </c>
      <c r="O604" t="s">
        <v>66</v>
      </c>
      <c r="P604" t="s">
        <v>2750</v>
      </c>
      <c r="Q604" s="16">
        <v>1</v>
      </c>
      <c r="R604" t="s">
        <v>207</v>
      </c>
      <c r="S604" t="s">
        <v>54</v>
      </c>
      <c r="T604" t="s">
        <v>101</v>
      </c>
      <c r="U604" s="16">
        <v>5</v>
      </c>
      <c r="V604" t="s">
        <v>2751</v>
      </c>
      <c r="W604" t="s">
        <v>57</v>
      </c>
      <c r="AC604" t="s">
        <v>32</v>
      </c>
      <c r="AH604" t="s">
        <v>58</v>
      </c>
      <c r="AI604" s="16">
        <v>4</v>
      </c>
      <c r="AJ604" s="16">
        <v>6</v>
      </c>
      <c r="AK604" s="16">
        <v>12</v>
      </c>
      <c r="AL604" t="s">
        <v>2752</v>
      </c>
      <c r="AM604" t="s">
        <v>72</v>
      </c>
      <c r="AN604" s="16">
        <v>8</v>
      </c>
      <c r="AO604" t="s">
        <v>2753</v>
      </c>
      <c r="AP604" t="s">
        <v>191</v>
      </c>
      <c r="AQ604" t="s">
        <v>2754</v>
      </c>
      <c r="AR604">
        <v>0</v>
      </c>
    </row>
    <row r="605" spans="1:44">
      <c r="A605">
        <v>603</v>
      </c>
      <c r="B605" t="s">
        <v>1</v>
      </c>
      <c r="C605" t="s">
        <v>2</v>
      </c>
      <c r="E605" t="s">
        <v>4</v>
      </c>
      <c r="F605" s="12" t="s">
        <v>5</v>
      </c>
      <c r="H605" s="7"/>
      <c r="I605">
        <v>6</v>
      </c>
      <c r="J605">
        <v>20</v>
      </c>
      <c r="K605">
        <v>13</v>
      </c>
      <c r="L605">
        <v>3</v>
      </c>
      <c r="M605" t="s">
        <v>94</v>
      </c>
      <c r="N605" s="16">
        <v>0</v>
      </c>
      <c r="O605" t="s">
        <v>66</v>
      </c>
      <c r="P605" t="s">
        <v>3389</v>
      </c>
      <c r="Q605" s="16">
        <v>1</v>
      </c>
      <c r="R605" t="s">
        <v>207</v>
      </c>
      <c r="S605" t="s">
        <v>2755</v>
      </c>
      <c r="T605" t="s">
        <v>413</v>
      </c>
      <c r="U605" s="16">
        <v>13</v>
      </c>
      <c r="V605" t="s">
        <v>2756</v>
      </c>
      <c r="W605" t="s">
        <v>57</v>
      </c>
      <c r="AC605" t="s">
        <v>32</v>
      </c>
      <c r="AH605" t="s">
        <v>58</v>
      </c>
      <c r="AI605" s="16">
        <v>2</v>
      </c>
      <c r="AJ605" s="16">
        <v>3</v>
      </c>
      <c r="AK605" s="16">
        <v>4</v>
      </c>
      <c r="AL605" t="s">
        <v>2757</v>
      </c>
      <c r="AM605" t="s">
        <v>72</v>
      </c>
      <c r="AN605" s="16">
        <v>10</v>
      </c>
      <c r="AO605" t="s">
        <v>1117</v>
      </c>
      <c r="AR605">
        <v>0</v>
      </c>
    </row>
    <row r="606" spans="1:44">
      <c r="A606">
        <v>604</v>
      </c>
      <c r="C606" t="s">
        <v>2</v>
      </c>
      <c r="H606" s="7">
        <v>26</v>
      </c>
      <c r="I606">
        <v>7</v>
      </c>
      <c r="J606">
        <v>0</v>
      </c>
      <c r="K606">
        <v>6</v>
      </c>
      <c r="L606">
        <v>5</v>
      </c>
      <c r="M606" t="s">
        <v>51</v>
      </c>
      <c r="N606" s="16">
        <v>1</v>
      </c>
      <c r="Q606" s="16">
        <v>0</v>
      </c>
      <c r="W606" t="s">
        <v>81</v>
      </c>
      <c r="Z606" t="s">
        <v>29</v>
      </c>
      <c r="AH606" t="s">
        <v>70</v>
      </c>
      <c r="AI606" s="16">
        <v>5</v>
      </c>
      <c r="AJ606" s="16">
        <v>4</v>
      </c>
      <c r="AK606" s="16">
        <v>12</v>
      </c>
      <c r="AL606" t="s">
        <v>2758</v>
      </c>
      <c r="AM606" t="s">
        <v>62</v>
      </c>
      <c r="AN606" s="16">
        <v>8</v>
      </c>
      <c r="AO606" t="s">
        <v>2759</v>
      </c>
      <c r="AR606">
        <v>0</v>
      </c>
    </row>
    <row r="607" spans="1:44">
      <c r="A607">
        <v>605</v>
      </c>
      <c r="B607" t="s">
        <v>1</v>
      </c>
      <c r="C607" t="s">
        <v>2</v>
      </c>
      <c r="F607" s="12" t="s">
        <v>5</v>
      </c>
      <c r="H607" s="7">
        <v>35</v>
      </c>
      <c r="I607">
        <v>7</v>
      </c>
      <c r="J607">
        <v>0</v>
      </c>
      <c r="K607">
        <v>7</v>
      </c>
      <c r="L607">
        <v>12</v>
      </c>
      <c r="M607" t="s">
        <v>99</v>
      </c>
      <c r="N607" s="16">
        <v>1</v>
      </c>
      <c r="Q607" s="16">
        <v>0</v>
      </c>
      <c r="W607" t="s">
        <v>81</v>
      </c>
      <c r="AA607" t="s">
        <v>30</v>
      </c>
      <c r="AH607" t="s">
        <v>547</v>
      </c>
      <c r="AI607" s="16">
        <v>6</v>
      </c>
      <c r="AJ607" s="16">
        <v>6</v>
      </c>
      <c r="AK607" s="16">
        <v>100</v>
      </c>
      <c r="AL607" t="s">
        <v>869</v>
      </c>
      <c r="AM607" t="s">
        <v>2760</v>
      </c>
      <c r="AN607" s="16">
        <v>10</v>
      </c>
      <c r="AO607" t="s">
        <v>2761</v>
      </c>
      <c r="AP607" t="s">
        <v>2762</v>
      </c>
      <c r="AQ607" t="s">
        <v>2763</v>
      </c>
      <c r="AR607">
        <v>1</v>
      </c>
    </row>
    <row r="608" spans="1:44">
      <c r="A608">
        <v>606</v>
      </c>
      <c r="C608" t="s">
        <v>2</v>
      </c>
      <c r="E608" t="s">
        <v>4</v>
      </c>
      <c r="F608" s="12" t="s">
        <v>5</v>
      </c>
      <c r="H608" s="7">
        <v>27</v>
      </c>
      <c r="I608">
        <v>6</v>
      </c>
      <c r="J608">
        <v>60</v>
      </c>
      <c r="K608">
        <v>9</v>
      </c>
      <c r="L608">
        <v>10</v>
      </c>
      <c r="M608" t="s">
        <v>183</v>
      </c>
      <c r="N608" s="16">
        <v>0</v>
      </c>
      <c r="O608" t="s">
        <v>3417</v>
      </c>
      <c r="P608" t="s">
        <v>3389</v>
      </c>
      <c r="Q608" s="16">
        <v>1</v>
      </c>
      <c r="R608" t="s">
        <v>149</v>
      </c>
      <c r="S608" t="s">
        <v>78</v>
      </c>
      <c r="T608" t="s">
        <v>89</v>
      </c>
      <c r="U608" s="16">
        <v>1</v>
      </c>
      <c r="V608" t="s">
        <v>2764</v>
      </c>
      <c r="W608" t="s">
        <v>57</v>
      </c>
      <c r="AC608" t="s">
        <v>32</v>
      </c>
      <c r="AH608" t="s">
        <v>58</v>
      </c>
      <c r="AI608" s="16">
        <v>6</v>
      </c>
      <c r="AJ608" s="16">
        <v>6</v>
      </c>
      <c r="AK608" s="16">
        <v>10</v>
      </c>
      <c r="AL608" t="s">
        <v>2765</v>
      </c>
      <c r="AM608" t="s">
        <v>72</v>
      </c>
      <c r="AN608" s="16">
        <v>10</v>
      </c>
      <c r="AO608" t="s">
        <v>2766</v>
      </c>
      <c r="AP608" t="s">
        <v>2767</v>
      </c>
      <c r="AQ608" t="s">
        <v>2768</v>
      </c>
      <c r="AR608">
        <v>1</v>
      </c>
    </row>
    <row r="609" spans="1:44">
      <c r="A609">
        <v>607</v>
      </c>
      <c r="C609" t="s">
        <v>2</v>
      </c>
      <c r="H609" s="7">
        <v>22</v>
      </c>
      <c r="I609">
        <v>8</v>
      </c>
      <c r="J609">
        <v>60</v>
      </c>
      <c r="K609">
        <v>8</v>
      </c>
      <c r="L609">
        <v>5</v>
      </c>
      <c r="M609" t="s">
        <v>116</v>
      </c>
      <c r="N609" s="16">
        <v>1</v>
      </c>
      <c r="Q609" s="16">
        <v>0</v>
      </c>
      <c r="W609" t="s">
        <v>81</v>
      </c>
      <c r="AA609" t="s">
        <v>30</v>
      </c>
      <c r="AC609" t="s">
        <v>32</v>
      </c>
      <c r="AH609" t="s">
        <v>156</v>
      </c>
      <c r="AI609" s="16">
        <v>20</v>
      </c>
      <c r="AJ609" s="16">
        <v>6</v>
      </c>
      <c r="AK609" s="16">
        <v>10</v>
      </c>
      <c r="AL609" t="s">
        <v>2769</v>
      </c>
      <c r="AM609" t="s">
        <v>62</v>
      </c>
      <c r="AN609" s="16">
        <v>10</v>
      </c>
      <c r="AO609" t="s">
        <v>2770</v>
      </c>
      <c r="AP609" t="s">
        <v>2771</v>
      </c>
      <c r="AQ609" t="s">
        <v>2772</v>
      </c>
      <c r="AR609">
        <v>1</v>
      </c>
    </row>
    <row r="610" spans="1:44">
      <c r="A610">
        <v>608</v>
      </c>
      <c r="C610" t="s">
        <v>2</v>
      </c>
      <c r="F610" s="12" t="s">
        <v>5</v>
      </c>
      <c r="H610" s="7">
        <v>36</v>
      </c>
      <c r="I610">
        <v>6</v>
      </c>
      <c r="J610">
        <v>60</v>
      </c>
      <c r="K610">
        <v>10</v>
      </c>
      <c r="L610">
        <v>12</v>
      </c>
      <c r="M610" t="s">
        <v>219</v>
      </c>
      <c r="N610" s="16">
        <v>1</v>
      </c>
      <c r="Q610" s="16">
        <v>1</v>
      </c>
      <c r="R610" t="s">
        <v>207</v>
      </c>
      <c r="S610" t="s">
        <v>54</v>
      </c>
      <c r="T610" t="s">
        <v>2773</v>
      </c>
      <c r="U610" s="16">
        <v>5</v>
      </c>
      <c r="V610" t="s">
        <v>2774</v>
      </c>
      <c r="W610" t="s">
        <v>81</v>
      </c>
      <c r="AA610" t="s">
        <v>30</v>
      </c>
      <c r="AH610" t="s">
        <v>70</v>
      </c>
      <c r="AI610" s="16">
        <v>6</v>
      </c>
      <c r="AJ610" s="16">
        <v>6</v>
      </c>
      <c r="AK610" s="16">
        <v>10</v>
      </c>
      <c r="AL610" t="s">
        <v>2775</v>
      </c>
      <c r="AM610" t="s">
        <v>72</v>
      </c>
      <c r="AN610" s="16">
        <v>10</v>
      </c>
      <c r="AO610" t="s">
        <v>2776</v>
      </c>
      <c r="AP610" t="s">
        <v>2777</v>
      </c>
      <c r="AR610">
        <v>1</v>
      </c>
    </row>
    <row r="611" spans="1:44">
      <c r="A611">
        <v>609</v>
      </c>
      <c r="B611" t="s">
        <v>1</v>
      </c>
      <c r="F611" s="12" t="s">
        <v>5</v>
      </c>
      <c r="H611" s="7">
        <v>33</v>
      </c>
      <c r="I611">
        <v>7</v>
      </c>
      <c r="J611">
        <v>5</v>
      </c>
      <c r="K611">
        <v>6</v>
      </c>
      <c r="L611">
        <v>12</v>
      </c>
      <c r="M611" t="s">
        <v>86</v>
      </c>
      <c r="N611" s="16">
        <v>1</v>
      </c>
      <c r="Q611" s="16">
        <v>1</v>
      </c>
      <c r="R611" t="s">
        <v>6</v>
      </c>
      <c r="S611" t="s">
        <v>106</v>
      </c>
      <c r="T611" t="s">
        <v>1292</v>
      </c>
      <c r="U611" s="16">
        <v>0</v>
      </c>
      <c r="V611" t="s">
        <v>2778</v>
      </c>
      <c r="W611" t="s">
        <v>81</v>
      </c>
      <c r="Z611" t="s">
        <v>29</v>
      </c>
      <c r="AH611" t="s">
        <v>2779</v>
      </c>
      <c r="AI611" s="16">
        <v>6</v>
      </c>
      <c r="AJ611" s="16">
        <v>6</v>
      </c>
      <c r="AK611" s="16">
        <v>30</v>
      </c>
      <c r="AL611" t="s">
        <v>2780</v>
      </c>
      <c r="AM611" t="s">
        <v>2781</v>
      </c>
      <c r="AN611" s="16">
        <v>10</v>
      </c>
      <c r="AO611" t="s">
        <v>2782</v>
      </c>
      <c r="AP611" t="s">
        <v>2783</v>
      </c>
      <c r="AQ611" t="s">
        <v>2784</v>
      </c>
      <c r="AR611">
        <v>0</v>
      </c>
    </row>
    <row r="612" spans="1:44" ht="20" customHeight="1">
      <c r="A612">
        <v>610</v>
      </c>
      <c r="B612" t="s">
        <v>1</v>
      </c>
      <c r="C612" t="s">
        <v>2</v>
      </c>
      <c r="F612" s="12" t="s">
        <v>5</v>
      </c>
      <c r="H612" s="7">
        <v>23</v>
      </c>
      <c r="I612">
        <v>9</v>
      </c>
      <c r="J612">
        <v>30</v>
      </c>
      <c r="K612">
        <v>9</v>
      </c>
      <c r="L612">
        <v>4</v>
      </c>
      <c r="M612" t="s">
        <v>297</v>
      </c>
      <c r="N612" s="16">
        <v>1</v>
      </c>
      <c r="Q612" s="16">
        <v>1</v>
      </c>
      <c r="R612" t="s">
        <v>207</v>
      </c>
      <c r="S612" t="s">
        <v>78</v>
      </c>
      <c r="T612" t="s">
        <v>89</v>
      </c>
      <c r="U612" s="16">
        <v>2</v>
      </c>
      <c r="V612" t="s">
        <v>2785</v>
      </c>
      <c r="W612" t="s">
        <v>357</v>
      </c>
      <c r="AC612" t="s">
        <v>32</v>
      </c>
      <c r="AH612" t="s">
        <v>58</v>
      </c>
      <c r="AI612" s="16">
        <v>8</v>
      </c>
      <c r="AJ612" s="16">
        <v>5</v>
      </c>
      <c r="AK612" s="16">
        <v>5</v>
      </c>
      <c r="AL612" t="s">
        <v>2786</v>
      </c>
      <c r="AM612" t="s">
        <v>2787</v>
      </c>
      <c r="AN612" s="16">
        <v>8</v>
      </c>
      <c r="AO612" t="s">
        <v>2788</v>
      </c>
      <c r="AP612" s="2" t="s">
        <v>2789</v>
      </c>
      <c r="AQ612" s="2" t="s">
        <v>2790</v>
      </c>
      <c r="AR612">
        <v>1</v>
      </c>
    </row>
    <row r="613" spans="1:44">
      <c r="A613">
        <v>611</v>
      </c>
      <c r="F613" s="12" t="s">
        <v>5</v>
      </c>
      <c r="H613" s="7">
        <v>30</v>
      </c>
      <c r="I613">
        <v>6</v>
      </c>
      <c r="J613">
        <v>120</v>
      </c>
      <c r="K613">
        <v>12</v>
      </c>
      <c r="L613">
        <v>2</v>
      </c>
      <c r="M613" t="s">
        <v>128</v>
      </c>
      <c r="N613" s="16">
        <v>1</v>
      </c>
      <c r="Q613" s="16">
        <v>1</v>
      </c>
      <c r="R613" t="s">
        <v>207</v>
      </c>
      <c r="S613" t="s">
        <v>78</v>
      </c>
      <c r="T613" t="s">
        <v>642</v>
      </c>
      <c r="U613" s="16">
        <v>6</v>
      </c>
      <c r="V613" t="s">
        <v>2791</v>
      </c>
      <c r="W613" t="s">
        <v>57</v>
      </c>
      <c r="AF613" t="s">
        <v>35</v>
      </c>
      <c r="AI613" s="16">
        <v>0</v>
      </c>
      <c r="AM613" t="s">
        <v>62</v>
      </c>
      <c r="AN613" s="16">
        <v>7</v>
      </c>
      <c r="AO613" t="s">
        <v>2792</v>
      </c>
      <c r="AP613" t="s">
        <v>2793</v>
      </c>
      <c r="AQ613" t="s">
        <v>134</v>
      </c>
      <c r="AR613">
        <v>0</v>
      </c>
    </row>
    <row r="614" spans="1:44">
      <c r="A614">
        <v>612</v>
      </c>
      <c r="B614" t="s">
        <v>1</v>
      </c>
      <c r="H614" s="7">
        <v>29</v>
      </c>
      <c r="I614">
        <v>7</v>
      </c>
      <c r="J614">
        <v>50</v>
      </c>
      <c r="K614">
        <v>10</v>
      </c>
      <c r="L614">
        <v>10</v>
      </c>
      <c r="M614" t="s">
        <v>329</v>
      </c>
      <c r="N614" s="16">
        <v>0</v>
      </c>
      <c r="O614" t="s">
        <v>66</v>
      </c>
      <c r="P614" t="s">
        <v>3391</v>
      </c>
      <c r="Q614" s="16">
        <v>1</v>
      </c>
      <c r="R614" t="s">
        <v>207</v>
      </c>
      <c r="S614" t="s">
        <v>344</v>
      </c>
      <c r="T614" t="s">
        <v>225</v>
      </c>
      <c r="U614" s="16">
        <v>10</v>
      </c>
      <c r="V614" t="s">
        <v>2794</v>
      </c>
      <c r="W614" t="s">
        <v>57</v>
      </c>
      <c r="AA614" t="s">
        <v>30</v>
      </c>
      <c r="AH614" t="s">
        <v>82</v>
      </c>
      <c r="AI614" s="16">
        <v>10</v>
      </c>
      <c r="AJ614" s="16">
        <v>4</v>
      </c>
      <c r="AK614" s="16">
        <v>15</v>
      </c>
      <c r="AL614" t="s">
        <v>2795</v>
      </c>
      <c r="AM614" t="s">
        <v>72</v>
      </c>
      <c r="AN614" s="16">
        <v>9</v>
      </c>
      <c r="AO614" t="s">
        <v>2796</v>
      </c>
      <c r="AP614" t="s">
        <v>2797</v>
      </c>
      <c r="AR614">
        <v>1</v>
      </c>
    </row>
    <row r="615" spans="1:44">
      <c r="A615">
        <v>613</v>
      </c>
      <c r="B615" t="s">
        <v>1</v>
      </c>
      <c r="D615" t="s">
        <v>3</v>
      </c>
      <c r="E615" t="s">
        <v>4</v>
      </c>
      <c r="F615" s="12" t="s">
        <v>5</v>
      </c>
      <c r="H615" s="7">
        <v>23</v>
      </c>
      <c r="I615">
        <v>7</v>
      </c>
      <c r="J615">
        <v>0</v>
      </c>
      <c r="K615">
        <v>15</v>
      </c>
      <c r="L615">
        <v>10</v>
      </c>
      <c r="M615" t="s">
        <v>128</v>
      </c>
      <c r="N615" s="16">
        <v>1</v>
      </c>
      <c r="Q615" s="16">
        <v>0</v>
      </c>
      <c r="W615" t="s">
        <v>57</v>
      </c>
      <c r="AC615" t="s">
        <v>32</v>
      </c>
      <c r="AH615" t="s">
        <v>82</v>
      </c>
      <c r="AI615" s="16">
        <v>20</v>
      </c>
      <c r="AJ615" s="16">
        <v>10</v>
      </c>
      <c r="AK615" s="16">
        <v>40</v>
      </c>
      <c r="AL615" t="s">
        <v>2798</v>
      </c>
      <c r="AM615" t="s">
        <v>62</v>
      </c>
      <c r="AN615" s="16">
        <v>10</v>
      </c>
      <c r="AO615" t="s">
        <v>2799</v>
      </c>
      <c r="AP615" t="s">
        <v>2800</v>
      </c>
      <c r="AQ615" t="s">
        <v>2801</v>
      </c>
      <c r="AR615">
        <v>1</v>
      </c>
    </row>
    <row r="616" spans="1:44">
      <c r="A616">
        <v>614</v>
      </c>
      <c r="E616" t="s">
        <v>4</v>
      </c>
      <c r="H616" s="7">
        <v>27</v>
      </c>
      <c r="I616">
        <v>7</v>
      </c>
      <c r="J616">
        <v>120</v>
      </c>
      <c r="K616">
        <v>10</v>
      </c>
      <c r="L616">
        <v>5</v>
      </c>
      <c r="M616" t="s">
        <v>116</v>
      </c>
      <c r="N616" s="16">
        <v>1</v>
      </c>
      <c r="Q616" s="16">
        <v>1</v>
      </c>
      <c r="R616" t="s">
        <v>164</v>
      </c>
      <c r="S616" t="s">
        <v>344</v>
      </c>
      <c r="T616" t="s">
        <v>55</v>
      </c>
      <c r="U616" s="16">
        <v>1</v>
      </c>
      <c r="V616" t="s">
        <v>2802</v>
      </c>
      <c r="W616" t="s">
        <v>57</v>
      </c>
      <c r="Z616" t="s">
        <v>29</v>
      </c>
      <c r="AH616" t="s">
        <v>156</v>
      </c>
      <c r="AI616" s="16">
        <v>12</v>
      </c>
      <c r="AJ616" s="16">
        <v>6</v>
      </c>
      <c r="AK616" s="16">
        <v>160</v>
      </c>
      <c r="AL616" t="s">
        <v>2803</v>
      </c>
      <c r="AM616" t="s">
        <v>72</v>
      </c>
      <c r="AN616" s="16">
        <v>10</v>
      </c>
      <c r="AO616" t="s">
        <v>2804</v>
      </c>
      <c r="AP616" t="s">
        <v>2805</v>
      </c>
      <c r="AQ616" t="s">
        <v>2806</v>
      </c>
      <c r="AR616">
        <v>1</v>
      </c>
    </row>
    <row r="617" spans="1:44">
      <c r="A617">
        <v>615</v>
      </c>
      <c r="D617" t="s">
        <v>3</v>
      </c>
      <c r="F617" s="12" t="s">
        <v>5</v>
      </c>
      <c r="H617" s="7">
        <v>48</v>
      </c>
      <c r="I617">
        <v>6</v>
      </c>
      <c r="J617">
        <v>60</v>
      </c>
      <c r="K617">
        <v>6</v>
      </c>
      <c r="L617">
        <v>50</v>
      </c>
      <c r="M617" t="s">
        <v>329</v>
      </c>
      <c r="N617" s="16">
        <v>0</v>
      </c>
      <c r="O617" t="s">
        <v>76</v>
      </c>
      <c r="P617" t="s">
        <v>3390</v>
      </c>
      <c r="Q617" s="16">
        <v>1</v>
      </c>
      <c r="R617" t="s">
        <v>67</v>
      </c>
      <c r="S617" t="s">
        <v>106</v>
      </c>
      <c r="T617" t="s">
        <v>55</v>
      </c>
      <c r="U617" s="16">
        <v>9</v>
      </c>
      <c r="V617" t="s">
        <v>2807</v>
      </c>
      <c r="W617" t="s">
        <v>69</v>
      </c>
      <c r="AA617" t="s">
        <v>30</v>
      </c>
      <c r="AH617" t="s">
        <v>156</v>
      </c>
      <c r="AI617" s="16">
        <v>15</v>
      </c>
      <c r="AJ617" s="16">
        <v>15</v>
      </c>
      <c r="AK617" s="16">
        <v>20</v>
      </c>
      <c r="AL617" t="s">
        <v>2808</v>
      </c>
      <c r="AM617" t="s">
        <v>62</v>
      </c>
      <c r="AN617" s="16">
        <v>10</v>
      </c>
      <c r="AO617" t="s">
        <v>2809</v>
      </c>
      <c r="AP617" t="s">
        <v>2810</v>
      </c>
      <c r="AQ617" t="s">
        <v>2811</v>
      </c>
      <c r="AR617">
        <v>0</v>
      </c>
    </row>
    <row r="618" spans="1:44">
      <c r="A618">
        <v>616</v>
      </c>
      <c r="C618" t="s">
        <v>2</v>
      </c>
      <c r="D618" t="s">
        <v>3</v>
      </c>
      <c r="F618" s="12" t="s">
        <v>5</v>
      </c>
      <c r="H618" s="7">
        <v>22</v>
      </c>
      <c r="I618">
        <v>7</v>
      </c>
      <c r="J618">
        <v>60</v>
      </c>
      <c r="K618">
        <v>7</v>
      </c>
      <c r="L618">
        <v>20</v>
      </c>
      <c r="M618" t="s">
        <v>183</v>
      </c>
      <c r="N618" s="16">
        <v>1</v>
      </c>
      <c r="Q618" s="16">
        <v>0</v>
      </c>
      <c r="W618" t="s">
        <v>57</v>
      </c>
      <c r="Z618" t="s">
        <v>29</v>
      </c>
      <c r="AC618" t="s">
        <v>32</v>
      </c>
      <c r="AH618" t="s">
        <v>58</v>
      </c>
      <c r="AI618" s="16">
        <v>10</v>
      </c>
      <c r="AJ618" s="16">
        <v>10</v>
      </c>
      <c r="AK618" s="16">
        <v>5</v>
      </c>
      <c r="AL618" t="s">
        <v>2812</v>
      </c>
      <c r="AM618" t="s">
        <v>72</v>
      </c>
      <c r="AN618" s="16">
        <v>8</v>
      </c>
      <c r="AO618" t="s">
        <v>2813</v>
      </c>
      <c r="AP618" t="s">
        <v>2814</v>
      </c>
      <c r="AQ618" t="s">
        <v>2815</v>
      </c>
      <c r="AR618">
        <v>1</v>
      </c>
    </row>
    <row r="619" spans="1:44">
      <c r="A619">
        <v>617</v>
      </c>
      <c r="C619" t="s">
        <v>2</v>
      </c>
      <c r="H619" s="7">
        <v>35</v>
      </c>
      <c r="I619">
        <v>7</v>
      </c>
      <c r="J619">
        <v>120</v>
      </c>
      <c r="K619">
        <v>9</v>
      </c>
      <c r="L619">
        <v>5</v>
      </c>
      <c r="M619" t="s">
        <v>116</v>
      </c>
      <c r="N619" s="16">
        <v>1</v>
      </c>
      <c r="Q619" s="16">
        <v>1</v>
      </c>
      <c r="R619" t="s">
        <v>29</v>
      </c>
      <c r="S619" t="s">
        <v>78</v>
      </c>
      <c r="T619" t="s">
        <v>89</v>
      </c>
      <c r="U619" s="16">
        <v>11</v>
      </c>
      <c r="V619" t="s">
        <v>2340</v>
      </c>
      <c r="W619" t="s">
        <v>57</v>
      </c>
      <c r="Z619" t="s">
        <v>29</v>
      </c>
      <c r="AC619" t="s">
        <v>32</v>
      </c>
      <c r="AH619" t="s">
        <v>58</v>
      </c>
      <c r="AI619" s="16">
        <v>15</v>
      </c>
      <c r="AJ619" s="16">
        <v>10</v>
      </c>
      <c r="AK619" s="16">
        <v>10</v>
      </c>
      <c r="AL619" t="s">
        <v>2816</v>
      </c>
      <c r="AM619" t="s">
        <v>72</v>
      </c>
      <c r="AN619" s="16">
        <v>10</v>
      </c>
      <c r="AO619" t="s">
        <v>2817</v>
      </c>
      <c r="AP619" t="s">
        <v>2818</v>
      </c>
      <c r="AQ619" t="s">
        <v>2819</v>
      </c>
      <c r="AR619">
        <v>1</v>
      </c>
    </row>
    <row r="620" spans="1:44">
      <c r="A620">
        <v>618</v>
      </c>
      <c r="B620" t="s">
        <v>1</v>
      </c>
      <c r="E620" t="s">
        <v>4</v>
      </c>
      <c r="H620" s="7">
        <v>23</v>
      </c>
      <c r="I620">
        <v>7</v>
      </c>
      <c r="J620">
        <v>90</v>
      </c>
      <c r="K620">
        <v>11</v>
      </c>
      <c r="L620">
        <v>0</v>
      </c>
      <c r="M620" t="s">
        <v>99</v>
      </c>
      <c r="N620" s="16">
        <v>1</v>
      </c>
      <c r="Q620" s="16">
        <v>1</v>
      </c>
      <c r="R620" t="s">
        <v>207</v>
      </c>
      <c r="S620" t="s">
        <v>2820</v>
      </c>
      <c r="T620" t="s">
        <v>291</v>
      </c>
      <c r="U620" s="16">
        <v>1</v>
      </c>
      <c r="V620" t="s">
        <v>2821</v>
      </c>
      <c r="W620" t="s">
        <v>57</v>
      </c>
      <c r="Z620" t="s">
        <v>29</v>
      </c>
      <c r="AH620" t="s">
        <v>82</v>
      </c>
      <c r="AI620" s="16">
        <v>30</v>
      </c>
      <c r="AK620" s="16">
        <v>24</v>
      </c>
      <c r="AL620" t="s">
        <v>2823</v>
      </c>
      <c r="AM620" t="s">
        <v>72</v>
      </c>
      <c r="AN620" s="16">
        <v>10</v>
      </c>
      <c r="AO620" t="s">
        <v>2824</v>
      </c>
      <c r="AQ620" t="s">
        <v>2825</v>
      </c>
      <c r="AR620">
        <v>1</v>
      </c>
    </row>
    <row r="621" spans="1:44">
      <c r="A621">
        <v>619</v>
      </c>
      <c r="F621" s="12" t="s">
        <v>5</v>
      </c>
      <c r="H621" s="7">
        <v>24</v>
      </c>
      <c r="I621">
        <v>7</v>
      </c>
      <c r="J621">
        <v>30</v>
      </c>
      <c r="K621">
        <v>12</v>
      </c>
      <c r="L621">
        <v>5</v>
      </c>
      <c r="M621" t="s">
        <v>329</v>
      </c>
      <c r="N621" s="16">
        <v>1</v>
      </c>
      <c r="Q621" s="16">
        <v>1</v>
      </c>
      <c r="R621" t="s">
        <v>207</v>
      </c>
      <c r="S621" t="s">
        <v>78</v>
      </c>
      <c r="T621" t="s">
        <v>89</v>
      </c>
      <c r="U621" s="16">
        <v>2</v>
      </c>
      <c r="V621" t="s">
        <v>193</v>
      </c>
      <c r="W621" t="s">
        <v>57</v>
      </c>
      <c r="AC621" t="s">
        <v>32</v>
      </c>
      <c r="AH621" t="s">
        <v>82</v>
      </c>
      <c r="AI621" s="16">
        <v>0</v>
      </c>
      <c r="AJ621" s="16">
        <v>3</v>
      </c>
      <c r="AK621" s="16">
        <v>4</v>
      </c>
      <c r="AL621" t="s">
        <v>2826</v>
      </c>
      <c r="AM621" t="s">
        <v>62</v>
      </c>
      <c r="AN621" s="16">
        <v>9</v>
      </c>
      <c r="AO621" t="s">
        <v>2827</v>
      </c>
      <c r="AP621" t="s">
        <v>2828</v>
      </c>
      <c r="AR621">
        <v>0</v>
      </c>
    </row>
    <row r="622" spans="1:44">
      <c r="A622">
        <v>620</v>
      </c>
      <c r="F622" s="12" t="s">
        <v>5</v>
      </c>
      <c r="H622" s="7">
        <v>31</v>
      </c>
      <c r="I622">
        <v>6</v>
      </c>
      <c r="J622">
        <v>60</v>
      </c>
      <c r="K622">
        <v>10</v>
      </c>
      <c r="L622">
        <v>2</v>
      </c>
      <c r="M622" t="s">
        <v>75</v>
      </c>
      <c r="N622" s="16">
        <v>1</v>
      </c>
      <c r="Q622" s="16">
        <v>0</v>
      </c>
      <c r="W622" t="s">
        <v>81</v>
      </c>
      <c r="Z622" t="s">
        <v>29</v>
      </c>
      <c r="AH622" t="s">
        <v>82</v>
      </c>
      <c r="AI622" s="16">
        <v>3</v>
      </c>
      <c r="AJ622" s="16">
        <v>2</v>
      </c>
      <c r="AK622" s="16">
        <v>8</v>
      </c>
      <c r="AL622" t="s">
        <v>2829</v>
      </c>
      <c r="AM622" t="s">
        <v>62</v>
      </c>
      <c r="AN622" s="16">
        <v>8</v>
      </c>
      <c r="AO622" t="s">
        <v>2830</v>
      </c>
      <c r="AP622" t="s">
        <v>2831</v>
      </c>
      <c r="AQ622" t="s">
        <v>2832</v>
      </c>
      <c r="AR622">
        <v>1</v>
      </c>
    </row>
    <row r="623" spans="1:44">
      <c r="A623">
        <v>621</v>
      </c>
      <c r="F623" s="12" t="s">
        <v>5</v>
      </c>
      <c r="H623" s="7"/>
      <c r="I623">
        <v>7</v>
      </c>
      <c r="J623">
        <v>60</v>
      </c>
      <c r="K623">
        <v>8</v>
      </c>
      <c r="L623">
        <v>5</v>
      </c>
      <c r="M623" t="s">
        <v>65</v>
      </c>
      <c r="N623" s="16">
        <v>0</v>
      </c>
      <c r="O623" t="s">
        <v>66</v>
      </c>
      <c r="P623" t="s">
        <v>3392</v>
      </c>
      <c r="Q623" s="16">
        <v>1</v>
      </c>
      <c r="R623" t="s">
        <v>1114</v>
      </c>
      <c r="S623" t="s">
        <v>137</v>
      </c>
      <c r="T623" t="s">
        <v>89</v>
      </c>
      <c r="U623" s="16">
        <v>10</v>
      </c>
      <c r="V623" t="s">
        <v>2833</v>
      </c>
      <c r="W623" t="s">
        <v>57</v>
      </c>
      <c r="AA623" t="s">
        <v>30</v>
      </c>
      <c r="AB623" t="s">
        <v>31</v>
      </c>
      <c r="AH623" t="s">
        <v>70</v>
      </c>
      <c r="AI623" s="16">
        <v>5</v>
      </c>
      <c r="AJ623" s="16">
        <v>4</v>
      </c>
      <c r="AK623" s="16">
        <v>15</v>
      </c>
      <c r="AL623" t="s">
        <v>2834</v>
      </c>
      <c r="AM623" t="s">
        <v>72</v>
      </c>
      <c r="AN623" s="16">
        <v>8</v>
      </c>
      <c r="AO623" t="s">
        <v>2835</v>
      </c>
      <c r="AP623" t="s">
        <v>2836</v>
      </c>
      <c r="AR623">
        <v>1</v>
      </c>
    </row>
    <row r="624" spans="1:44" ht="19" customHeight="1">
      <c r="A624">
        <v>622</v>
      </c>
      <c r="B624" t="s">
        <v>1</v>
      </c>
      <c r="C624" t="s">
        <v>2</v>
      </c>
      <c r="E624" t="s">
        <v>4</v>
      </c>
      <c r="H624" s="7">
        <v>33</v>
      </c>
      <c r="I624">
        <v>5</v>
      </c>
      <c r="J624">
        <v>120</v>
      </c>
      <c r="K624">
        <v>15</v>
      </c>
      <c r="L624">
        <v>24</v>
      </c>
      <c r="M624" t="s">
        <v>219</v>
      </c>
      <c r="N624" s="16">
        <v>1</v>
      </c>
      <c r="Q624" s="16">
        <v>1</v>
      </c>
      <c r="R624" t="s">
        <v>141</v>
      </c>
      <c r="S624" t="s">
        <v>78</v>
      </c>
      <c r="T624" t="s">
        <v>2837</v>
      </c>
      <c r="U624" s="16">
        <v>10</v>
      </c>
      <c r="V624" t="s">
        <v>254</v>
      </c>
      <c r="W624" t="s">
        <v>57</v>
      </c>
      <c r="AC624" t="s">
        <v>32</v>
      </c>
      <c r="AH624" t="s">
        <v>58</v>
      </c>
      <c r="AI624" s="16">
        <v>6</v>
      </c>
      <c r="AJ624" s="16">
        <v>6</v>
      </c>
      <c r="AK624" s="16">
        <v>5</v>
      </c>
      <c r="AL624" s="2" t="s">
        <v>2838</v>
      </c>
      <c r="AM624" t="s">
        <v>72</v>
      </c>
      <c r="AN624" s="16">
        <v>8</v>
      </c>
      <c r="AO624" s="2" t="s">
        <v>2839</v>
      </c>
      <c r="AP624" s="2" t="s">
        <v>2840</v>
      </c>
      <c r="AQ624" t="s">
        <v>2841</v>
      </c>
      <c r="AR624">
        <v>1</v>
      </c>
    </row>
    <row r="625" spans="1:44">
      <c r="A625">
        <v>623</v>
      </c>
      <c r="B625" t="s">
        <v>1</v>
      </c>
      <c r="D625" t="s">
        <v>3</v>
      </c>
      <c r="E625" t="s">
        <v>4</v>
      </c>
      <c r="F625" s="12" t="s">
        <v>5</v>
      </c>
      <c r="H625" s="7">
        <v>27</v>
      </c>
      <c r="I625">
        <v>6</v>
      </c>
      <c r="J625">
        <v>80</v>
      </c>
      <c r="K625">
        <v>10</v>
      </c>
      <c r="L625">
        <v>20</v>
      </c>
      <c r="M625" t="s">
        <v>128</v>
      </c>
      <c r="N625" s="16">
        <v>1</v>
      </c>
      <c r="Q625" s="16">
        <v>0</v>
      </c>
      <c r="W625" t="s">
        <v>81</v>
      </c>
      <c r="AC625" t="s">
        <v>32</v>
      </c>
      <c r="AH625" t="s">
        <v>58</v>
      </c>
      <c r="AI625" s="16">
        <v>6</v>
      </c>
      <c r="AJ625" s="16">
        <v>6</v>
      </c>
      <c r="AK625" s="16">
        <v>25</v>
      </c>
      <c r="AL625" t="s">
        <v>2842</v>
      </c>
      <c r="AM625" t="s">
        <v>72</v>
      </c>
      <c r="AN625" s="16">
        <v>10</v>
      </c>
      <c r="AO625" t="s">
        <v>2843</v>
      </c>
      <c r="AP625" t="s">
        <v>2844</v>
      </c>
      <c r="AQ625" t="s">
        <v>2845</v>
      </c>
      <c r="AR625">
        <v>0</v>
      </c>
    </row>
    <row r="626" spans="1:44" ht="16" customHeight="1">
      <c r="A626">
        <v>624</v>
      </c>
      <c r="C626" t="s">
        <v>2</v>
      </c>
      <c r="H626" s="7">
        <v>24</v>
      </c>
      <c r="I626">
        <v>7</v>
      </c>
      <c r="J626">
        <v>0</v>
      </c>
      <c r="K626">
        <v>12</v>
      </c>
      <c r="L626">
        <v>10</v>
      </c>
      <c r="M626" t="s">
        <v>128</v>
      </c>
      <c r="N626" s="16">
        <v>1</v>
      </c>
      <c r="Q626" s="16">
        <v>1</v>
      </c>
      <c r="R626" t="s">
        <v>164</v>
      </c>
      <c r="S626" t="s">
        <v>106</v>
      </c>
      <c r="T626" t="s">
        <v>89</v>
      </c>
      <c r="U626" s="16">
        <v>3</v>
      </c>
      <c r="V626" t="s">
        <v>2846</v>
      </c>
      <c r="W626" t="s">
        <v>81</v>
      </c>
      <c r="AA626" t="s">
        <v>30</v>
      </c>
      <c r="AC626" t="s">
        <v>32</v>
      </c>
      <c r="AH626" t="s">
        <v>70</v>
      </c>
      <c r="AI626" s="16">
        <v>6</v>
      </c>
      <c r="AJ626" s="16">
        <v>3</v>
      </c>
      <c r="AK626" s="16">
        <v>4</v>
      </c>
      <c r="AL626" t="s">
        <v>2847</v>
      </c>
      <c r="AM626" t="s">
        <v>62</v>
      </c>
      <c r="AN626" s="16">
        <v>10</v>
      </c>
      <c r="AO626" t="s">
        <v>2848</v>
      </c>
      <c r="AP626" t="s">
        <v>2849</v>
      </c>
      <c r="AQ626" s="2" t="s">
        <v>2850</v>
      </c>
      <c r="AR626">
        <v>1</v>
      </c>
    </row>
    <row r="627" spans="1:44">
      <c r="A627">
        <v>625</v>
      </c>
      <c r="B627" t="s">
        <v>1</v>
      </c>
      <c r="H627" s="7">
        <v>35</v>
      </c>
      <c r="I627">
        <v>7</v>
      </c>
      <c r="J627">
        <v>50</v>
      </c>
      <c r="K627">
        <v>10</v>
      </c>
      <c r="L627">
        <v>30</v>
      </c>
      <c r="M627" t="s">
        <v>219</v>
      </c>
      <c r="N627" s="16">
        <v>0</v>
      </c>
      <c r="O627" t="s">
        <v>117</v>
      </c>
      <c r="P627" t="s">
        <v>3389</v>
      </c>
      <c r="Q627" s="16">
        <v>1</v>
      </c>
      <c r="R627" t="s">
        <v>53</v>
      </c>
      <c r="S627" t="s">
        <v>54</v>
      </c>
      <c r="T627" t="s">
        <v>892</v>
      </c>
      <c r="U627" s="16">
        <v>9</v>
      </c>
      <c r="V627" t="s">
        <v>2851</v>
      </c>
      <c r="W627" t="s">
        <v>81</v>
      </c>
      <c r="Z627" t="s">
        <v>29</v>
      </c>
      <c r="AH627" t="s">
        <v>70</v>
      </c>
      <c r="AI627" s="16">
        <v>6</v>
      </c>
      <c r="AJ627" s="16">
        <v>4</v>
      </c>
      <c r="AK627" s="16">
        <v>48</v>
      </c>
      <c r="AL627" t="s">
        <v>2852</v>
      </c>
      <c r="AM627" t="s">
        <v>72</v>
      </c>
      <c r="AN627" s="16">
        <v>9</v>
      </c>
      <c r="AO627" t="s">
        <v>2853</v>
      </c>
      <c r="AR627">
        <v>0</v>
      </c>
    </row>
    <row r="628" spans="1:44">
      <c r="A628">
        <v>626</v>
      </c>
      <c r="B628" t="s">
        <v>1</v>
      </c>
      <c r="C628" t="s">
        <v>2</v>
      </c>
      <c r="H628" s="7">
        <v>27</v>
      </c>
      <c r="I628">
        <v>7</v>
      </c>
      <c r="J628">
        <v>60</v>
      </c>
      <c r="K628">
        <v>8</v>
      </c>
      <c r="L628">
        <v>4</v>
      </c>
      <c r="M628" t="s">
        <v>75</v>
      </c>
      <c r="N628" s="16">
        <v>1</v>
      </c>
      <c r="Q628" s="16">
        <v>1</v>
      </c>
      <c r="R628" t="s">
        <v>29</v>
      </c>
      <c r="S628" t="s">
        <v>78</v>
      </c>
      <c r="T628" t="s">
        <v>150</v>
      </c>
      <c r="U628" s="16">
        <v>2</v>
      </c>
      <c r="V628" t="s">
        <v>2854</v>
      </c>
      <c r="W628" t="s">
        <v>57</v>
      </c>
      <c r="Z628" t="s">
        <v>29</v>
      </c>
      <c r="AH628" t="s">
        <v>82</v>
      </c>
      <c r="AI628" s="16">
        <v>5</v>
      </c>
      <c r="AJ628" s="16">
        <v>6</v>
      </c>
      <c r="AK628" s="16">
        <v>10</v>
      </c>
      <c r="AL628" t="s">
        <v>2855</v>
      </c>
      <c r="AM628" t="s">
        <v>72</v>
      </c>
      <c r="AN628" s="16">
        <v>8</v>
      </c>
      <c r="AO628" t="s">
        <v>2856</v>
      </c>
      <c r="AP628" t="s">
        <v>2857</v>
      </c>
      <c r="AQ628" t="s">
        <v>2858</v>
      </c>
      <c r="AR628">
        <v>1</v>
      </c>
    </row>
    <row r="629" spans="1:44" ht="17" customHeight="1">
      <c r="A629">
        <v>627</v>
      </c>
      <c r="B629" t="s">
        <v>1</v>
      </c>
      <c r="D629" t="s">
        <v>3</v>
      </c>
      <c r="F629" s="12" t="s">
        <v>5</v>
      </c>
      <c r="H629" s="7">
        <v>44</v>
      </c>
      <c r="I629">
        <v>6</v>
      </c>
      <c r="J629">
        <v>30</v>
      </c>
      <c r="K629">
        <v>5</v>
      </c>
      <c r="L629">
        <v>10</v>
      </c>
      <c r="M629" t="s">
        <v>219</v>
      </c>
      <c r="N629" s="16">
        <v>1</v>
      </c>
      <c r="Q629" s="16">
        <v>1</v>
      </c>
      <c r="R629" t="s">
        <v>67</v>
      </c>
      <c r="S629" t="s">
        <v>2859</v>
      </c>
      <c r="T629" t="s">
        <v>55</v>
      </c>
      <c r="U629" s="16">
        <v>20</v>
      </c>
      <c r="V629" t="s">
        <v>2860</v>
      </c>
      <c r="W629" t="s">
        <v>69</v>
      </c>
      <c r="AB629" t="s">
        <v>31</v>
      </c>
      <c r="AH629" t="s">
        <v>58</v>
      </c>
      <c r="AI629" s="16">
        <v>2</v>
      </c>
      <c r="AJ629" s="16">
        <v>15</v>
      </c>
      <c r="AK629" s="16">
        <v>10</v>
      </c>
      <c r="AL629" s="2" t="s">
        <v>2861</v>
      </c>
      <c r="AM629" t="s">
        <v>72</v>
      </c>
      <c r="AN629" s="16">
        <v>10</v>
      </c>
      <c r="AO629" s="2" t="s">
        <v>2862</v>
      </c>
      <c r="AP629" t="s">
        <v>2863</v>
      </c>
      <c r="AQ629" t="s">
        <v>2864</v>
      </c>
      <c r="AR629">
        <v>1</v>
      </c>
    </row>
    <row r="630" spans="1:44" ht="16" customHeight="1">
      <c r="A630">
        <v>628</v>
      </c>
      <c r="F630" s="12" t="s">
        <v>5</v>
      </c>
      <c r="H630" s="7">
        <v>44</v>
      </c>
      <c r="I630">
        <v>6</v>
      </c>
      <c r="J630">
        <v>50</v>
      </c>
      <c r="K630">
        <v>10</v>
      </c>
      <c r="L630">
        <v>20</v>
      </c>
      <c r="M630" t="s">
        <v>94</v>
      </c>
      <c r="N630" s="16">
        <v>1</v>
      </c>
      <c r="Q630" s="16">
        <v>1</v>
      </c>
      <c r="R630" t="s">
        <v>1114</v>
      </c>
      <c r="S630" t="s">
        <v>88</v>
      </c>
      <c r="T630" t="s">
        <v>89</v>
      </c>
      <c r="U630" s="16">
        <v>22</v>
      </c>
      <c r="V630" t="s">
        <v>72</v>
      </c>
      <c r="W630" t="s">
        <v>81</v>
      </c>
      <c r="AA630" t="s">
        <v>30</v>
      </c>
      <c r="AB630" t="s">
        <v>31</v>
      </c>
      <c r="AH630" t="s">
        <v>70</v>
      </c>
      <c r="AI630" s="16">
        <v>5</v>
      </c>
      <c r="AJ630" s="16">
        <v>5</v>
      </c>
      <c r="AK630" s="16">
        <v>35</v>
      </c>
      <c r="AL630" s="2" t="s">
        <v>2865</v>
      </c>
      <c r="AM630" t="s">
        <v>2866</v>
      </c>
      <c r="AN630" s="16">
        <v>10</v>
      </c>
      <c r="AO630" s="2" t="s">
        <v>2867</v>
      </c>
      <c r="AP630" t="s">
        <v>2868</v>
      </c>
      <c r="AQ630" t="s">
        <v>2869</v>
      </c>
      <c r="AR630">
        <v>1</v>
      </c>
    </row>
    <row r="631" spans="1:44">
      <c r="A631">
        <v>629</v>
      </c>
      <c r="C631" t="s">
        <v>2</v>
      </c>
      <c r="E631" t="s">
        <v>4</v>
      </c>
      <c r="H631" s="7">
        <v>28</v>
      </c>
      <c r="I631">
        <v>7</v>
      </c>
      <c r="J631">
        <v>20</v>
      </c>
      <c r="K631">
        <v>10</v>
      </c>
      <c r="L631">
        <v>10</v>
      </c>
      <c r="M631" t="s">
        <v>297</v>
      </c>
      <c r="N631" s="16">
        <v>1</v>
      </c>
      <c r="Q631" s="16">
        <v>1</v>
      </c>
      <c r="R631" t="s">
        <v>207</v>
      </c>
      <c r="S631" t="s">
        <v>78</v>
      </c>
      <c r="T631" t="s">
        <v>119</v>
      </c>
      <c r="U631" s="16">
        <v>4</v>
      </c>
      <c r="V631" t="s">
        <v>2870</v>
      </c>
      <c r="W631" t="s">
        <v>57</v>
      </c>
      <c r="AC631" t="s">
        <v>32</v>
      </c>
      <c r="AH631" t="s">
        <v>58</v>
      </c>
      <c r="AI631" s="16">
        <v>3</v>
      </c>
      <c r="AJ631" s="16">
        <v>5</v>
      </c>
      <c r="AK631" s="16">
        <v>20</v>
      </c>
      <c r="AL631" t="s">
        <v>2871</v>
      </c>
      <c r="AM631" t="s">
        <v>72</v>
      </c>
      <c r="AN631" s="16">
        <v>7</v>
      </c>
      <c r="AO631" t="s">
        <v>2872</v>
      </c>
      <c r="AP631" t="s">
        <v>2873</v>
      </c>
      <c r="AR631">
        <v>1</v>
      </c>
    </row>
    <row r="632" spans="1:44">
      <c r="A632">
        <v>630</v>
      </c>
      <c r="F632" s="12" t="s">
        <v>5</v>
      </c>
      <c r="H632" s="7">
        <v>22</v>
      </c>
      <c r="I632">
        <v>7</v>
      </c>
      <c r="J632">
        <v>45</v>
      </c>
      <c r="K632">
        <v>10</v>
      </c>
      <c r="L632">
        <v>4</v>
      </c>
      <c r="M632" t="s">
        <v>75</v>
      </c>
      <c r="N632" s="16">
        <v>0</v>
      </c>
      <c r="O632" t="s">
        <v>66</v>
      </c>
      <c r="P632" t="s">
        <v>3390</v>
      </c>
      <c r="Q632" s="16">
        <v>0</v>
      </c>
      <c r="W632" t="s">
        <v>57</v>
      </c>
      <c r="AB632" t="s">
        <v>31</v>
      </c>
      <c r="AH632" t="s">
        <v>156</v>
      </c>
      <c r="AI632" s="16">
        <v>5</v>
      </c>
      <c r="AJ632" s="16">
        <v>8</v>
      </c>
      <c r="AK632" s="16">
        <v>10</v>
      </c>
      <c r="AL632" t="s">
        <v>2874</v>
      </c>
      <c r="AM632" t="s">
        <v>72</v>
      </c>
      <c r="AN632" s="16">
        <v>9</v>
      </c>
      <c r="AO632" t="s">
        <v>2875</v>
      </c>
      <c r="AP632" t="s">
        <v>2876</v>
      </c>
      <c r="AQ632" t="s">
        <v>111</v>
      </c>
      <c r="AR632">
        <v>0</v>
      </c>
    </row>
    <row r="633" spans="1:44">
      <c r="A633">
        <v>631</v>
      </c>
      <c r="C633" t="s">
        <v>2</v>
      </c>
      <c r="F633" s="12" t="s">
        <v>5</v>
      </c>
      <c r="H633" s="7">
        <v>30</v>
      </c>
      <c r="I633">
        <v>8</v>
      </c>
      <c r="J633">
        <v>5</v>
      </c>
      <c r="K633">
        <v>6</v>
      </c>
      <c r="L633">
        <v>5</v>
      </c>
      <c r="M633" t="s">
        <v>183</v>
      </c>
      <c r="N633" s="16">
        <v>0</v>
      </c>
      <c r="O633" t="s">
        <v>3417</v>
      </c>
      <c r="P633" t="s">
        <v>3391</v>
      </c>
      <c r="Q633" s="16">
        <v>0</v>
      </c>
      <c r="W633" t="s">
        <v>81</v>
      </c>
      <c r="AC633" t="s">
        <v>32</v>
      </c>
      <c r="AH633" t="s">
        <v>58</v>
      </c>
      <c r="AI633" s="16">
        <v>6</v>
      </c>
      <c r="AJ633" s="16">
        <v>10</v>
      </c>
      <c r="AK633" s="16">
        <v>5</v>
      </c>
      <c r="AL633" t="s">
        <v>2877</v>
      </c>
      <c r="AM633" t="s">
        <v>72</v>
      </c>
      <c r="AN633" s="16">
        <v>10</v>
      </c>
      <c r="AO633" t="s">
        <v>2878</v>
      </c>
      <c r="AP633" t="s">
        <v>2879</v>
      </c>
      <c r="AQ633" t="s">
        <v>2623</v>
      </c>
      <c r="AR633">
        <v>1</v>
      </c>
    </row>
    <row r="634" spans="1:44">
      <c r="A634">
        <v>632</v>
      </c>
      <c r="F634" s="12" t="s">
        <v>5</v>
      </c>
      <c r="H634" s="7">
        <v>32</v>
      </c>
      <c r="I634">
        <v>7</v>
      </c>
      <c r="J634">
        <v>90</v>
      </c>
      <c r="K634">
        <v>6</v>
      </c>
      <c r="L634">
        <v>30</v>
      </c>
      <c r="M634" t="s">
        <v>183</v>
      </c>
      <c r="N634" s="16">
        <v>1</v>
      </c>
      <c r="Q634" s="16">
        <v>1</v>
      </c>
      <c r="R634" t="s">
        <v>105</v>
      </c>
      <c r="S634" t="s">
        <v>106</v>
      </c>
      <c r="T634" t="s">
        <v>1292</v>
      </c>
      <c r="U634" s="16">
        <v>2</v>
      </c>
      <c r="W634" t="s">
        <v>69</v>
      </c>
      <c r="Z634" t="s">
        <v>29</v>
      </c>
      <c r="AH634" t="s">
        <v>70</v>
      </c>
      <c r="AI634" s="16">
        <v>5</v>
      </c>
      <c r="AJ634" s="16">
        <v>10</v>
      </c>
      <c r="AK634" s="16">
        <v>15</v>
      </c>
      <c r="AL634" t="s">
        <v>2880</v>
      </c>
      <c r="AM634" t="s">
        <v>2881</v>
      </c>
      <c r="AN634" s="16">
        <v>9</v>
      </c>
      <c r="AO634" t="s">
        <v>2882</v>
      </c>
      <c r="AP634" t="s">
        <v>2883</v>
      </c>
      <c r="AQ634" t="s">
        <v>2884</v>
      </c>
      <c r="AR634">
        <v>1</v>
      </c>
    </row>
    <row r="635" spans="1:44" ht="17" customHeight="1">
      <c r="A635">
        <v>633</v>
      </c>
      <c r="B635" t="s">
        <v>1</v>
      </c>
      <c r="C635" t="s">
        <v>2</v>
      </c>
      <c r="F635" s="12" t="s">
        <v>5</v>
      </c>
      <c r="H635" s="7">
        <v>27</v>
      </c>
      <c r="I635">
        <v>7</v>
      </c>
      <c r="J635">
        <v>60</v>
      </c>
      <c r="K635">
        <v>11</v>
      </c>
      <c r="L635">
        <v>9</v>
      </c>
      <c r="M635" t="s">
        <v>329</v>
      </c>
      <c r="N635" s="16">
        <v>1</v>
      </c>
      <c r="Q635" s="16">
        <v>1</v>
      </c>
      <c r="R635" t="s">
        <v>30</v>
      </c>
      <c r="S635" t="s">
        <v>78</v>
      </c>
      <c r="T635" t="s">
        <v>89</v>
      </c>
      <c r="U635" s="16">
        <v>3</v>
      </c>
      <c r="V635" t="s">
        <v>2885</v>
      </c>
      <c r="W635" t="s">
        <v>57</v>
      </c>
      <c r="AC635" t="s">
        <v>32</v>
      </c>
      <c r="AH635" t="s">
        <v>58</v>
      </c>
      <c r="AI635" s="16">
        <v>4</v>
      </c>
      <c r="AJ635" s="16">
        <v>10</v>
      </c>
      <c r="AK635" s="16">
        <v>7</v>
      </c>
      <c r="AL635" s="2" t="s">
        <v>2886</v>
      </c>
      <c r="AM635" t="s">
        <v>2887</v>
      </c>
      <c r="AN635" s="16">
        <v>10</v>
      </c>
      <c r="AO635" t="s">
        <v>2888</v>
      </c>
      <c r="AP635" t="s">
        <v>2889</v>
      </c>
      <c r="AQ635" t="s">
        <v>2890</v>
      </c>
      <c r="AR635">
        <v>1</v>
      </c>
    </row>
    <row r="636" spans="1:44" ht="16" customHeight="1">
      <c r="A636">
        <v>634</v>
      </c>
      <c r="B636" t="s">
        <v>1</v>
      </c>
      <c r="C636" t="s">
        <v>2</v>
      </c>
      <c r="D636" t="s">
        <v>3</v>
      </c>
      <c r="F636" s="12" t="s">
        <v>5</v>
      </c>
      <c r="H636" s="7">
        <v>31</v>
      </c>
      <c r="I636">
        <v>7</v>
      </c>
      <c r="J636">
        <v>10</v>
      </c>
      <c r="K636">
        <v>7</v>
      </c>
      <c r="L636">
        <v>6</v>
      </c>
      <c r="M636" t="s">
        <v>99</v>
      </c>
      <c r="N636" s="16">
        <v>0</v>
      </c>
      <c r="O636" t="s">
        <v>3417</v>
      </c>
      <c r="P636" t="s">
        <v>2891</v>
      </c>
      <c r="Q636" s="16">
        <v>0</v>
      </c>
      <c r="W636" t="s">
        <v>81</v>
      </c>
      <c r="AA636" t="s">
        <v>30</v>
      </c>
      <c r="AH636" t="s">
        <v>156</v>
      </c>
      <c r="AI636" s="16">
        <v>6</v>
      </c>
      <c r="AJ636" s="16">
        <v>5</v>
      </c>
      <c r="AK636" s="16">
        <v>8</v>
      </c>
      <c r="AL636" t="s">
        <v>2892</v>
      </c>
      <c r="AM636" t="s">
        <v>72</v>
      </c>
      <c r="AN636" s="16">
        <v>10</v>
      </c>
      <c r="AO636" s="2" t="s">
        <v>2893</v>
      </c>
      <c r="AP636" t="s">
        <v>2894</v>
      </c>
      <c r="AQ636" t="s">
        <v>2895</v>
      </c>
      <c r="AR636">
        <v>1</v>
      </c>
    </row>
    <row r="637" spans="1:44">
      <c r="A637">
        <v>635</v>
      </c>
      <c r="C637" t="s">
        <v>2</v>
      </c>
      <c r="F637" s="12" t="s">
        <v>5</v>
      </c>
      <c r="H637" s="7">
        <v>30</v>
      </c>
      <c r="I637">
        <v>8</v>
      </c>
      <c r="J637">
        <v>40</v>
      </c>
      <c r="K637">
        <v>10</v>
      </c>
      <c r="L637">
        <v>6</v>
      </c>
      <c r="M637" t="s">
        <v>99</v>
      </c>
      <c r="N637" s="16">
        <v>1</v>
      </c>
      <c r="Q637" s="16">
        <v>1</v>
      </c>
      <c r="R637" t="s">
        <v>77</v>
      </c>
      <c r="S637" t="s">
        <v>78</v>
      </c>
      <c r="T637" t="s">
        <v>2896</v>
      </c>
      <c r="U637" s="16">
        <v>5</v>
      </c>
      <c r="V637" t="s">
        <v>2897</v>
      </c>
      <c r="W637" t="s">
        <v>57</v>
      </c>
      <c r="AC637" t="s">
        <v>32</v>
      </c>
      <c r="AH637" t="s">
        <v>2898</v>
      </c>
      <c r="AI637" s="16">
        <v>6</v>
      </c>
      <c r="AJ637" s="16">
        <v>6</v>
      </c>
      <c r="AK637" s="16">
        <v>60</v>
      </c>
      <c r="AL637" t="s">
        <v>2899</v>
      </c>
      <c r="AM637" t="s">
        <v>371</v>
      </c>
      <c r="AN637" s="16">
        <v>10</v>
      </c>
      <c r="AO637" t="s">
        <v>2900</v>
      </c>
      <c r="AP637" t="s">
        <v>2901</v>
      </c>
      <c r="AQ637" t="s">
        <v>2902</v>
      </c>
      <c r="AR637">
        <v>1</v>
      </c>
    </row>
    <row r="638" spans="1:44">
      <c r="A638">
        <v>636</v>
      </c>
      <c r="F638" s="12" t="s">
        <v>5</v>
      </c>
      <c r="H638" s="7"/>
      <c r="J638">
        <v>45</v>
      </c>
      <c r="K638">
        <v>8</v>
      </c>
      <c r="L638">
        <v>3</v>
      </c>
      <c r="M638" t="s">
        <v>329</v>
      </c>
      <c r="N638" s="16">
        <v>0</v>
      </c>
      <c r="O638" t="s">
        <v>95</v>
      </c>
      <c r="P638" t="s">
        <v>3391</v>
      </c>
      <c r="Q638" s="16">
        <v>1</v>
      </c>
      <c r="R638" t="s">
        <v>207</v>
      </c>
      <c r="S638" t="s">
        <v>78</v>
      </c>
      <c r="T638" t="s">
        <v>89</v>
      </c>
      <c r="U638" s="16">
        <v>8</v>
      </c>
      <c r="V638" t="s">
        <v>72</v>
      </c>
      <c r="W638" t="s">
        <v>81</v>
      </c>
      <c r="AA638" t="s">
        <v>30</v>
      </c>
      <c r="AH638" t="s">
        <v>70</v>
      </c>
      <c r="AI638" s="16">
        <v>4</v>
      </c>
      <c r="AJ638" s="16">
        <v>3</v>
      </c>
      <c r="AK638" s="16">
        <v>6</v>
      </c>
      <c r="AL638" t="s">
        <v>2903</v>
      </c>
      <c r="AM638" t="s">
        <v>72</v>
      </c>
      <c r="AN638" s="16">
        <v>6</v>
      </c>
      <c r="AO638" t="s">
        <v>2904</v>
      </c>
      <c r="AP638" t="s">
        <v>412</v>
      </c>
      <c r="AQ638" t="s">
        <v>2905</v>
      </c>
      <c r="AR638">
        <v>0</v>
      </c>
    </row>
    <row r="639" spans="1:44">
      <c r="A639">
        <v>637</v>
      </c>
      <c r="F639" s="12" t="s">
        <v>5</v>
      </c>
      <c r="H639" s="7">
        <v>54</v>
      </c>
      <c r="I639">
        <v>6</v>
      </c>
      <c r="J639">
        <v>30</v>
      </c>
      <c r="K639">
        <v>8</v>
      </c>
      <c r="L639">
        <v>20</v>
      </c>
      <c r="M639" t="s">
        <v>183</v>
      </c>
      <c r="N639" s="16">
        <v>1</v>
      </c>
      <c r="Q639" s="16">
        <v>1</v>
      </c>
      <c r="R639" t="s">
        <v>459</v>
      </c>
      <c r="S639" t="s">
        <v>377</v>
      </c>
      <c r="T639" t="s">
        <v>2906</v>
      </c>
      <c r="U639" s="16">
        <v>20</v>
      </c>
      <c r="V639" t="s">
        <v>2907</v>
      </c>
      <c r="W639" t="s">
        <v>81</v>
      </c>
      <c r="AC639" t="s">
        <v>32</v>
      </c>
      <c r="AH639" t="s">
        <v>58</v>
      </c>
      <c r="AI639" s="16">
        <v>4</v>
      </c>
      <c r="AJ639" s="16">
        <v>2</v>
      </c>
      <c r="AK639" s="16">
        <v>4</v>
      </c>
      <c r="AL639" t="s">
        <v>2908</v>
      </c>
      <c r="AN639" s="16">
        <v>10</v>
      </c>
      <c r="AO639" t="s">
        <v>2909</v>
      </c>
      <c r="AP639" t="s">
        <v>2910</v>
      </c>
      <c r="AR639">
        <v>1</v>
      </c>
    </row>
    <row r="640" spans="1:44">
      <c r="A640">
        <v>638</v>
      </c>
      <c r="F640" s="12" t="s">
        <v>5</v>
      </c>
      <c r="H640" s="7">
        <v>42</v>
      </c>
      <c r="I640">
        <v>6</v>
      </c>
      <c r="J640">
        <v>45</v>
      </c>
      <c r="K640">
        <v>12</v>
      </c>
      <c r="L640">
        <v>50</v>
      </c>
      <c r="M640" t="s">
        <v>99</v>
      </c>
      <c r="N640" s="16">
        <v>1</v>
      </c>
      <c r="Q640" s="16">
        <v>1</v>
      </c>
      <c r="R640" t="s">
        <v>77</v>
      </c>
      <c r="S640" t="s">
        <v>54</v>
      </c>
      <c r="T640" t="s">
        <v>89</v>
      </c>
      <c r="U640" s="16">
        <v>19</v>
      </c>
      <c r="V640" t="s">
        <v>331</v>
      </c>
      <c r="W640" t="s">
        <v>81</v>
      </c>
      <c r="AC640" t="s">
        <v>32</v>
      </c>
      <c r="AH640" t="s">
        <v>58</v>
      </c>
      <c r="AI640" s="16">
        <v>6</v>
      </c>
      <c r="AJ640" s="16">
        <v>8</v>
      </c>
      <c r="AK640" s="16">
        <v>15</v>
      </c>
      <c r="AL640" t="s">
        <v>2911</v>
      </c>
      <c r="AM640" t="s">
        <v>62</v>
      </c>
      <c r="AN640" s="16">
        <v>10</v>
      </c>
      <c r="AO640" t="s">
        <v>2912</v>
      </c>
      <c r="AP640" t="s">
        <v>2913</v>
      </c>
      <c r="AQ640" t="s">
        <v>2914</v>
      </c>
      <c r="AR640">
        <v>1</v>
      </c>
    </row>
    <row r="641" spans="1:44" ht="20" customHeight="1">
      <c r="A641">
        <v>639</v>
      </c>
      <c r="B641" t="s">
        <v>1</v>
      </c>
      <c r="C641" t="s">
        <v>2</v>
      </c>
      <c r="H641" s="7">
        <v>30</v>
      </c>
      <c r="I641">
        <v>7</v>
      </c>
      <c r="J641">
        <v>360</v>
      </c>
      <c r="K641">
        <v>2</v>
      </c>
      <c r="L641">
        <v>5</v>
      </c>
      <c r="M641" t="s">
        <v>183</v>
      </c>
      <c r="N641" s="16">
        <v>1</v>
      </c>
      <c r="Q641" s="16">
        <v>1</v>
      </c>
      <c r="R641" t="s">
        <v>207</v>
      </c>
      <c r="S641" t="s">
        <v>137</v>
      </c>
      <c r="T641" t="s">
        <v>79</v>
      </c>
      <c r="U641" s="16">
        <v>1</v>
      </c>
      <c r="V641" t="s">
        <v>2915</v>
      </c>
      <c r="W641" t="s">
        <v>81</v>
      </c>
      <c r="AC641" t="s">
        <v>32</v>
      </c>
      <c r="AH641" t="s">
        <v>82</v>
      </c>
      <c r="AI641" s="16">
        <v>6</v>
      </c>
      <c r="AJ641" s="16">
        <v>6</v>
      </c>
      <c r="AK641" s="16">
        <v>6</v>
      </c>
      <c r="AL641" s="2" t="s">
        <v>2916</v>
      </c>
      <c r="AM641" t="s">
        <v>72</v>
      </c>
      <c r="AN641" s="16">
        <v>10</v>
      </c>
      <c r="AO641" t="s">
        <v>2917</v>
      </c>
      <c r="AP641" t="s">
        <v>104</v>
      </c>
      <c r="AQ641" t="s">
        <v>134</v>
      </c>
      <c r="AR641">
        <v>1</v>
      </c>
    </row>
    <row r="642" spans="1:44">
      <c r="A642">
        <v>640</v>
      </c>
      <c r="E642" t="s">
        <v>4</v>
      </c>
      <c r="H642" s="7">
        <v>25</v>
      </c>
      <c r="I642">
        <v>8</v>
      </c>
      <c r="J642">
        <v>0</v>
      </c>
      <c r="K642">
        <v>14</v>
      </c>
      <c r="L642">
        <v>10</v>
      </c>
      <c r="M642" t="s">
        <v>51</v>
      </c>
      <c r="N642" s="16">
        <v>1</v>
      </c>
      <c r="Q642" s="16">
        <v>0</v>
      </c>
      <c r="W642" t="s">
        <v>57</v>
      </c>
      <c r="Z642" t="s">
        <v>29</v>
      </c>
      <c r="AH642" t="s">
        <v>70</v>
      </c>
      <c r="AI642" s="16">
        <v>6</v>
      </c>
      <c r="AJ642" s="16">
        <v>6</v>
      </c>
      <c r="AK642" s="16">
        <v>50</v>
      </c>
      <c r="AL642" t="s">
        <v>2918</v>
      </c>
      <c r="AM642" t="s">
        <v>72</v>
      </c>
      <c r="AN642" s="16">
        <v>8</v>
      </c>
      <c r="AO642" t="s">
        <v>2919</v>
      </c>
      <c r="AP642" t="s">
        <v>400</v>
      </c>
      <c r="AQ642" t="s">
        <v>2920</v>
      </c>
      <c r="AR642">
        <v>1</v>
      </c>
    </row>
    <row r="643" spans="1:44">
      <c r="A643">
        <v>641</v>
      </c>
      <c r="D643" t="s">
        <v>3</v>
      </c>
      <c r="F643" s="12" t="s">
        <v>5</v>
      </c>
      <c r="H643" s="7">
        <v>25</v>
      </c>
      <c r="I643">
        <v>5</v>
      </c>
      <c r="J643">
        <v>20</v>
      </c>
      <c r="K643">
        <v>9</v>
      </c>
      <c r="L643">
        <v>0</v>
      </c>
      <c r="M643" t="s">
        <v>75</v>
      </c>
      <c r="N643" s="16">
        <v>1</v>
      </c>
      <c r="Q643" s="16">
        <v>1</v>
      </c>
      <c r="R643" t="s">
        <v>401</v>
      </c>
      <c r="S643" t="s">
        <v>106</v>
      </c>
      <c r="T643" t="s">
        <v>2921</v>
      </c>
      <c r="U643" s="16">
        <v>1</v>
      </c>
      <c r="V643" t="s">
        <v>2922</v>
      </c>
      <c r="W643" t="s">
        <v>81</v>
      </c>
      <c r="AA643" t="s">
        <v>30</v>
      </c>
      <c r="AH643" t="s">
        <v>70</v>
      </c>
      <c r="AI643" s="16">
        <v>5</v>
      </c>
      <c r="AJ643" s="16">
        <v>5</v>
      </c>
      <c r="AK643" s="16">
        <v>20</v>
      </c>
      <c r="AL643" t="s">
        <v>2923</v>
      </c>
      <c r="AM643" t="s">
        <v>371</v>
      </c>
      <c r="AN643" s="16">
        <v>7</v>
      </c>
      <c r="AO643" t="s">
        <v>2924</v>
      </c>
      <c r="AP643" t="s">
        <v>2925</v>
      </c>
      <c r="AQ643" t="s">
        <v>111</v>
      </c>
      <c r="AR643">
        <v>1</v>
      </c>
    </row>
    <row r="644" spans="1:44">
      <c r="A644">
        <v>642</v>
      </c>
      <c r="B644" t="s">
        <v>1</v>
      </c>
      <c r="F644" s="12" t="s">
        <v>5</v>
      </c>
      <c r="H644" s="7">
        <v>26</v>
      </c>
      <c r="I644">
        <v>8</v>
      </c>
      <c r="J644">
        <v>120</v>
      </c>
      <c r="K644">
        <v>12</v>
      </c>
      <c r="L644">
        <v>20</v>
      </c>
      <c r="M644" t="s">
        <v>329</v>
      </c>
      <c r="N644" s="16">
        <v>1</v>
      </c>
      <c r="Q644" s="16">
        <v>0</v>
      </c>
      <c r="W644" t="s">
        <v>57</v>
      </c>
      <c r="X644" t="s">
        <v>27</v>
      </c>
      <c r="AA644" t="s">
        <v>30</v>
      </c>
      <c r="AH644" t="s">
        <v>2926</v>
      </c>
      <c r="AI644" s="16">
        <v>4</v>
      </c>
      <c r="AJ644" s="16">
        <v>6</v>
      </c>
      <c r="AK644" s="16">
        <v>40</v>
      </c>
      <c r="AL644" t="s">
        <v>2927</v>
      </c>
      <c r="AM644" t="s">
        <v>72</v>
      </c>
      <c r="AN644" s="16">
        <v>10</v>
      </c>
      <c r="AO644" t="s">
        <v>2928</v>
      </c>
      <c r="AP644" t="s">
        <v>2929</v>
      </c>
      <c r="AQ644" t="s">
        <v>2930</v>
      </c>
      <c r="AR644">
        <v>1</v>
      </c>
    </row>
    <row r="645" spans="1:44">
      <c r="A645">
        <v>643</v>
      </c>
      <c r="B645" t="s">
        <v>1</v>
      </c>
      <c r="H645" s="7">
        <v>35</v>
      </c>
      <c r="I645">
        <v>8</v>
      </c>
      <c r="J645">
        <v>0</v>
      </c>
      <c r="K645">
        <v>12</v>
      </c>
      <c r="L645">
        <v>5</v>
      </c>
      <c r="M645" t="s">
        <v>65</v>
      </c>
      <c r="N645" s="16">
        <v>0</v>
      </c>
      <c r="O645" t="s">
        <v>95</v>
      </c>
      <c r="P645" t="s">
        <v>3391</v>
      </c>
      <c r="Q645" s="16">
        <v>0</v>
      </c>
      <c r="W645" t="s">
        <v>81</v>
      </c>
      <c r="Z645" t="s">
        <v>29</v>
      </c>
      <c r="AH645" t="s">
        <v>70</v>
      </c>
      <c r="AI645" s="16">
        <v>6</v>
      </c>
      <c r="AJ645" s="16">
        <v>3</v>
      </c>
      <c r="AK645" s="16">
        <v>500</v>
      </c>
      <c r="AL645" t="s">
        <v>2931</v>
      </c>
      <c r="AM645" t="s">
        <v>72</v>
      </c>
      <c r="AN645" s="16">
        <v>10</v>
      </c>
      <c r="AO645" t="s">
        <v>2932</v>
      </c>
      <c r="AP645" t="s">
        <v>2933</v>
      </c>
      <c r="AQ645" t="s">
        <v>1386</v>
      </c>
      <c r="AR645">
        <v>1</v>
      </c>
    </row>
    <row r="646" spans="1:44">
      <c r="A646">
        <v>644</v>
      </c>
      <c r="B646" t="s">
        <v>1</v>
      </c>
      <c r="H646" s="7">
        <v>35</v>
      </c>
      <c r="I646">
        <v>5</v>
      </c>
      <c r="J646">
        <v>120</v>
      </c>
      <c r="K646">
        <v>14</v>
      </c>
      <c r="L646">
        <v>30</v>
      </c>
      <c r="M646" t="s">
        <v>51</v>
      </c>
      <c r="N646" s="16">
        <v>0</v>
      </c>
      <c r="O646" t="s">
        <v>66</v>
      </c>
      <c r="P646" t="s">
        <v>3391</v>
      </c>
      <c r="Q646" s="16">
        <v>1</v>
      </c>
      <c r="R646" t="s">
        <v>207</v>
      </c>
      <c r="S646" t="s">
        <v>78</v>
      </c>
      <c r="T646" t="s">
        <v>101</v>
      </c>
      <c r="U646" s="16">
        <v>11</v>
      </c>
      <c r="V646" t="s">
        <v>2934</v>
      </c>
      <c r="W646" t="s">
        <v>57</v>
      </c>
      <c r="Z646" t="s">
        <v>29</v>
      </c>
      <c r="AH646" t="s">
        <v>82</v>
      </c>
      <c r="AI646" s="16">
        <v>4</v>
      </c>
      <c r="AJ646" s="16">
        <v>10</v>
      </c>
      <c r="AK646" s="16">
        <v>50</v>
      </c>
      <c r="AL646" t="s">
        <v>2935</v>
      </c>
      <c r="AM646" t="s">
        <v>72</v>
      </c>
      <c r="AN646" s="16">
        <v>10</v>
      </c>
      <c r="AO646" t="s">
        <v>2936</v>
      </c>
      <c r="AR646">
        <v>1</v>
      </c>
    </row>
    <row r="647" spans="1:44">
      <c r="A647">
        <v>645</v>
      </c>
      <c r="C647" t="s">
        <v>2</v>
      </c>
      <c r="H647" s="7">
        <v>33</v>
      </c>
      <c r="I647">
        <v>7</v>
      </c>
      <c r="J647">
        <v>110</v>
      </c>
      <c r="K647">
        <v>11</v>
      </c>
      <c r="L647">
        <v>20</v>
      </c>
      <c r="M647" t="s">
        <v>297</v>
      </c>
      <c r="N647" s="16">
        <v>1</v>
      </c>
      <c r="Q647" s="16">
        <v>0</v>
      </c>
      <c r="W647" t="s">
        <v>81</v>
      </c>
      <c r="Y647" t="s">
        <v>28</v>
      </c>
      <c r="AH647" t="s">
        <v>70</v>
      </c>
      <c r="AI647" s="16">
        <v>12</v>
      </c>
      <c r="AJ647" s="16">
        <v>20</v>
      </c>
      <c r="AK647" s="16">
        <v>20</v>
      </c>
      <c r="AL647" t="s">
        <v>2937</v>
      </c>
      <c r="AM647" t="s">
        <v>332</v>
      </c>
      <c r="AN647" s="16">
        <v>10</v>
      </c>
      <c r="AO647" t="s">
        <v>2938</v>
      </c>
      <c r="AP647" t="s">
        <v>521</v>
      </c>
      <c r="AQ647" t="s">
        <v>2939</v>
      </c>
      <c r="AR647">
        <v>1</v>
      </c>
    </row>
    <row r="648" spans="1:44">
      <c r="A648">
        <v>646</v>
      </c>
      <c r="F648" s="12" t="s">
        <v>5</v>
      </c>
      <c r="H648" s="7">
        <v>49</v>
      </c>
      <c r="I648">
        <v>7</v>
      </c>
      <c r="J648">
        <v>60</v>
      </c>
      <c r="K648">
        <v>10</v>
      </c>
      <c r="L648">
        <v>10</v>
      </c>
      <c r="M648" t="s">
        <v>99</v>
      </c>
      <c r="N648" s="16">
        <v>0</v>
      </c>
      <c r="O648" t="s">
        <v>76</v>
      </c>
      <c r="P648" t="s">
        <v>3391</v>
      </c>
      <c r="Q648" s="16">
        <v>1</v>
      </c>
      <c r="R648" t="s">
        <v>130</v>
      </c>
      <c r="S648" t="s">
        <v>137</v>
      </c>
      <c r="T648" t="s">
        <v>89</v>
      </c>
      <c r="U648" s="16">
        <v>25</v>
      </c>
      <c r="V648" t="s">
        <v>2940</v>
      </c>
      <c r="W648" t="s">
        <v>81</v>
      </c>
      <c r="AB648" t="s">
        <v>31</v>
      </c>
      <c r="AG648" t="s">
        <v>1063</v>
      </c>
      <c r="AH648" t="s">
        <v>70</v>
      </c>
      <c r="AI648" s="16">
        <v>5</v>
      </c>
      <c r="AJ648" s="16">
        <v>4</v>
      </c>
      <c r="AK648" s="16">
        <v>16</v>
      </c>
      <c r="AL648" t="s">
        <v>2941</v>
      </c>
      <c r="AM648" t="s">
        <v>2212</v>
      </c>
      <c r="AN648" s="16">
        <v>8</v>
      </c>
      <c r="AO648" t="s">
        <v>2942</v>
      </c>
      <c r="AR648">
        <v>1</v>
      </c>
    </row>
    <row r="649" spans="1:44">
      <c r="A649">
        <v>647</v>
      </c>
      <c r="C649" t="s">
        <v>2</v>
      </c>
      <c r="F649" s="12" t="s">
        <v>5</v>
      </c>
      <c r="H649" s="7">
        <v>35</v>
      </c>
      <c r="I649">
        <v>7</v>
      </c>
      <c r="J649">
        <v>60</v>
      </c>
      <c r="K649">
        <v>8</v>
      </c>
      <c r="L649">
        <v>2</v>
      </c>
      <c r="M649" t="s">
        <v>94</v>
      </c>
      <c r="N649" s="16">
        <v>0</v>
      </c>
      <c r="O649" t="s">
        <v>76</v>
      </c>
      <c r="P649" t="s">
        <v>3391</v>
      </c>
      <c r="Q649" s="16">
        <v>1</v>
      </c>
      <c r="R649" t="s">
        <v>30</v>
      </c>
      <c r="S649" t="s">
        <v>78</v>
      </c>
      <c r="T649" t="s">
        <v>89</v>
      </c>
      <c r="U649" s="16">
        <v>7</v>
      </c>
      <c r="V649" t="s">
        <v>2943</v>
      </c>
      <c r="W649" t="s">
        <v>81</v>
      </c>
      <c r="AA649" t="s">
        <v>30</v>
      </c>
      <c r="AH649" t="s">
        <v>82</v>
      </c>
      <c r="AI649" s="16">
        <v>3</v>
      </c>
      <c r="AJ649" s="16">
        <v>5</v>
      </c>
      <c r="AK649" s="16">
        <v>5</v>
      </c>
      <c r="AL649" t="s">
        <v>2944</v>
      </c>
      <c r="AM649" t="s">
        <v>435</v>
      </c>
      <c r="AN649" s="16">
        <v>6</v>
      </c>
      <c r="AO649" t="s">
        <v>2945</v>
      </c>
      <c r="AP649" t="s">
        <v>2946</v>
      </c>
      <c r="AQ649" t="s">
        <v>2947</v>
      </c>
      <c r="AR649">
        <v>0</v>
      </c>
    </row>
    <row r="650" spans="1:44">
      <c r="A650">
        <v>648</v>
      </c>
      <c r="B650" t="s">
        <v>1</v>
      </c>
      <c r="H650" s="7">
        <v>34</v>
      </c>
      <c r="I650">
        <v>4</v>
      </c>
      <c r="J650">
        <v>40</v>
      </c>
      <c r="K650">
        <v>11</v>
      </c>
      <c r="L650">
        <v>2</v>
      </c>
      <c r="M650" t="s">
        <v>51</v>
      </c>
      <c r="N650" s="16">
        <v>0</v>
      </c>
      <c r="O650" t="s">
        <v>66</v>
      </c>
      <c r="P650" t="s">
        <v>3389</v>
      </c>
      <c r="Q650" s="16">
        <v>0</v>
      </c>
      <c r="W650" t="s">
        <v>81</v>
      </c>
      <c r="AC650" t="s">
        <v>32</v>
      </c>
      <c r="AH650" t="s">
        <v>58</v>
      </c>
      <c r="AI650" s="16">
        <v>10</v>
      </c>
      <c r="AJ650" s="16">
        <v>5</v>
      </c>
      <c r="AK650" s="16">
        <v>12</v>
      </c>
      <c r="AL650" t="s">
        <v>2948</v>
      </c>
      <c r="AM650" t="s">
        <v>72</v>
      </c>
      <c r="AN650" s="16">
        <v>7</v>
      </c>
      <c r="AO650" t="s">
        <v>2949</v>
      </c>
      <c r="AP650" t="s">
        <v>2950</v>
      </c>
      <c r="AQ650" t="s">
        <v>2951</v>
      </c>
      <c r="AR650">
        <v>1</v>
      </c>
    </row>
    <row r="651" spans="1:44">
      <c r="A651">
        <v>649</v>
      </c>
      <c r="B651" t="s">
        <v>1</v>
      </c>
      <c r="C651" t="s">
        <v>2</v>
      </c>
      <c r="D651" t="s">
        <v>3</v>
      </c>
      <c r="E651" t="s">
        <v>4</v>
      </c>
      <c r="F651" s="12" t="s">
        <v>5</v>
      </c>
      <c r="G651" t="s">
        <v>2952</v>
      </c>
      <c r="H651" s="7">
        <v>22</v>
      </c>
      <c r="I651">
        <v>6</v>
      </c>
      <c r="J651">
        <v>120</v>
      </c>
      <c r="K651">
        <v>8</v>
      </c>
      <c r="L651">
        <v>24</v>
      </c>
      <c r="M651" t="s">
        <v>329</v>
      </c>
      <c r="N651" s="16">
        <v>1</v>
      </c>
      <c r="Q651" s="16">
        <v>0</v>
      </c>
      <c r="W651" t="s">
        <v>357</v>
      </c>
      <c r="Z651" t="s">
        <v>29</v>
      </c>
      <c r="AH651" t="s">
        <v>70</v>
      </c>
      <c r="AI651" s="16">
        <v>3</v>
      </c>
      <c r="AJ651" s="16">
        <v>3</v>
      </c>
      <c r="AK651" s="16">
        <v>320</v>
      </c>
      <c r="AL651" t="s">
        <v>2953</v>
      </c>
      <c r="AM651" t="s">
        <v>72</v>
      </c>
      <c r="AN651" s="16">
        <v>10</v>
      </c>
      <c r="AO651" t="s">
        <v>2954</v>
      </c>
      <c r="AP651" t="s">
        <v>2955</v>
      </c>
      <c r="AQ651" t="s">
        <v>2956</v>
      </c>
      <c r="AR651">
        <v>1</v>
      </c>
    </row>
    <row r="652" spans="1:44">
      <c r="A652">
        <v>650</v>
      </c>
      <c r="C652" t="s">
        <v>2</v>
      </c>
      <c r="H652" s="7">
        <v>26</v>
      </c>
      <c r="I652">
        <v>7</v>
      </c>
      <c r="J652">
        <v>30</v>
      </c>
      <c r="K652">
        <v>12</v>
      </c>
      <c r="L652">
        <v>2</v>
      </c>
      <c r="M652" t="s">
        <v>86</v>
      </c>
      <c r="N652" s="16">
        <v>1</v>
      </c>
      <c r="Q652" s="16">
        <v>1</v>
      </c>
      <c r="R652" t="s">
        <v>513</v>
      </c>
      <c r="S652" t="s">
        <v>54</v>
      </c>
      <c r="T652" t="s">
        <v>55</v>
      </c>
      <c r="U652" s="16">
        <v>3</v>
      </c>
      <c r="V652" t="s">
        <v>2957</v>
      </c>
      <c r="W652" t="s">
        <v>57</v>
      </c>
      <c r="AA652" t="s">
        <v>30</v>
      </c>
      <c r="AB652" t="s">
        <v>31</v>
      </c>
      <c r="AC652" t="s">
        <v>32</v>
      </c>
      <c r="AG652" t="s">
        <v>2958</v>
      </c>
      <c r="AH652" t="s">
        <v>70</v>
      </c>
      <c r="AI652" s="16">
        <v>6</v>
      </c>
      <c r="AK652" s="16">
        <v>8</v>
      </c>
      <c r="AL652" t="s">
        <v>2960</v>
      </c>
      <c r="AM652" t="s">
        <v>72</v>
      </c>
      <c r="AN652" s="16">
        <v>10</v>
      </c>
      <c r="AO652" t="s">
        <v>2961</v>
      </c>
      <c r="AP652" t="s">
        <v>2962</v>
      </c>
      <c r="AQ652" t="s">
        <v>2963</v>
      </c>
      <c r="AR652">
        <v>1</v>
      </c>
    </row>
    <row r="653" spans="1:44">
      <c r="A653">
        <v>651</v>
      </c>
      <c r="B653" t="s">
        <v>1</v>
      </c>
      <c r="C653" t="s">
        <v>2</v>
      </c>
      <c r="H653" s="7">
        <v>28</v>
      </c>
      <c r="I653">
        <v>7</v>
      </c>
      <c r="J653">
        <v>90</v>
      </c>
      <c r="K653">
        <v>9</v>
      </c>
      <c r="L653">
        <v>3</v>
      </c>
      <c r="M653" t="s">
        <v>65</v>
      </c>
      <c r="N653" s="16">
        <v>1</v>
      </c>
      <c r="Q653" s="16">
        <v>0</v>
      </c>
      <c r="W653" t="s">
        <v>57</v>
      </c>
      <c r="AC653" t="s">
        <v>32</v>
      </c>
      <c r="AH653" t="s">
        <v>58</v>
      </c>
      <c r="AI653" s="16">
        <v>3</v>
      </c>
      <c r="AJ653" s="16">
        <v>1</v>
      </c>
      <c r="AK653" s="16">
        <v>5</v>
      </c>
      <c r="AL653" t="s">
        <v>2964</v>
      </c>
      <c r="AM653" t="s">
        <v>339</v>
      </c>
      <c r="AN653" s="16">
        <v>10</v>
      </c>
      <c r="AO653" t="s">
        <v>2965</v>
      </c>
      <c r="AP653" t="s">
        <v>2966</v>
      </c>
      <c r="AQ653" t="s">
        <v>2967</v>
      </c>
      <c r="AR653">
        <v>1</v>
      </c>
    </row>
    <row r="654" spans="1:44">
      <c r="A654">
        <v>652</v>
      </c>
      <c r="D654" t="s">
        <v>3</v>
      </c>
      <c r="H654" s="7">
        <v>29</v>
      </c>
      <c r="I654">
        <v>7</v>
      </c>
      <c r="J654">
        <v>15</v>
      </c>
      <c r="K654">
        <v>8</v>
      </c>
      <c r="L654">
        <v>2</v>
      </c>
      <c r="M654" t="s">
        <v>51</v>
      </c>
      <c r="N654" s="16">
        <v>0</v>
      </c>
      <c r="O654" t="s">
        <v>52</v>
      </c>
      <c r="P654" t="s">
        <v>3390</v>
      </c>
      <c r="Q654" s="16">
        <v>1</v>
      </c>
      <c r="R654" t="s">
        <v>149</v>
      </c>
      <c r="S654" t="s">
        <v>78</v>
      </c>
      <c r="T654" t="s">
        <v>101</v>
      </c>
      <c r="U654" s="16">
        <v>0</v>
      </c>
      <c r="V654" t="s">
        <v>2968</v>
      </c>
      <c r="W654" t="s">
        <v>69</v>
      </c>
      <c r="AA654" t="s">
        <v>30</v>
      </c>
      <c r="AH654" t="s">
        <v>156</v>
      </c>
      <c r="AI654" s="16">
        <v>6</v>
      </c>
      <c r="AJ654" s="16">
        <v>2</v>
      </c>
      <c r="AK654" s="16">
        <v>15</v>
      </c>
      <c r="AL654" t="s">
        <v>2969</v>
      </c>
      <c r="AM654" t="s">
        <v>72</v>
      </c>
      <c r="AN654" s="16">
        <v>10</v>
      </c>
      <c r="AO654" t="s">
        <v>2970</v>
      </c>
      <c r="AP654" t="s">
        <v>2971</v>
      </c>
      <c r="AR654">
        <v>0</v>
      </c>
    </row>
    <row r="655" spans="1:44">
      <c r="A655">
        <v>653</v>
      </c>
      <c r="B655" t="s">
        <v>1</v>
      </c>
      <c r="F655" s="12" t="s">
        <v>5</v>
      </c>
      <c r="H655" s="7">
        <v>22</v>
      </c>
      <c r="I655">
        <v>8</v>
      </c>
      <c r="J655">
        <v>0</v>
      </c>
      <c r="K655">
        <v>11</v>
      </c>
      <c r="L655">
        <v>30</v>
      </c>
      <c r="M655" t="s">
        <v>219</v>
      </c>
      <c r="N655" s="16">
        <v>1</v>
      </c>
      <c r="Q655" s="16">
        <v>0</v>
      </c>
      <c r="W655" t="s">
        <v>357</v>
      </c>
      <c r="Z655" t="s">
        <v>29</v>
      </c>
      <c r="AA655" t="s">
        <v>30</v>
      </c>
      <c r="AH655" t="s">
        <v>82</v>
      </c>
      <c r="AI655" s="16">
        <v>6</v>
      </c>
      <c r="AJ655" s="16">
        <v>14</v>
      </c>
      <c r="AK655" s="16">
        <v>10</v>
      </c>
      <c r="AL655" t="s">
        <v>2972</v>
      </c>
      <c r="AM655" t="s">
        <v>72</v>
      </c>
      <c r="AN655" s="16">
        <v>10</v>
      </c>
      <c r="AO655" t="s">
        <v>2973</v>
      </c>
      <c r="AP655" t="s">
        <v>2974</v>
      </c>
      <c r="AR655">
        <v>1</v>
      </c>
    </row>
    <row r="656" spans="1:44">
      <c r="A656">
        <v>654</v>
      </c>
      <c r="E656" t="s">
        <v>4</v>
      </c>
      <c r="H656" s="7">
        <v>27</v>
      </c>
      <c r="I656">
        <v>7</v>
      </c>
      <c r="J656">
        <v>5</v>
      </c>
      <c r="K656">
        <v>12</v>
      </c>
      <c r="L656">
        <v>8</v>
      </c>
      <c r="M656" t="s">
        <v>51</v>
      </c>
      <c r="N656" s="16">
        <v>0</v>
      </c>
      <c r="O656" t="s">
        <v>66</v>
      </c>
      <c r="P656" t="s">
        <v>3392</v>
      </c>
      <c r="Q656" s="16">
        <v>0</v>
      </c>
      <c r="W656" t="s">
        <v>57</v>
      </c>
      <c r="AC656" t="s">
        <v>32</v>
      </c>
      <c r="AH656" t="s">
        <v>58</v>
      </c>
      <c r="AI656" s="16">
        <v>5</v>
      </c>
      <c r="AJ656" s="16">
        <v>3</v>
      </c>
      <c r="AK656" s="16">
        <v>80</v>
      </c>
      <c r="AL656" t="s">
        <v>2975</v>
      </c>
      <c r="AM656" t="s">
        <v>72</v>
      </c>
      <c r="AN656" s="16">
        <v>9</v>
      </c>
      <c r="AO656" t="s">
        <v>2976</v>
      </c>
      <c r="AP656" t="s">
        <v>2977</v>
      </c>
      <c r="AQ656" t="s">
        <v>2978</v>
      </c>
      <c r="AR656">
        <v>1</v>
      </c>
    </row>
    <row r="657" spans="1:44">
      <c r="A657">
        <v>655</v>
      </c>
      <c r="B657" t="s">
        <v>1</v>
      </c>
      <c r="F657" s="12" t="s">
        <v>5</v>
      </c>
      <c r="H657" s="7">
        <v>30</v>
      </c>
      <c r="I657">
        <v>7</v>
      </c>
      <c r="J657">
        <v>60</v>
      </c>
      <c r="K657">
        <v>4</v>
      </c>
      <c r="L657">
        <v>5</v>
      </c>
      <c r="M657" t="s">
        <v>297</v>
      </c>
      <c r="N657" s="16">
        <v>1</v>
      </c>
      <c r="Q657" s="16">
        <v>1</v>
      </c>
      <c r="R657" t="s">
        <v>67</v>
      </c>
      <c r="S657" t="s">
        <v>106</v>
      </c>
      <c r="T657" t="s">
        <v>55</v>
      </c>
      <c r="U657" s="16">
        <v>3</v>
      </c>
      <c r="V657" t="s">
        <v>2979</v>
      </c>
      <c r="W657" t="s">
        <v>81</v>
      </c>
      <c r="AC657" t="s">
        <v>32</v>
      </c>
      <c r="AH657" t="s">
        <v>70</v>
      </c>
      <c r="AI657" s="16">
        <v>4</v>
      </c>
      <c r="AJ657" s="16">
        <v>5</v>
      </c>
      <c r="AK657" s="16">
        <v>5</v>
      </c>
      <c r="AL657" t="s">
        <v>2980</v>
      </c>
      <c r="AM657" t="s">
        <v>72</v>
      </c>
      <c r="AN657" s="16">
        <v>10</v>
      </c>
      <c r="AO657" t="s">
        <v>2981</v>
      </c>
      <c r="AP657" t="s">
        <v>2982</v>
      </c>
      <c r="AQ657" t="s">
        <v>2983</v>
      </c>
      <c r="AR657">
        <v>1</v>
      </c>
    </row>
    <row r="658" spans="1:44">
      <c r="A658">
        <v>656</v>
      </c>
      <c r="F658" s="12" t="s">
        <v>5</v>
      </c>
      <c r="H658" s="7">
        <v>35</v>
      </c>
      <c r="I658">
        <v>7</v>
      </c>
      <c r="J658">
        <v>3</v>
      </c>
      <c r="K658">
        <v>7</v>
      </c>
      <c r="L658">
        <v>100</v>
      </c>
      <c r="M658" t="s">
        <v>219</v>
      </c>
      <c r="N658" s="16">
        <v>0</v>
      </c>
      <c r="O658" t="s">
        <v>66</v>
      </c>
      <c r="P658" t="s">
        <v>3391</v>
      </c>
      <c r="Q658" s="16">
        <v>0</v>
      </c>
      <c r="W658" t="s">
        <v>57</v>
      </c>
      <c r="AA658" t="s">
        <v>30</v>
      </c>
      <c r="AC658" t="s">
        <v>32</v>
      </c>
      <c r="AH658" t="s">
        <v>58</v>
      </c>
      <c r="AI658" s="16">
        <v>6</v>
      </c>
      <c r="AJ658" s="16">
        <v>6</v>
      </c>
      <c r="AK658" s="16">
        <v>15</v>
      </c>
      <c r="AL658" t="s">
        <v>2984</v>
      </c>
      <c r="AM658" t="s">
        <v>62</v>
      </c>
      <c r="AN658" s="16">
        <v>5</v>
      </c>
      <c r="AO658" t="s">
        <v>2985</v>
      </c>
      <c r="AP658" t="s">
        <v>316</v>
      </c>
      <c r="AQ658" t="s">
        <v>111</v>
      </c>
      <c r="AR658">
        <v>1</v>
      </c>
    </row>
    <row r="659" spans="1:44">
      <c r="A659">
        <v>657</v>
      </c>
      <c r="D659" t="s">
        <v>3</v>
      </c>
      <c r="H659" s="7">
        <v>22</v>
      </c>
      <c r="I659">
        <v>7</v>
      </c>
      <c r="J659">
        <v>180</v>
      </c>
      <c r="K659">
        <v>6</v>
      </c>
      <c r="L659">
        <v>5</v>
      </c>
      <c r="M659" t="s">
        <v>65</v>
      </c>
      <c r="N659" s="16">
        <v>1</v>
      </c>
      <c r="Q659" s="16">
        <v>1</v>
      </c>
      <c r="R659" t="s">
        <v>164</v>
      </c>
      <c r="S659" t="s">
        <v>344</v>
      </c>
      <c r="T659" t="s">
        <v>89</v>
      </c>
      <c r="U659" s="16">
        <v>0</v>
      </c>
      <c r="V659" t="s">
        <v>2986</v>
      </c>
      <c r="W659" t="s">
        <v>155</v>
      </c>
      <c r="AA659" t="s">
        <v>30</v>
      </c>
      <c r="AC659" t="s">
        <v>32</v>
      </c>
      <c r="AH659" t="s">
        <v>70</v>
      </c>
      <c r="AI659" s="16">
        <v>15</v>
      </c>
      <c r="AJ659" s="16">
        <v>10</v>
      </c>
      <c r="AK659" s="16">
        <v>5</v>
      </c>
      <c r="AL659" t="s">
        <v>2987</v>
      </c>
      <c r="AM659" t="s">
        <v>72</v>
      </c>
      <c r="AN659" s="16">
        <v>9</v>
      </c>
      <c r="AO659" t="s">
        <v>2988</v>
      </c>
      <c r="AP659" t="s">
        <v>2989</v>
      </c>
      <c r="AQ659" t="s">
        <v>2990</v>
      </c>
      <c r="AR659">
        <v>1</v>
      </c>
    </row>
    <row r="660" spans="1:44">
      <c r="A660">
        <v>658</v>
      </c>
      <c r="B660" t="s">
        <v>1</v>
      </c>
      <c r="H660" s="7"/>
      <c r="I660">
        <v>7</v>
      </c>
      <c r="J660">
        <v>0</v>
      </c>
      <c r="K660">
        <v>8</v>
      </c>
      <c r="L660">
        <v>6</v>
      </c>
      <c r="M660" t="s">
        <v>219</v>
      </c>
      <c r="N660" s="16">
        <v>0</v>
      </c>
      <c r="O660" t="s">
        <v>95</v>
      </c>
      <c r="P660" t="s">
        <v>2991</v>
      </c>
      <c r="Q660" s="16">
        <v>0</v>
      </c>
      <c r="W660" t="s">
        <v>57</v>
      </c>
      <c r="AA660" t="s">
        <v>30</v>
      </c>
      <c r="AH660" t="s">
        <v>82</v>
      </c>
      <c r="AI660" s="16">
        <v>10</v>
      </c>
      <c r="AJ660" s="16">
        <v>10</v>
      </c>
      <c r="AK660" s="16">
        <v>20</v>
      </c>
      <c r="AL660" t="s">
        <v>2992</v>
      </c>
      <c r="AM660" t="s">
        <v>72</v>
      </c>
      <c r="AN660" s="16">
        <v>8</v>
      </c>
      <c r="AO660" t="s">
        <v>2993</v>
      </c>
      <c r="AP660" t="s">
        <v>2994</v>
      </c>
      <c r="AQ660" t="s">
        <v>2995</v>
      </c>
      <c r="AR660">
        <v>1</v>
      </c>
    </row>
    <row r="661" spans="1:44">
      <c r="A661">
        <v>659</v>
      </c>
      <c r="B661" t="s">
        <v>1</v>
      </c>
      <c r="C661" t="s">
        <v>2</v>
      </c>
      <c r="F661" s="12" t="s">
        <v>5</v>
      </c>
      <c r="H661" s="7">
        <v>29</v>
      </c>
      <c r="I661">
        <v>6</v>
      </c>
      <c r="J661">
        <v>70</v>
      </c>
      <c r="K661">
        <v>8</v>
      </c>
      <c r="L661">
        <v>7</v>
      </c>
      <c r="M661" t="s">
        <v>116</v>
      </c>
      <c r="N661" s="16">
        <v>0</v>
      </c>
      <c r="O661" t="s">
        <v>66</v>
      </c>
      <c r="P661" t="s">
        <v>3391</v>
      </c>
      <c r="Q661" s="16">
        <v>1</v>
      </c>
      <c r="R661" t="s">
        <v>207</v>
      </c>
      <c r="S661" t="s">
        <v>2996</v>
      </c>
      <c r="T661" t="s">
        <v>2997</v>
      </c>
      <c r="U661" s="16">
        <v>3</v>
      </c>
      <c r="V661" t="s">
        <v>2998</v>
      </c>
      <c r="W661" t="s">
        <v>81</v>
      </c>
      <c r="AB661" t="s">
        <v>31</v>
      </c>
      <c r="AH661" t="s">
        <v>70</v>
      </c>
      <c r="AI661" s="16">
        <v>5</v>
      </c>
      <c r="AJ661" s="16">
        <v>3</v>
      </c>
      <c r="AK661" s="16">
        <v>5</v>
      </c>
      <c r="AL661" t="s">
        <v>2999</v>
      </c>
      <c r="AM661" t="s">
        <v>72</v>
      </c>
      <c r="AN661" s="16">
        <v>9</v>
      </c>
      <c r="AO661" t="s">
        <v>3000</v>
      </c>
      <c r="AP661" t="s">
        <v>1870</v>
      </c>
      <c r="AR661">
        <v>1</v>
      </c>
    </row>
    <row r="662" spans="1:44">
      <c r="A662">
        <v>660</v>
      </c>
      <c r="B662" t="s">
        <v>1</v>
      </c>
      <c r="H662" s="7">
        <v>25</v>
      </c>
      <c r="I662">
        <v>6</v>
      </c>
      <c r="J662">
        <v>60</v>
      </c>
      <c r="K662">
        <v>10</v>
      </c>
      <c r="L662">
        <v>5</v>
      </c>
      <c r="M662" t="s">
        <v>99</v>
      </c>
      <c r="N662" s="16">
        <v>1</v>
      </c>
      <c r="Q662" s="16">
        <v>1</v>
      </c>
      <c r="R662" t="s">
        <v>6</v>
      </c>
      <c r="S662" t="s">
        <v>54</v>
      </c>
      <c r="T662" t="s">
        <v>413</v>
      </c>
      <c r="U662" s="16">
        <v>3</v>
      </c>
      <c r="V662" t="s">
        <v>3001</v>
      </c>
      <c r="W662" t="s">
        <v>57</v>
      </c>
      <c r="AC662" t="s">
        <v>32</v>
      </c>
      <c r="AH662" t="s">
        <v>58</v>
      </c>
      <c r="AI662" s="16">
        <v>3</v>
      </c>
      <c r="AJ662" s="16">
        <v>5</v>
      </c>
      <c r="AK662" s="16">
        <v>5</v>
      </c>
      <c r="AL662" t="s">
        <v>3002</v>
      </c>
      <c r="AM662" t="s">
        <v>72</v>
      </c>
      <c r="AN662" s="16">
        <v>7</v>
      </c>
      <c r="AO662" t="s">
        <v>3003</v>
      </c>
      <c r="AP662" t="s">
        <v>3004</v>
      </c>
      <c r="AQ662" t="s">
        <v>3005</v>
      </c>
      <c r="AR662">
        <v>1</v>
      </c>
    </row>
    <row r="663" spans="1:44">
      <c r="A663">
        <v>661</v>
      </c>
      <c r="B663" t="s">
        <v>1</v>
      </c>
      <c r="C663" t="s">
        <v>2</v>
      </c>
      <c r="F663" s="12" t="s">
        <v>5</v>
      </c>
      <c r="H663" s="7">
        <v>43</v>
      </c>
      <c r="I663">
        <v>5</v>
      </c>
      <c r="J663">
        <v>0</v>
      </c>
      <c r="K663">
        <v>12</v>
      </c>
      <c r="L663">
        <v>30</v>
      </c>
      <c r="M663" t="s">
        <v>75</v>
      </c>
      <c r="N663" s="16">
        <v>1</v>
      </c>
      <c r="Q663" s="16">
        <v>1</v>
      </c>
      <c r="R663" t="s">
        <v>77</v>
      </c>
      <c r="S663" t="s">
        <v>54</v>
      </c>
      <c r="T663" t="s">
        <v>89</v>
      </c>
      <c r="U663" s="16">
        <v>7</v>
      </c>
      <c r="V663" t="s">
        <v>3006</v>
      </c>
      <c r="W663" t="s">
        <v>81</v>
      </c>
      <c r="Z663" t="s">
        <v>29</v>
      </c>
      <c r="AA663" t="s">
        <v>30</v>
      </c>
      <c r="AG663" t="s">
        <v>2608</v>
      </c>
      <c r="AH663" t="s">
        <v>82</v>
      </c>
      <c r="AI663" s="16">
        <v>6</v>
      </c>
      <c r="AJ663" s="16">
        <v>6</v>
      </c>
      <c r="AK663" s="16">
        <v>20</v>
      </c>
      <c r="AL663" t="s">
        <v>3007</v>
      </c>
      <c r="AM663" t="s">
        <v>72</v>
      </c>
      <c r="AN663" s="16">
        <v>8</v>
      </c>
      <c r="AO663" t="s">
        <v>3008</v>
      </c>
      <c r="AP663" t="s">
        <v>3009</v>
      </c>
      <c r="AQ663" t="s">
        <v>3010</v>
      </c>
      <c r="AR663">
        <v>1</v>
      </c>
    </row>
    <row r="664" spans="1:44" ht="18" customHeight="1">
      <c r="A664">
        <v>662</v>
      </c>
      <c r="B664" t="s">
        <v>1</v>
      </c>
      <c r="F664" s="12" t="s">
        <v>5</v>
      </c>
      <c r="H664" s="7">
        <v>34</v>
      </c>
      <c r="I664">
        <v>5</v>
      </c>
      <c r="J664">
        <v>10</v>
      </c>
      <c r="K664">
        <v>16</v>
      </c>
      <c r="L664">
        <v>4</v>
      </c>
      <c r="M664" t="s">
        <v>51</v>
      </c>
      <c r="N664" s="16">
        <v>1</v>
      </c>
      <c r="Q664" s="16">
        <v>1</v>
      </c>
      <c r="R664" t="s">
        <v>207</v>
      </c>
      <c r="S664" t="s">
        <v>78</v>
      </c>
      <c r="T664" t="s">
        <v>566</v>
      </c>
      <c r="U664" s="16">
        <v>9</v>
      </c>
      <c r="V664" t="s">
        <v>2603</v>
      </c>
      <c r="W664" t="s">
        <v>81</v>
      </c>
      <c r="AC664" t="s">
        <v>32</v>
      </c>
      <c r="AH664" t="s">
        <v>58</v>
      </c>
      <c r="AI664" s="16">
        <v>12</v>
      </c>
      <c r="AJ664" s="16">
        <v>8</v>
      </c>
      <c r="AK664" s="16">
        <v>15</v>
      </c>
      <c r="AL664" s="2" t="s">
        <v>3011</v>
      </c>
      <c r="AM664" t="s">
        <v>3012</v>
      </c>
      <c r="AN664" s="16">
        <v>10</v>
      </c>
      <c r="AO664" s="2" t="s">
        <v>3013</v>
      </c>
      <c r="AP664" s="2" t="s">
        <v>3014</v>
      </c>
      <c r="AQ664" s="2" t="s">
        <v>3015</v>
      </c>
      <c r="AR664">
        <v>1</v>
      </c>
    </row>
    <row r="665" spans="1:44" ht="32">
      <c r="A665">
        <v>663</v>
      </c>
      <c r="F665" s="12" t="s">
        <v>5</v>
      </c>
      <c r="H665" s="7">
        <v>29</v>
      </c>
      <c r="I665">
        <v>6</v>
      </c>
      <c r="J665">
        <v>45</v>
      </c>
      <c r="K665">
        <v>10</v>
      </c>
      <c r="L665">
        <v>15</v>
      </c>
      <c r="M665" t="s">
        <v>183</v>
      </c>
      <c r="N665" s="16">
        <v>1</v>
      </c>
      <c r="Q665" s="16">
        <v>1</v>
      </c>
      <c r="R665" t="s">
        <v>207</v>
      </c>
      <c r="S665" t="s">
        <v>78</v>
      </c>
      <c r="T665" t="s">
        <v>89</v>
      </c>
      <c r="U665" s="16">
        <v>5</v>
      </c>
      <c r="V665" t="s">
        <v>3016</v>
      </c>
      <c r="W665" t="s">
        <v>57</v>
      </c>
      <c r="AA665" t="s">
        <v>30</v>
      </c>
      <c r="AH665" t="s">
        <v>70</v>
      </c>
      <c r="AI665" s="16">
        <v>6</v>
      </c>
      <c r="AJ665" s="16">
        <v>1</v>
      </c>
      <c r="AK665" s="16">
        <v>10</v>
      </c>
      <c r="AL665" s="2" t="s">
        <v>198</v>
      </c>
      <c r="AM665" t="s">
        <v>72</v>
      </c>
      <c r="AN665" s="16">
        <v>10</v>
      </c>
      <c r="AO665" s="2" t="s">
        <v>198</v>
      </c>
      <c r="AP665" t="s">
        <v>3017</v>
      </c>
      <c r="AQ665" s="2" t="s">
        <v>198</v>
      </c>
      <c r="AR665">
        <v>0</v>
      </c>
    </row>
    <row r="666" spans="1:44" ht="19" customHeight="1">
      <c r="A666">
        <v>664</v>
      </c>
      <c r="F666" s="12" t="s">
        <v>5</v>
      </c>
      <c r="H666" s="7">
        <v>39</v>
      </c>
      <c r="I666">
        <v>8</v>
      </c>
      <c r="J666">
        <v>30</v>
      </c>
      <c r="K666">
        <v>14</v>
      </c>
      <c r="L666">
        <v>3</v>
      </c>
      <c r="M666" t="s">
        <v>65</v>
      </c>
      <c r="N666" s="16">
        <v>0</v>
      </c>
      <c r="O666" t="s">
        <v>95</v>
      </c>
      <c r="P666" t="s">
        <v>3391</v>
      </c>
      <c r="Q666" s="16">
        <v>1</v>
      </c>
      <c r="R666" t="s">
        <v>6</v>
      </c>
      <c r="S666" t="s">
        <v>88</v>
      </c>
      <c r="T666" t="s">
        <v>101</v>
      </c>
      <c r="U666" s="16">
        <v>13</v>
      </c>
      <c r="W666" t="s">
        <v>57</v>
      </c>
      <c r="AC666" t="s">
        <v>32</v>
      </c>
      <c r="AH666" t="s">
        <v>70</v>
      </c>
      <c r="AI666" s="16">
        <v>10</v>
      </c>
      <c r="AJ666" s="16">
        <v>1</v>
      </c>
      <c r="AK666" s="16">
        <v>3</v>
      </c>
      <c r="AL666" t="s">
        <v>1567</v>
      </c>
      <c r="AM666" t="s">
        <v>62</v>
      </c>
      <c r="AN666" s="16">
        <v>9</v>
      </c>
      <c r="AO666" t="s">
        <v>3018</v>
      </c>
      <c r="AP666" t="s">
        <v>34</v>
      </c>
      <c r="AQ666" s="2" t="s">
        <v>3019</v>
      </c>
      <c r="AR666">
        <v>0</v>
      </c>
    </row>
    <row r="667" spans="1:44">
      <c r="A667">
        <v>665</v>
      </c>
      <c r="E667" t="s">
        <v>4</v>
      </c>
      <c r="H667" s="7">
        <v>22</v>
      </c>
      <c r="I667">
        <v>6</v>
      </c>
      <c r="J667">
        <v>30</v>
      </c>
      <c r="K667">
        <v>12</v>
      </c>
      <c r="L667">
        <v>5</v>
      </c>
      <c r="M667" t="s">
        <v>183</v>
      </c>
      <c r="N667" s="16">
        <v>1</v>
      </c>
      <c r="Q667" s="16">
        <v>0</v>
      </c>
      <c r="W667" t="s">
        <v>57</v>
      </c>
      <c r="AA667" t="s">
        <v>30</v>
      </c>
      <c r="AH667" t="s">
        <v>82</v>
      </c>
      <c r="AI667" s="16">
        <v>4</v>
      </c>
      <c r="AJ667" s="16">
        <v>6</v>
      </c>
      <c r="AK667" s="16">
        <v>4</v>
      </c>
      <c r="AL667" t="s">
        <v>3020</v>
      </c>
      <c r="AM667" t="s">
        <v>72</v>
      </c>
      <c r="AN667" s="16">
        <v>10</v>
      </c>
      <c r="AO667" t="s">
        <v>3021</v>
      </c>
      <c r="AP667" t="s">
        <v>3022</v>
      </c>
      <c r="AQ667" t="s">
        <v>3023</v>
      </c>
      <c r="AR667">
        <v>1</v>
      </c>
    </row>
    <row r="668" spans="1:44" ht="17" customHeight="1">
      <c r="A668">
        <v>666</v>
      </c>
      <c r="B668" t="s">
        <v>1</v>
      </c>
      <c r="E668" t="s">
        <v>4</v>
      </c>
      <c r="H668" s="7">
        <v>42</v>
      </c>
      <c r="I668">
        <v>6</v>
      </c>
      <c r="J668">
        <v>120</v>
      </c>
      <c r="K668">
        <v>12</v>
      </c>
      <c r="L668">
        <v>8</v>
      </c>
      <c r="M668" t="s">
        <v>65</v>
      </c>
      <c r="N668" s="16">
        <v>1</v>
      </c>
      <c r="Q668" s="16">
        <v>1</v>
      </c>
      <c r="R668" t="s">
        <v>53</v>
      </c>
      <c r="S668" t="s">
        <v>54</v>
      </c>
      <c r="T668" t="s">
        <v>266</v>
      </c>
      <c r="U668" s="16">
        <v>15</v>
      </c>
      <c r="V668" t="s">
        <v>3024</v>
      </c>
      <c r="W668" t="s">
        <v>57</v>
      </c>
      <c r="AC668" t="s">
        <v>32</v>
      </c>
      <c r="AH668" t="s">
        <v>70</v>
      </c>
      <c r="AI668" s="16">
        <v>6</v>
      </c>
      <c r="AJ668" s="16">
        <v>3</v>
      </c>
      <c r="AK668" s="16">
        <v>8</v>
      </c>
      <c r="AL668" t="s">
        <v>3025</v>
      </c>
      <c r="AM668" t="s">
        <v>3026</v>
      </c>
      <c r="AN668" s="16">
        <v>10</v>
      </c>
      <c r="AO668" s="2" t="s">
        <v>3027</v>
      </c>
      <c r="AP668" t="s">
        <v>3028</v>
      </c>
      <c r="AQ668" t="s">
        <v>3029</v>
      </c>
      <c r="AR668">
        <v>1</v>
      </c>
    </row>
    <row r="669" spans="1:44">
      <c r="A669">
        <v>667</v>
      </c>
      <c r="C669" t="s">
        <v>2</v>
      </c>
      <c r="H669" s="7">
        <v>21</v>
      </c>
      <c r="I669">
        <v>6</v>
      </c>
      <c r="J669">
        <v>100</v>
      </c>
      <c r="K669">
        <v>14</v>
      </c>
      <c r="L669">
        <v>6</v>
      </c>
      <c r="M669" t="s">
        <v>219</v>
      </c>
      <c r="N669" s="16">
        <v>1</v>
      </c>
      <c r="Q669" s="16">
        <v>1</v>
      </c>
      <c r="R669" t="s">
        <v>136</v>
      </c>
      <c r="S669" t="s">
        <v>344</v>
      </c>
      <c r="T669" t="s">
        <v>225</v>
      </c>
      <c r="U669" s="16">
        <v>0</v>
      </c>
      <c r="V669" t="s">
        <v>3030</v>
      </c>
      <c r="W669" t="s">
        <v>57</v>
      </c>
      <c r="Z669" t="s">
        <v>29</v>
      </c>
      <c r="AH669" t="s">
        <v>70</v>
      </c>
      <c r="AI669" s="16">
        <v>6</v>
      </c>
      <c r="AJ669" s="16">
        <v>6</v>
      </c>
      <c r="AK669" s="16">
        <v>80</v>
      </c>
      <c r="AL669" t="s">
        <v>3031</v>
      </c>
      <c r="AM669" t="s">
        <v>72</v>
      </c>
      <c r="AN669" s="16">
        <v>9</v>
      </c>
      <c r="AO669" t="s">
        <v>3032</v>
      </c>
      <c r="AP669" t="s">
        <v>3033</v>
      </c>
      <c r="AQ669" t="s">
        <v>1386</v>
      </c>
      <c r="AR669">
        <v>0</v>
      </c>
    </row>
    <row r="670" spans="1:44">
      <c r="A670">
        <v>668</v>
      </c>
      <c r="F670" s="12" t="s">
        <v>5</v>
      </c>
      <c r="H670" s="7">
        <v>30</v>
      </c>
      <c r="I670">
        <v>6</v>
      </c>
      <c r="J670">
        <v>600</v>
      </c>
      <c r="K670">
        <v>6</v>
      </c>
      <c r="L670">
        <v>20</v>
      </c>
      <c r="M670" t="s">
        <v>329</v>
      </c>
      <c r="N670" s="16">
        <v>1</v>
      </c>
      <c r="Q670" s="16">
        <v>1</v>
      </c>
      <c r="R670" t="s">
        <v>87</v>
      </c>
      <c r="S670" t="s">
        <v>106</v>
      </c>
      <c r="T670" t="s">
        <v>304</v>
      </c>
      <c r="U670" s="16">
        <v>7</v>
      </c>
      <c r="V670" t="s">
        <v>3034</v>
      </c>
      <c r="W670" t="s">
        <v>81</v>
      </c>
      <c r="AA670" t="s">
        <v>30</v>
      </c>
      <c r="AH670" t="s">
        <v>70</v>
      </c>
      <c r="AI670" s="16">
        <v>6</v>
      </c>
      <c r="AJ670" s="16">
        <v>6</v>
      </c>
      <c r="AK670" s="16">
        <v>10</v>
      </c>
      <c r="AL670" t="s">
        <v>3035</v>
      </c>
      <c r="AM670" t="s">
        <v>62</v>
      </c>
      <c r="AN670" s="16">
        <v>8</v>
      </c>
      <c r="AO670" t="s">
        <v>3036</v>
      </c>
      <c r="AP670" t="s">
        <v>3037</v>
      </c>
      <c r="AQ670" t="s">
        <v>134</v>
      </c>
      <c r="AR670">
        <v>1</v>
      </c>
    </row>
    <row r="671" spans="1:44">
      <c r="A671">
        <v>669</v>
      </c>
      <c r="C671" t="s">
        <v>2</v>
      </c>
      <c r="F671" s="12" t="s">
        <v>5</v>
      </c>
      <c r="H671" s="7">
        <v>36</v>
      </c>
      <c r="I671">
        <v>7</v>
      </c>
      <c r="J671">
        <v>2</v>
      </c>
      <c r="K671">
        <v>10</v>
      </c>
      <c r="L671">
        <v>30</v>
      </c>
      <c r="M671" t="s">
        <v>128</v>
      </c>
      <c r="N671" s="16">
        <v>1</v>
      </c>
      <c r="Q671" s="16">
        <v>1</v>
      </c>
      <c r="R671" t="s">
        <v>164</v>
      </c>
      <c r="S671" t="s">
        <v>3038</v>
      </c>
      <c r="T671" t="s">
        <v>491</v>
      </c>
      <c r="U671" s="16">
        <v>3</v>
      </c>
      <c r="V671" t="s">
        <v>3039</v>
      </c>
      <c r="W671" t="s">
        <v>81</v>
      </c>
      <c r="AB671" t="s">
        <v>31</v>
      </c>
      <c r="AH671" t="s">
        <v>70</v>
      </c>
      <c r="AI671" s="16">
        <v>3</v>
      </c>
      <c r="AJ671" s="16">
        <v>6</v>
      </c>
      <c r="AK671" s="16">
        <v>20</v>
      </c>
      <c r="AL671" t="s">
        <v>3040</v>
      </c>
      <c r="AM671" t="s">
        <v>72</v>
      </c>
      <c r="AN671" s="16">
        <v>7</v>
      </c>
      <c r="AO671" t="s">
        <v>3041</v>
      </c>
      <c r="AP671" t="s">
        <v>1800</v>
      </c>
      <c r="AR671">
        <v>1</v>
      </c>
    </row>
    <row r="672" spans="1:44">
      <c r="A672">
        <v>670</v>
      </c>
      <c r="B672" t="s">
        <v>1</v>
      </c>
      <c r="C672" t="s">
        <v>2</v>
      </c>
      <c r="H672" s="7"/>
      <c r="I672">
        <v>7</v>
      </c>
      <c r="J672">
        <v>40</v>
      </c>
      <c r="K672">
        <v>9</v>
      </c>
      <c r="L672">
        <v>6</v>
      </c>
      <c r="M672" t="s">
        <v>99</v>
      </c>
      <c r="N672" s="16">
        <v>1</v>
      </c>
      <c r="Q672" s="16">
        <v>1</v>
      </c>
      <c r="R672" t="s">
        <v>136</v>
      </c>
      <c r="S672" t="s">
        <v>54</v>
      </c>
      <c r="T672" t="s">
        <v>79</v>
      </c>
      <c r="U672" s="16">
        <v>7</v>
      </c>
      <c r="V672" t="s">
        <v>3042</v>
      </c>
      <c r="W672" t="s">
        <v>81</v>
      </c>
      <c r="AA672" t="s">
        <v>30</v>
      </c>
      <c r="AC672" t="s">
        <v>32</v>
      </c>
      <c r="AH672" t="s">
        <v>547</v>
      </c>
      <c r="AI672" s="16">
        <v>4</v>
      </c>
      <c r="AJ672" s="16">
        <v>5</v>
      </c>
      <c r="AK672" s="16">
        <v>8</v>
      </c>
      <c r="AL672" t="s">
        <v>3043</v>
      </c>
      <c r="AM672" t="s">
        <v>3044</v>
      </c>
      <c r="AN672" s="16">
        <v>9</v>
      </c>
      <c r="AO672" t="s">
        <v>134</v>
      </c>
      <c r="AP672" t="s">
        <v>134</v>
      </c>
      <c r="AQ672" t="s">
        <v>134</v>
      </c>
      <c r="AR672">
        <v>0</v>
      </c>
    </row>
    <row r="673" spans="1:44">
      <c r="A673">
        <v>671</v>
      </c>
      <c r="C673" t="s">
        <v>2</v>
      </c>
      <c r="F673" s="12" t="s">
        <v>5</v>
      </c>
      <c r="H673" s="7">
        <v>31</v>
      </c>
      <c r="I673">
        <v>7</v>
      </c>
      <c r="J673">
        <v>150</v>
      </c>
      <c r="K673">
        <v>12</v>
      </c>
      <c r="L673">
        <v>12</v>
      </c>
      <c r="M673" t="s">
        <v>75</v>
      </c>
      <c r="N673" s="16">
        <v>0</v>
      </c>
      <c r="O673" t="s">
        <v>95</v>
      </c>
      <c r="P673" t="s">
        <v>3392</v>
      </c>
      <c r="Q673" s="16">
        <v>1</v>
      </c>
      <c r="R673" t="s">
        <v>87</v>
      </c>
      <c r="S673" t="s">
        <v>78</v>
      </c>
      <c r="T673" t="s">
        <v>89</v>
      </c>
      <c r="U673" s="16">
        <v>3</v>
      </c>
      <c r="V673" t="s">
        <v>601</v>
      </c>
      <c r="W673" t="s">
        <v>81</v>
      </c>
      <c r="Z673" t="s">
        <v>29</v>
      </c>
      <c r="AH673" t="s">
        <v>82</v>
      </c>
      <c r="AI673" s="16">
        <v>20</v>
      </c>
      <c r="AJ673" s="16">
        <v>5</v>
      </c>
      <c r="AK673" s="16">
        <v>20</v>
      </c>
      <c r="AL673" t="s">
        <v>3045</v>
      </c>
      <c r="AM673" t="s">
        <v>1321</v>
      </c>
      <c r="AN673" s="16">
        <v>8</v>
      </c>
      <c r="AO673" t="s">
        <v>3046</v>
      </c>
      <c r="AP673" t="s">
        <v>3047</v>
      </c>
      <c r="AQ673" t="s">
        <v>3048</v>
      </c>
      <c r="AR673">
        <v>0</v>
      </c>
    </row>
    <row r="674" spans="1:44" ht="17" customHeight="1">
      <c r="A674">
        <v>672</v>
      </c>
      <c r="C674" t="s">
        <v>2</v>
      </c>
      <c r="D674" t="s">
        <v>3</v>
      </c>
      <c r="H674" s="7">
        <v>26</v>
      </c>
      <c r="I674">
        <v>8</v>
      </c>
      <c r="J674">
        <v>100</v>
      </c>
      <c r="K674">
        <v>12</v>
      </c>
      <c r="L674">
        <v>4</v>
      </c>
      <c r="M674" t="s">
        <v>128</v>
      </c>
      <c r="N674" s="16">
        <v>1</v>
      </c>
      <c r="Q674" s="16">
        <v>1</v>
      </c>
      <c r="R674" t="s">
        <v>207</v>
      </c>
      <c r="S674" t="s">
        <v>78</v>
      </c>
      <c r="T674" t="s">
        <v>89</v>
      </c>
      <c r="U674" s="16">
        <v>8</v>
      </c>
      <c r="V674" t="s">
        <v>3049</v>
      </c>
      <c r="W674" t="s">
        <v>81</v>
      </c>
      <c r="AB674" t="s">
        <v>31</v>
      </c>
      <c r="AH674" t="s">
        <v>58</v>
      </c>
      <c r="AI674" s="16">
        <v>5</v>
      </c>
      <c r="AJ674" s="16">
        <v>6</v>
      </c>
      <c r="AK674" s="16">
        <v>6</v>
      </c>
      <c r="AL674" s="2" t="s">
        <v>3050</v>
      </c>
      <c r="AM674" t="s">
        <v>72</v>
      </c>
      <c r="AN674" s="16">
        <v>9</v>
      </c>
      <c r="AO674" t="s">
        <v>3051</v>
      </c>
      <c r="AP674" t="s">
        <v>3052</v>
      </c>
      <c r="AQ674" t="s">
        <v>3053</v>
      </c>
      <c r="AR674">
        <v>1</v>
      </c>
    </row>
    <row r="675" spans="1:44">
      <c r="A675">
        <v>673</v>
      </c>
      <c r="B675" t="s">
        <v>1</v>
      </c>
      <c r="C675" t="s">
        <v>2</v>
      </c>
      <c r="F675" s="12" t="s">
        <v>5</v>
      </c>
      <c r="H675" s="7">
        <v>28</v>
      </c>
      <c r="I675">
        <v>7</v>
      </c>
      <c r="J675">
        <v>140</v>
      </c>
      <c r="K675">
        <v>14</v>
      </c>
      <c r="L675">
        <v>30</v>
      </c>
      <c r="M675" t="s">
        <v>65</v>
      </c>
      <c r="N675" s="16">
        <v>1</v>
      </c>
      <c r="Q675" s="16">
        <v>0</v>
      </c>
      <c r="W675" t="s">
        <v>81</v>
      </c>
      <c r="AA675" t="s">
        <v>30</v>
      </c>
      <c r="AE675" t="s">
        <v>34</v>
      </c>
      <c r="AH675" t="s">
        <v>58</v>
      </c>
      <c r="AI675" s="16">
        <v>6</v>
      </c>
      <c r="AJ675" s="16">
        <v>13</v>
      </c>
      <c r="AK675" s="16">
        <v>20</v>
      </c>
      <c r="AL675" t="s">
        <v>3054</v>
      </c>
      <c r="AM675" t="s">
        <v>72</v>
      </c>
      <c r="AN675" s="16">
        <v>9</v>
      </c>
      <c r="AO675" t="s">
        <v>3055</v>
      </c>
      <c r="AP675" t="s">
        <v>3056</v>
      </c>
      <c r="AQ675" t="s">
        <v>3057</v>
      </c>
      <c r="AR675">
        <v>1</v>
      </c>
    </row>
    <row r="676" spans="1:44">
      <c r="A676">
        <v>674</v>
      </c>
      <c r="B676" t="s">
        <v>1</v>
      </c>
      <c r="F676" s="12" t="s">
        <v>5</v>
      </c>
      <c r="H676" s="7">
        <v>29</v>
      </c>
      <c r="I676">
        <v>6</v>
      </c>
      <c r="J676">
        <v>45</v>
      </c>
      <c r="K676">
        <v>10</v>
      </c>
      <c r="L676">
        <v>1</v>
      </c>
      <c r="M676" t="s">
        <v>183</v>
      </c>
      <c r="N676" s="16">
        <v>0</v>
      </c>
      <c r="O676" t="s">
        <v>66</v>
      </c>
      <c r="P676" t="s">
        <v>3392</v>
      </c>
      <c r="Q676" s="16">
        <v>1</v>
      </c>
      <c r="R676" t="s">
        <v>67</v>
      </c>
      <c r="S676" t="s">
        <v>106</v>
      </c>
      <c r="T676" t="s">
        <v>55</v>
      </c>
      <c r="U676" s="16">
        <v>5</v>
      </c>
      <c r="V676" t="s">
        <v>3058</v>
      </c>
      <c r="W676" t="s">
        <v>57</v>
      </c>
      <c r="Z676" t="s">
        <v>29</v>
      </c>
      <c r="AH676" t="s">
        <v>70</v>
      </c>
      <c r="AI676" s="16">
        <v>10</v>
      </c>
      <c r="AJ676" s="16">
        <v>20</v>
      </c>
      <c r="AK676" s="16">
        <v>10</v>
      </c>
      <c r="AL676" t="s">
        <v>3059</v>
      </c>
      <c r="AM676" t="s">
        <v>371</v>
      </c>
      <c r="AN676" s="16">
        <v>8</v>
      </c>
      <c r="AO676" t="s">
        <v>3060</v>
      </c>
      <c r="AP676" t="s">
        <v>3061</v>
      </c>
      <c r="AQ676" t="s">
        <v>3062</v>
      </c>
      <c r="AR676">
        <v>0</v>
      </c>
    </row>
    <row r="677" spans="1:44">
      <c r="A677">
        <v>675</v>
      </c>
      <c r="C677" t="s">
        <v>2</v>
      </c>
      <c r="F677" s="12" t="s">
        <v>5</v>
      </c>
      <c r="H677" s="7">
        <v>29</v>
      </c>
      <c r="I677">
        <v>6</v>
      </c>
      <c r="J677">
        <v>120</v>
      </c>
      <c r="K677">
        <v>12</v>
      </c>
      <c r="L677">
        <v>10</v>
      </c>
      <c r="M677" t="s">
        <v>116</v>
      </c>
      <c r="N677" s="16">
        <v>1</v>
      </c>
      <c r="Q677" s="16">
        <v>1</v>
      </c>
      <c r="R677" t="s">
        <v>141</v>
      </c>
      <c r="S677" t="s">
        <v>78</v>
      </c>
      <c r="T677" t="s">
        <v>89</v>
      </c>
      <c r="U677" s="16">
        <v>1</v>
      </c>
      <c r="V677" t="s">
        <v>3063</v>
      </c>
      <c r="W677" t="s">
        <v>81</v>
      </c>
      <c r="AC677" t="s">
        <v>32</v>
      </c>
      <c r="AH677" t="s">
        <v>58</v>
      </c>
      <c r="AI677" s="16">
        <v>5</v>
      </c>
      <c r="AJ677" s="16">
        <v>3</v>
      </c>
      <c r="AK677" s="16">
        <v>8</v>
      </c>
      <c r="AL677" t="s">
        <v>3064</v>
      </c>
      <c r="AM677" t="s">
        <v>72</v>
      </c>
      <c r="AN677" s="16">
        <v>8</v>
      </c>
      <c r="AO677" t="s">
        <v>3065</v>
      </c>
      <c r="AP677" t="s">
        <v>3066</v>
      </c>
      <c r="AQ677" t="s">
        <v>3067</v>
      </c>
      <c r="AR677">
        <v>1</v>
      </c>
    </row>
    <row r="678" spans="1:44">
      <c r="A678">
        <v>676</v>
      </c>
      <c r="B678" t="s">
        <v>1</v>
      </c>
      <c r="H678" s="7">
        <v>44</v>
      </c>
      <c r="I678">
        <v>5</v>
      </c>
      <c r="J678">
        <v>120</v>
      </c>
      <c r="K678">
        <v>14</v>
      </c>
      <c r="L678">
        <v>6</v>
      </c>
      <c r="M678" t="s">
        <v>183</v>
      </c>
      <c r="N678" s="16">
        <v>1</v>
      </c>
      <c r="Q678" s="16">
        <v>1</v>
      </c>
      <c r="R678" t="s">
        <v>207</v>
      </c>
      <c r="S678" t="s">
        <v>137</v>
      </c>
      <c r="T678" t="s">
        <v>150</v>
      </c>
      <c r="U678" s="16">
        <v>15</v>
      </c>
      <c r="V678" t="s">
        <v>3068</v>
      </c>
      <c r="W678" t="s">
        <v>57</v>
      </c>
      <c r="AF678" t="s">
        <v>35</v>
      </c>
      <c r="AI678" s="16">
        <v>0</v>
      </c>
      <c r="AM678" t="s">
        <v>72</v>
      </c>
      <c r="AN678" s="16">
        <v>10</v>
      </c>
      <c r="AO678" t="s">
        <v>73</v>
      </c>
      <c r="AP678" t="s">
        <v>3069</v>
      </c>
      <c r="AQ678" t="s">
        <v>3070</v>
      </c>
      <c r="AR678">
        <v>0</v>
      </c>
    </row>
    <row r="679" spans="1:44">
      <c r="A679">
        <v>677</v>
      </c>
      <c r="B679" t="s">
        <v>1</v>
      </c>
      <c r="H679" s="7">
        <v>35</v>
      </c>
      <c r="I679">
        <v>8</v>
      </c>
      <c r="J679">
        <v>2</v>
      </c>
      <c r="K679">
        <v>8</v>
      </c>
      <c r="L679">
        <v>1</v>
      </c>
      <c r="M679" t="s">
        <v>75</v>
      </c>
      <c r="N679" s="16">
        <v>0</v>
      </c>
      <c r="O679" t="s">
        <v>66</v>
      </c>
      <c r="P679" t="s">
        <v>3390</v>
      </c>
      <c r="Q679" s="16">
        <v>1</v>
      </c>
      <c r="R679" t="s">
        <v>30</v>
      </c>
      <c r="S679" t="s">
        <v>78</v>
      </c>
      <c r="T679" t="s">
        <v>55</v>
      </c>
      <c r="U679" s="16">
        <v>2</v>
      </c>
      <c r="V679" t="s">
        <v>3071</v>
      </c>
      <c r="W679" t="s">
        <v>81</v>
      </c>
      <c r="AC679" t="s">
        <v>32</v>
      </c>
      <c r="AH679" t="s">
        <v>58</v>
      </c>
      <c r="AI679" s="16">
        <v>6</v>
      </c>
      <c r="AJ679" s="16">
        <v>3</v>
      </c>
      <c r="AK679" s="16">
        <v>3</v>
      </c>
      <c r="AL679" t="s">
        <v>3072</v>
      </c>
      <c r="AM679" t="s">
        <v>72</v>
      </c>
      <c r="AN679" s="16">
        <v>8</v>
      </c>
      <c r="AO679" t="s">
        <v>3073</v>
      </c>
      <c r="AP679" t="s">
        <v>3074</v>
      </c>
      <c r="AQ679" t="s">
        <v>3075</v>
      </c>
      <c r="AR679">
        <v>0</v>
      </c>
    </row>
    <row r="680" spans="1:44">
      <c r="A680">
        <v>678</v>
      </c>
      <c r="C680" t="s">
        <v>2</v>
      </c>
      <c r="H680" s="7">
        <v>28</v>
      </c>
      <c r="I680">
        <v>7</v>
      </c>
      <c r="J680">
        <v>60</v>
      </c>
      <c r="K680">
        <v>7</v>
      </c>
      <c r="L680">
        <v>5</v>
      </c>
      <c r="M680" t="s">
        <v>219</v>
      </c>
      <c r="N680" s="16">
        <v>1</v>
      </c>
      <c r="Q680" s="16">
        <v>1</v>
      </c>
      <c r="R680" t="s">
        <v>87</v>
      </c>
      <c r="S680" t="s">
        <v>78</v>
      </c>
      <c r="T680" t="s">
        <v>89</v>
      </c>
      <c r="U680" s="16">
        <v>2</v>
      </c>
      <c r="V680" t="s">
        <v>1509</v>
      </c>
      <c r="W680" t="s">
        <v>81</v>
      </c>
      <c r="Z680" t="s">
        <v>29</v>
      </c>
      <c r="AH680" t="s">
        <v>82</v>
      </c>
      <c r="AI680" s="16">
        <v>3</v>
      </c>
      <c r="AJ680" s="16">
        <v>5</v>
      </c>
      <c r="AK680" s="16">
        <v>168</v>
      </c>
      <c r="AL680" t="s">
        <v>3076</v>
      </c>
      <c r="AM680" t="s">
        <v>62</v>
      </c>
      <c r="AN680" s="16">
        <v>9</v>
      </c>
      <c r="AO680" t="s">
        <v>3077</v>
      </c>
      <c r="AP680" t="s">
        <v>3078</v>
      </c>
      <c r="AQ680" t="s">
        <v>3079</v>
      </c>
      <c r="AR680">
        <v>1</v>
      </c>
    </row>
    <row r="681" spans="1:44">
      <c r="A681">
        <v>679</v>
      </c>
      <c r="C681" t="s">
        <v>2</v>
      </c>
      <c r="F681" s="12" t="s">
        <v>5</v>
      </c>
      <c r="H681" s="7">
        <v>25</v>
      </c>
      <c r="I681">
        <v>6</v>
      </c>
      <c r="J681">
        <v>60</v>
      </c>
      <c r="K681">
        <v>14</v>
      </c>
      <c r="L681">
        <v>4</v>
      </c>
      <c r="M681" t="s">
        <v>116</v>
      </c>
      <c r="N681" s="16">
        <v>0</v>
      </c>
      <c r="O681" t="s">
        <v>52</v>
      </c>
      <c r="P681" t="s">
        <v>3391</v>
      </c>
      <c r="Q681" s="16">
        <v>1</v>
      </c>
      <c r="R681" t="s">
        <v>29</v>
      </c>
      <c r="S681" t="s">
        <v>253</v>
      </c>
      <c r="T681" t="s">
        <v>3080</v>
      </c>
      <c r="U681" s="16">
        <v>3</v>
      </c>
      <c r="V681" t="s">
        <v>3081</v>
      </c>
      <c r="W681" t="s">
        <v>57</v>
      </c>
      <c r="AF681" t="s">
        <v>35</v>
      </c>
      <c r="AI681" s="16">
        <v>0</v>
      </c>
      <c r="AM681" t="s">
        <v>72</v>
      </c>
      <c r="AN681" s="16">
        <v>10</v>
      </c>
      <c r="AO681" t="s">
        <v>3082</v>
      </c>
      <c r="AP681" t="s">
        <v>3083</v>
      </c>
      <c r="AQ681" t="s">
        <v>3084</v>
      </c>
      <c r="AR681">
        <v>1</v>
      </c>
    </row>
    <row r="682" spans="1:44">
      <c r="A682">
        <v>680</v>
      </c>
      <c r="C682" t="s">
        <v>2</v>
      </c>
      <c r="F682" s="12" t="s">
        <v>5</v>
      </c>
      <c r="H682" s="7">
        <v>35</v>
      </c>
      <c r="I682">
        <v>6</v>
      </c>
      <c r="J682">
        <v>30</v>
      </c>
      <c r="K682">
        <v>15</v>
      </c>
      <c r="L682">
        <v>16</v>
      </c>
      <c r="M682" t="s">
        <v>183</v>
      </c>
      <c r="N682" s="16">
        <v>1</v>
      </c>
      <c r="Q682" s="16">
        <v>1</v>
      </c>
      <c r="R682" t="s">
        <v>401</v>
      </c>
      <c r="S682" t="s">
        <v>596</v>
      </c>
      <c r="T682" t="s">
        <v>3085</v>
      </c>
      <c r="U682" s="16">
        <v>2</v>
      </c>
      <c r="V682" t="s">
        <v>3086</v>
      </c>
      <c r="W682" t="s">
        <v>81</v>
      </c>
      <c r="AF682" t="s">
        <v>35</v>
      </c>
      <c r="AI682" s="16">
        <v>0</v>
      </c>
      <c r="AM682" t="s">
        <v>72</v>
      </c>
      <c r="AN682" s="16">
        <v>10</v>
      </c>
      <c r="AO682" t="s">
        <v>3087</v>
      </c>
      <c r="AP682" t="s">
        <v>3088</v>
      </c>
      <c r="AQ682" t="s">
        <v>3089</v>
      </c>
      <c r="AR682">
        <v>1</v>
      </c>
    </row>
    <row r="683" spans="1:44">
      <c r="A683">
        <v>681</v>
      </c>
      <c r="B683" t="s">
        <v>1</v>
      </c>
      <c r="H683" s="7">
        <v>22</v>
      </c>
      <c r="I683">
        <v>7</v>
      </c>
      <c r="J683">
        <v>10</v>
      </c>
      <c r="K683">
        <v>3</v>
      </c>
      <c r="L683">
        <v>4</v>
      </c>
      <c r="M683" t="s">
        <v>219</v>
      </c>
      <c r="N683" s="16">
        <v>1</v>
      </c>
      <c r="Q683" s="16">
        <v>1</v>
      </c>
      <c r="R683" t="s">
        <v>207</v>
      </c>
      <c r="S683" t="s">
        <v>78</v>
      </c>
      <c r="T683" t="s">
        <v>566</v>
      </c>
      <c r="U683" s="16">
        <v>1</v>
      </c>
      <c r="W683" t="s">
        <v>357</v>
      </c>
      <c r="AC683" t="s">
        <v>32</v>
      </c>
      <c r="AH683" t="s">
        <v>58</v>
      </c>
      <c r="AI683" s="16">
        <v>5</v>
      </c>
      <c r="AJ683" s="16">
        <v>12</v>
      </c>
      <c r="AK683" s="16">
        <v>4</v>
      </c>
      <c r="AL683" t="s">
        <v>3090</v>
      </c>
      <c r="AM683" t="s">
        <v>72</v>
      </c>
      <c r="AN683" s="16">
        <v>10</v>
      </c>
      <c r="AO683" t="s">
        <v>3091</v>
      </c>
      <c r="AR683">
        <v>1</v>
      </c>
    </row>
    <row r="684" spans="1:44">
      <c r="A684">
        <v>682</v>
      </c>
      <c r="B684" t="s">
        <v>1</v>
      </c>
      <c r="D684" t="s">
        <v>3</v>
      </c>
      <c r="E684" t="s">
        <v>4</v>
      </c>
      <c r="F684" s="12" t="s">
        <v>5</v>
      </c>
      <c r="H684" s="7">
        <v>21</v>
      </c>
      <c r="I684">
        <v>10</v>
      </c>
      <c r="J684">
        <v>20</v>
      </c>
      <c r="K684">
        <v>10</v>
      </c>
      <c r="L684">
        <v>10</v>
      </c>
      <c r="M684" t="s">
        <v>75</v>
      </c>
      <c r="N684" s="16">
        <v>1</v>
      </c>
      <c r="Q684" s="16">
        <v>0</v>
      </c>
      <c r="W684" t="s">
        <v>155</v>
      </c>
      <c r="AC684" t="s">
        <v>32</v>
      </c>
      <c r="AH684" t="s">
        <v>58</v>
      </c>
      <c r="AI684" s="16">
        <v>6</v>
      </c>
      <c r="AJ684" s="16">
        <v>6</v>
      </c>
      <c r="AK684" s="16">
        <v>30</v>
      </c>
      <c r="AL684" t="s">
        <v>3092</v>
      </c>
      <c r="AM684" t="s">
        <v>3093</v>
      </c>
      <c r="AN684" s="16">
        <v>10</v>
      </c>
      <c r="AO684" t="s">
        <v>3094</v>
      </c>
      <c r="AP684" t="s">
        <v>3095</v>
      </c>
      <c r="AQ684" t="s">
        <v>3096</v>
      </c>
      <c r="AR684">
        <v>1</v>
      </c>
    </row>
    <row r="685" spans="1:44">
      <c r="A685">
        <v>683</v>
      </c>
      <c r="E685" t="s">
        <v>4</v>
      </c>
      <c r="H685" s="7">
        <v>44</v>
      </c>
      <c r="I685">
        <v>5</v>
      </c>
      <c r="J685">
        <v>120</v>
      </c>
      <c r="K685">
        <v>12</v>
      </c>
      <c r="L685">
        <v>60</v>
      </c>
      <c r="M685" t="s">
        <v>75</v>
      </c>
      <c r="N685" s="16">
        <v>0</v>
      </c>
      <c r="O685" t="s">
        <v>35</v>
      </c>
      <c r="P685" t="s">
        <v>3392</v>
      </c>
      <c r="Q685" s="16">
        <v>1</v>
      </c>
      <c r="R685" t="s">
        <v>207</v>
      </c>
      <c r="S685" t="s">
        <v>106</v>
      </c>
      <c r="T685" t="s">
        <v>350</v>
      </c>
      <c r="U685" s="16">
        <v>15</v>
      </c>
      <c r="W685" t="s">
        <v>81</v>
      </c>
      <c r="AC685" t="s">
        <v>32</v>
      </c>
      <c r="AH685" t="s">
        <v>156</v>
      </c>
      <c r="AI685" s="16">
        <v>6</v>
      </c>
      <c r="AJ685" s="16">
        <v>6</v>
      </c>
      <c r="AK685" s="16">
        <v>15</v>
      </c>
      <c r="AL685" t="s">
        <v>73</v>
      </c>
      <c r="AM685" t="s">
        <v>72</v>
      </c>
      <c r="AN685" s="16">
        <v>5</v>
      </c>
      <c r="AO685" t="s">
        <v>3097</v>
      </c>
      <c r="AP685" t="s">
        <v>35</v>
      </c>
      <c r="AQ685" t="s">
        <v>35</v>
      </c>
      <c r="AR685">
        <v>0</v>
      </c>
    </row>
    <row r="686" spans="1:44">
      <c r="A686">
        <v>684</v>
      </c>
      <c r="F686" s="12" t="s">
        <v>5</v>
      </c>
      <c r="H686" s="7">
        <v>41</v>
      </c>
      <c r="I686">
        <v>7</v>
      </c>
      <c r="J686">
        <v>120</v>
      </c>
      <c r="K686">
        <v>6</v>
      </c>
      <c r="L686">
        <v>3</v>
      </c>
      <c r="M686" t="s">
        <v>329</v>
      </c>
      <c r="N686" s="16">
        <v>0</v>
      </c>
      <c r="O686" t="s">
        <v>52</v>
      </c>
      <c r="P686" t="s">
        <v>3391</v>
      </c>
      <c r="Q686" s="16">
        <v>1</v>
      </c>
      <c r="R686" t="s">
        <v>207</v>
      </c>
      <c r="S686" t="s">
        <v>88</v>
      </c>
      <c r="T686" t="s">
        <v>89</v>
      </c>
      <c r="U686" s="16">
        <v>17</v>
      </c>
      <c r="V686" t="s">
        <v>3098</v>
      </c>
      <c r="W686" t="s">
        <v>57</v>
      </c>
      <c r="AC686" t="s">
        <v>32</v>
      </c>
      <c r="AH686" t="s">
        <v>70</v>
      </c>
      <c r="AI686" s="16">
        <v>6</v>
      </c>
      <c r="AJ686" s="16">
        <v>3</v>
      </c>
      <c r="AK686" s="16">
        <v>10</v>
      </c>
      <c r="AL686" t="s">
        <v>3099</v>
      </c>
      <c r="AM686" t="s">
        <v>72</v>
      </c>
      <c r="AN686" s="16">
        <v>9</v>
      </c>
      <c r="AO686" t="s">
        <v>3100</v>
      </c>
      <c r="AP686" t="s">
        <v>3101</v>
      </c>
      <c r="AQ686" t="s">
        <v>3102</v>
      </c>
      <c r="AR686">
        <v>0</v>
      </c>
    </row>
    <row r="687" spans="1:44">
      <c r="A687">
        <v>685</v>
      </c>
      <c r="B687" t="s">
        <v>1</v>
      </c>
      <c r="H687" s="7">
        <v>34</v>
      </c>
      <c r="I687">
        <v>7</v>
      </c>
      <c r="J687">
        <v>20</v>
      </c>
      <c r="K687">
        <v>10</v>
      </c>
      <c r="L687">
        <v>20</v>
      </c>
      <c r="M687" t="s">
        <v>94</v>
      </c>
      <c r="N687" s="16">
        <v>1</v>
      </c>
      <c r="Q687" s="16">
        <v>1</v>
      </c>
      <c r="R687" t="s">
        <v>136</v>
      </c>
      <c r="S687" t="s">
        <v>54</v>
      </c>
      <c r="T687" t="s">
        <v>55</v>
      </c>
      <c r="U687" s="16">
        <v>1</v>
      </c>
      <c r="V687" t="s">
        <v>3103</v>
      </c>
      <c r="W687" t="s">
        <v>81</v>
      </c>
      <c r="AA687" t="s">
        <v>30</v>
      </c>
      <c r="AH687" t="s">
        <v>82</v>
      </c>
      <c r="AI687" s="16">
        <v>15</v>
      </c>
      <c r="AJ687" s="16">
        <v>20</v>
      </c>
      <c r="AK687" s="16">
        <v>20</v>
      </c>
      <c r="AL687" t="s">
        <v>3104</v>
      </c>
      <c r="AM687" t="s">
        <v>62</v>
      </c>
      <c r="AN687" s="16">
        <v>10</v>
      </c>
      <c r="AO687" t="s">
        <v>3105</v>
      </c>
      <c r="AP687" t="s">
        <v>3106</v>
      </c>
      <c r="AQ687" t="s">
        <v>3107</v>
      </c>
      <c r="AR687">
        <v>0</v>
      </c>
    </row>
    <row r="688" spans="1:44">
      <c r="A688">
        <v>686</v>
      </c>
      <c r="C688" t="s">
        <v>2</v>
      </c>
      <c r="F688" s="12" t="s">
        <v>5</v>
      </c>
      <c r="H688" s="7">
        <v>39</v>
      </c>
      <c r="I688">
        <v>4</v>
      </c>
      <c r="J688">
        <v>70</v>
      </c>
      <c r="K688">
        <v>12</v>
      </c>
      <c r="L688">
        <v>25</v>
      </c>
      <c r="M688" t="s">
        <v>297</v>
      </c>
      <c r="N688" s="16">
        <v>0</v>
      </c>
      <c r="O688" t="s">
        <v>66</v>
      </c>
      <c r="P688" t="s">
        <v>3108</v>
      </c>
      <c r="Q688" s="16">
        <v>1</v>
      </c>
      <c r="R688" t="s">
        <v>406</v>
      </c>
      <c r="S688" t="s">
        <v>3109</v>
      </c>
      <c r="T688" t="s">
        <v>291</v>
      </c>
      <c r="U688" s="16">
        <v>11</v>
      </c>
      <c r="V688" t="s">
        <v>3110</v>
      </c>
      <c r="W688" t="s">
        <v>81</v>
      </c>
      <c r="AC688" t="s">
        <v>32</v>
      </c>
      <c r="AH688" t="s">
        <v>82</v>
      </c>
      <c r="AI688" s="16">
        <v>15</v>
      </c>
      <c r="AJ688" s="16">
        <v>10</v>
      </c>
      <c r="AK688" s="16">
        <v>40</v>
      </c>
      <c r="AL688" t="s">
        <v>3111</v>
      </c>
      <c r="AM688" t="s">
        <v>72</v>
      </c>
      <c r="AN688" s="16">
        <v>10</v>
      </c>
      <c r="AO688" t="s">
        <v>3112</v>
      </c>
      <c r="AP688" t="s">
        <v>3113</v>
      </c>
      <c r="AQ688" t="s">
        <v>3114</v>
      </c>
      <c r="AR688">
        <v>0</v>
      </c>
    </row>
    <row r="689" spans="1:44">
      <c r="A689">
        <v>687</v>
      </c>
      <c r="B689" t="s">
        <v>1</v>
      </c>
      <c r="C689" t="s">
        <v>2</v>
      </c>
      <c r="H689" s="7">
        <v>57</v>
      </c>
      <c r="I689">
        <v>7</v>
      </c>
      <c r="J689">
        <v>40</v>
      </c>
      <c r="K689">
        <v>12</v>
      </c>
      <c r="L689">
        <v>10</v>
      </c>
      <c r="M689" t="s">
        <v>329</v>
      </c>
      <c r="N689" s="16">
        <v>1</v>
      </c>
      <c r="Q689" s="16">
        <v>1</v>
      </c>
      <c r="R689" t="s">
        <v>406</v>
      </c>
      <c r="S689" t="s">
        <v>137</v>
      </c>
      <c r="T689" t="s">
        <v>89</v>
      </c>
      <c r="U689" s="16">
        <v>30</v>
      </c>
      <c r="V689" t="s">
        <v>3115</v>
      </c>
      <c r="W689" t="s">
        <v>57</v>
      </c>
      <c r="AC689" t="s">
        <v>32</v>
      </c>
      <c r="AH689" t="s">
        <v>70</v>
      </c>
      <c r="AI689" s="16">
        <v>5</v>
      </c>
      <c r="AJ689" s="16">
        <v>12</v>
      </c>
      <c r="AK689" s="16">
        <v>12</v>
      </c>
      <c r="AL689" t="s">
        <v>3116</v>
      </c>
      <c r="AM689" t="s">
        <v>72</v>
      </c>
      <c r="AN689" s="16">
        <v>10</v>
      </c>
      <c r="AO689" t="s">
        <v>3117</v>
      </c>
      <c r="AR689">
        <v>0</v>
      </c>
    </row>
    <row r="690" spans="1:44">
      <c r="A690">
        <v>688</v>
      </c>
      <c r="C690" t="s">
        <v>2</v>
      </c>
      <c r="F690" s="12" t="s">
        <v>5</v>
      </c>
      <c r="H690" s="7">
        <v>35</v>
      </c>
      <c r="I690">
        <v>7</v>
      </c>
      <c r="J690">
        <v>15</v>
      </c>
      <c r="K690">
        <v>12</v>
      </c>
      <c r="L690">
        <v>12</v>
      </c>
      <c r="M690" t="s">
        <v>297</v>
      </c>
      <c r="N690" s="16">
        <v>0</v>
      </c>
      <c r="O690" t="s">
        <v>66</v>
      </c>
      <c r="P690" t="s">
        <v>3391</v>
      </c>
      <c r="Q690" s="16">
        <v>1</v>
      </c>
      <c r="R690" t="s">
        <v>141</v>
      </c>
      <c r="S690" t="s">
        <v>78</v>
      </c>
      <c r="T690" t="s">
        <v>89</v>
      </c>
      <c r="U690" s="16">
        <v>1</v>
      </c>
      <c r="V690" t="s">
        <v>1757</v>
      </c>
      <c r="W690" t="s">
        <v>69</v>
      </c>
      <c r="Z690" t="s">
        <v>29</v>
      </c>
      <c r="AA690" t="s">
        <v>30</v>
      </c>
      <c r="AH690" t="s">
        <v>82</v>
      </c>
      <c r="AI690" s="16">
        <v>2</v>
      </c>
      <c r="AJ690" s="16">
        <v>5</v>
      </c>
      <c r="AK690" s="16">
        <v>30</v>
      </c>
      <c r="AL690" t="s">
        <v>3118</v>
      </c>
      <c r="AM690" t="s">
        <v>72</v>
      </c>
      <c r="AN690" s="16">
        <v>7</v>
      </c>
      <c r="AO690" t="s">
        <v>376</v>
      </c>
      <c r="AP690" t="s">
        <v>3119</v>
      </c>
      <c r="AR690">
        <v>0</v>
      </c>
    </row>
    <row r="691" spans="1:44" ht="19" customHeight="1">
      <c r="A691">
        <v>689</v>
      </c>
      <c r="B691" t="s">
        <v>1</v>
      </c>
      <c r="F691" s="12" t="s">
        <v>5</v>
      </c>
      <c r="H691" s="7">
        <v>21</v>
      </c>
      <c r="I691">
        <v>5</v>
      </c>
      <c r="J691">
        <v>8</v>
      </c>
      <c r="K691">
        <v>10</v>
      </c>
      <c r="L691">
        <v>5</v>
      </c>
      <c r="M691" t="s">
        <v>86</v>
      </c>
      <c r="N691" s="16">
        <v>0</v>
      </c>
      <c r="O691" t="s">
        <v>52</v>
      </c>
      <c r="P691" t="s">
        <v>3392</v>
      </c>
      <c r="Q691" s="16">
        <v>0</v>
      </c>
      <c r="W691" t="s">
        <v>155</v>
      </c>
      <c r="AC691" t="s">
        <v>32</v>
      </c>
      <c r="AH691" t="s">
        <v>82</v>
      </c>
      <c r="AI691" s="16">
        <v>4</v>
      </c>
      <c r="AJ691" s="16">
        <v>3</v>
      </c>
      <c r="AK691" s="16">
        <v>4</v>
      </c>
      <c r="AL691" s="2" t="s">
        <v>3120</v>
      </c>
      <c r="AM691" t="s">
        <v>72</v>
      </c>
      <c r="AN691" s="16">
        <v>9</v>
      </c>
      <c r="AO691" t="s">
        <v>3121</v>
      </c>
      <c r="AP691" t="s">
        <v>3122</v>
      </c>
      <c r="AR691">
        <v>0</v>
      </c>
    </row>
    <row r="692" spans="1:44">
      <c r="A692">
        <v>690</v>
      </c>
      <c r="C692" t="s">
        <v>2</v>
      </c>
      <c r="F692" s="12" t="s">
        <v>5</v>
      </c>
      <c r="H692" s="7">
        <v>33</v>
      </c>
      <c r="I692">
        <v>7</v>
      </c>
      <c r="J692">
        <v>10</v>
      </c>
      <c r="K692">
        <v>6</v>
      </c>
      <c r="L692">
        <v>10</v>
      </c>
      <c r="M692" t="s">
        <v>86</v>
      </c>
      <c r="N692" s="16">
        <v>0</v>
      </c>
      <c r="O692" t="s">
        <v>76</v>
      </c>
      <c r="P692" t="s">
        <v>3391</v>
      </c>
      <c r="Q692" s="16">
        <v>1</v>
      </c>
      <c r="R692" t="s">
        <v>401</v>
      </c>
      <c r="S692" t="s">
        <v>106</v>
      </c>
      <c r="T692" t="s">
        <v>55</v>
      </c>
      <c r="U692" s="16">
        <v>6</v>
      </c>
      <c r="W692" t="s">
        <v>69</v>
      </c>
      <c r="AC692" t="s">
        <v>32</v>
      </c>
      <c r="AH692" t="s">
        <v>82</v>
      </c>
      <c r="AI692" s="16">
        <v>3</v>
      </c>
      <c r="AJ692" s="16">
        <v>6</v>
      </c>
      <c r="AK692" s="16">
        <v>10</v>
      </c>
      <c r="AL692" t="s">
        <v>3123</v>
      </c>
      <c r="AM692" t="s">
        <v>72</v>
      </c>
      <c r="AN692" s="16">
        <v>10</v>
      </c>
      <c r="AO692" t="s">
        <v>169</v>
      </c>
      <c r="AR692">
        <v>0</v>
      </c>
    </row>
    <row r="693" spans="1:44">
      <c r="A693">
        <v>691</v>
      </c>
      <c r="C693" t="s">
        <v>2</v>
      </c>
      <c r="H693" s="7">
        <v>39</v>
      </c>
      <c r="I693">
        <v>7</v>
      </c>
      <c r="J693">
        <v>180</v>
      </c>
      <c r="K693">
        <v>11</v>
      </c>
      <c r="L693">
        <v>3</v>
      </c>
      <c r="M693" t="s">
        <v>51</v>
      </c>
      <c r="N693" s="16">
        <v>0</v>
      </c>
      <c r="O693" t="s">
        <v>3124</v>
      </c>
      <c r="P693" t="s">
        <v>3391</v>
      </c>
      <c r="Q693" s="16">
        <v>1</v>
      </c>
      <c r="R693" t="s">
        <v>149</v>
      </c>
      <c r="S693" t="s">
        <v>88</v>
      </c>
      <c r="T693" t="s">
        <v>225</v>
      </c>
      <c r="U693" s="16">
        <v>5</v>
      </c>
      <c r="V693" t="s">
        <v>3125</v>
      </c>
      <c r="W693" t="s">
        <v>81</v>
      </c>
      <c r="AF693" t="s">
        <v>35</v>
      </c>
      <c r="AI693" s="16">
        <v>0</v>
      </c>
      <c r="AM693" t="s">
        <v>72</v>
      </c>
      <c r="AN693" s="16">
        <v>7</v>
      </c>
      <c r="AO693" t="s">
        <v>3126</v>
      </c>
      <c r="AP693" t="s">
        <v>3127</v>
      </c>
      <c r="AR693">
        <v>1</v>
      </c>
    </row>
    <row r="694" spans="1:44">
      <c r="A694">
        <v>692</v>
      </c>
      <c r="C694" t="s">
        <v>2</v>
      </c>
      <c r="H694" s="7">
        <v>46</v>
      </c>
      <c r="I694">
        <v>8</v>
      </c>
      <c r="J694">
        <v>0</v>
      </c>
      <c r="K694">
        <v>12</v>
      </c>
      <c r="L694">
        <v>26</v>
      </c>
      <c r="M694" t="s">
        <v>128</v>
      </c>
      <c r="N694" s="16">
        <v>1</v>
      </c>
      <c r="Q694" s="16">
        <v>1</v>
      </c>
      <c r="R694" t="s">
        <v>207</v>
      </c>
      <c r="S694" t="s">
        <v>78</v>
      </c>
      <c r="T694" t="s">
        <v>150</v>
      </c>
      <c r="U694" s="16">
        <v>7</v>
      </c>
      <c r="V694" t="s">
        <v>3128</v>
      </c>
      <c r="W694" t="s">
        <v>69</v>
      </c>
      <c r="AA694" t="s">
        <v>30</v>
      </c>
      <c r="AB694" t="s">
        <v>31</v>
      </c>
      <c r="AD694" t="s">
        <v>33</v>
      </c>
      <c r="AH694" t="s">
        <v>58</v>
      </c>
      <c r="AI694" s="16">
        <v>6</v>
      </c>
      <c r="AJ694" s="16">
        <v>2</v>
      </c>
      <c r="AK694" s="16">
        <v>8</v>
      </c>
      <c r="AL694" t="s">
        <v>3129</v>
      </c>
      <c r="AM694" t="s">
        <v>3130</v>
      </c>
      <c r="AN694" s="16">
        <v>10</v>
      </c>
      <c r="AO694" t="s">
        <v>3131</v>
      </c>
      <c r="AP694" t="s">
        <v>3132</v>
      </c>
      <c r="AQ694" t="s">
        <v>3133</v>
      </c>
      <c r="AR694">
        <v>1</v>
      </c>
    </row>
    <row r="695" spans="1:44">
      <c r="A695">
        <v>693</v>
      </c>
      <c r="C695" t="s">
        <v>2</v>
      </c>
      <c r="F695" s="12" t="s">
        <v>5</v>
      </c>
      <c r="H695" s="7">
        <v>53</v>
      </c>
      <c r="I695">
        <v>7</v>
      </c>
      <c r="J695">
        <v>50</v>
      </c>
      <c r="K695">
        <v>8</v>
      </c>
      <c r="L695">
        <v>5</v>
      </c>
      <c r="M695" t="s">
        <v>75</v>
      </c>
      <c r="N695" s="16">
        <v>1</v>
      </c>
      <c r="Q695" s="16">
        <v>1</v>
      </c>
      <c r="R695" t="s">
        <v>6</v>
      </c>
      <c r="S695" t="s">
        <v>106</v>
      </c>
      <c r="T695" t="s">
        <v>892</v>
      </c>
      <c r="U695" s="16">
        <v>30</v>
      </c>
      <c r="V695" t="s">
        <v>3134</v>
      </c>
      <c r="W695" t="s">
        <v>57</v>
      </c>
      <c r="AC695" t="s">
        <v>32</v>
      </c>
      <c r="AH695" t="s">
        <v>70</v>
      </c>
      <c r="AI695" s="16">
        <v>6</v>
      </c>
      <c r="AJ695" s="16">
        <v>6</v>
      </c>
      <c r="AK695" s="16">
        <v>20</v>
      </c>
      <c r="AL695" t="s">
        <v>3135</v>
      </c>
      <c r="AM695" t="s">
        <v>3136</v>
      </c>
      <c r="AN695" s="16">
        <v>7</v>
      </c>
      <c r="AO695" t="s">
        <v>3137</v>
      </c>
      <c r="AP695" t="s">
        <v>3138</v>
      </c>
      <c r="AR695">
        <v>0</v>
      </c>
    </row>
    <row r="696" spans="1:44">
      <c r="A696">
        <v>694</v>
      </c>
      <c r="C696" t="s">
        <v>2</v>
      </c>
      <c r="H696" s="7">
        <v>33</v>
      </c>
      <c r="I696">
        <v>6</v>
      </c>
      <c r="J696">
        <v>60</v>
      </c>
      <c r="K696">
        <v>12</v>
      </c>
      <c r="L696">
        <v>6</v>
      </c>
      <c r="M696" t="s">
        <v>86</v>
      </c>
      <c r="N696" s="16">
        <v>1</v>
      </c>
      <c r="Q696" s="16">
        <v>1</v>
      </c>
      <c r="R696" t="s">
        <v>136</v>
      </c>
      <c r="S696" t="s">
        <v>377</v>
      </c>
      <c r="T696" t="s">
        <v>3139</v>
      </c>
      <c r="U696" s="16">
        <v>9</v>
      </c>
      <c r="V696" t="s">
        <v>3140</v>
      </c>
      <c r="W696" t="s">
        <v>57</v>
      </c>
      <c r="AC696" t="s">
        <v>32</v>
      </c>
      <c r="AH696" t="s">
        <v>58</v>
      </c>
      <c r="AI696" s="16">
        <v>5</v>
      </c>
      <c r="AJ696" s="16">
        <v>6</v>
      </c>
      <c r="AK696" s="16">
        <v>30</v>
      </c>
      <c r="AL696" t="s">
        <v>3141</v>
      </c>
      <c r="AM696" t="s">
        <v>72</v>
      </c>
      <c r="AN696" s="16">
        <v>10</v>
      </c>
      <c r="AO696" t="s">
        <v>3142</v>
      </c>
      <c r="AP696" t="s">
        <v>3143</v>
      </c>
      <c r="AQ696" t="s">
        <v>3144</v>
      </c>
      <c r="AR696">
        <v>1</v>
      </c>
    </row>
    <row r="697" spans="1:44">
      <c r="A697">
        <v>695</v>
      </c>
      <c r="B697" t="s">
        <v>1</v>
      </c>
      <c r="F697" s="12" t="s">
        <v>5</v>
      </c>
      <c r="H697" s="7">
        <v>41</v>
      </c>
      <c r="I697">
        <v>7</v>
      </c>
      <c r="J697">
        <v>45</v>
      </c>
      <c r="K697">
        <v>10</v>
      </c>
      <c r="L697">
        <v>6</v>
      </c>
      <c r="M697" t="s">
        <v>219</v>
      </c>
      <c r="N697" s="16">
        <v>1</v>
      </c>
      <c r="Q697" s="16">
        <v>1</v>
      </c>
      <c r="R697" t="s">
        <v>53</v>
      </c>
      <c r="S697" t="s">
        <v>54</v>
      </c>
      <c r="T697" t="s">
        <v>89</v>
      </c>
      <c r="U697" s="16">
        <v>17</v>
      </c>
      <c r="V697" t="s">
        <v>3145</v>
      </c>
      <c r="W697" t="s">
        <v>81</v>
      </c>
      <c r="AB697" t="s">
        <v>31</v>
      </c>
      <c r="AH697" t="s">
        <v>58</v>
      </c>
      <c r="AI697" s="16">
        <v>6</v>
      </c>
      <c r="AJ697" s="16">
        <v>6</v>
      </c>
      <c r="AK697" s="16">
        <v>6</v>
      </c>
      <c r="AL697" t="s">
        <v>3146</v>
      </c>
      <c r="AM697" t="s">
        <v>72</v>
      </c>
      <c r="AN697" s="16">
        <v>10</v>
      </c>
      <c r="AO697" t="s">
        <v>3147</v>
      </c>
      <c r="AP697" t="s">
        <v>3148</v>
      </c>
      <c r="AQ697" t="s">
        <v>3149</v>
      </c>
      <c r="AR697">
        <v>1</v>
      </c>
    </row>
    <row r="698" spans="1:44">
      <c r="A698">
        <v>696</v>
      </c>
      <c r="B698" t="s">
        <v>1</v>
      </c>
      <c r="C698" t="s">
        <v>2</v>
      </c>
      <c r="E698" t="s">
        <v>4</v>
      </c>
      <c r="F698" s="12" t="s">
        <v>5</v>
      </c>
      <c r="H698" s="7">
        <v>42</v>
      </c>
      <c r="I698">
        <v>6</v>
      </c>
      <c r="J698">
        <v>60</v>
      </c>
      <c r="K698">
        <v>6</v>
      </c>
      <c r="L698">
        <v>3</v>
      </c>
      <c r="M698" t="s">
        <v>183</v>
      </c>
      <c r="N698" s="16">
        <v>0</v>
      </c>
      <c r="O698" t="s">
        <v>52</v>
      </c>
      <c r="P698" t="s">
        <v>3391</v>
      </c>
      <c r="Q698" s="16">
        <v>1</v>
      </c>
      <c r="R698" t="s">
        <v>29</v>
      </c>
      <c r="S698" t="s">
        <v>78</v>
      </c>
      <c r="T698" t="s">
        <v>3150</v>
      </c>
      <c r="U698" s="16">
        <v>4</v>
      </c>
      <c r="V698" t="s">
        <v>3151</v>
      </c>
      <c r="W698" t="s">
        <v>1109</v>
      </c>
      <c r="Z698" t="s">
        <v>29</v>
      </c>
      <c r="AH698" t="s">
        <v>70</v>
      </c>
      <c r="AI698" s="16">
        <v>5</v>
      </c>
      <c r="AJ698" s="16">
        <v>5</v>
      </c>
      <c r="AK698" s="16">
        <v>12</v>
      </c>
      <c r="AL698" t="s">
        <v>3152</v>
      </c>
      <c r="AM698" t="s">
        <v>72</v>
      </c>
      <c r="AN698" s="16">
        <v>10</v>
      </c>
      <c r="AO698" t="s">
        <v>35</v>
      </c>
      <c r="AP698" t="s">
        <v>3153</v>
      </c>
      <c r="AQ698" t="s">
        <v>3154</v>
      </c>
      <c r="AR698">
        <v>0</v>
      </c>
    </row>
    <row r="699" spans="1:44" ht="17" customHeight="1">
      <c r="A699">
        <v>697</v>
      </c>
      <c r="F699" s="12" t="s">
        <v>5</v>
      </c>
      <c r="H699" s="7">
        <v>34</v>
      </c>
      <c r="I699">
        <v>7</v>
      </c>
      <c r="J699">
        <v>90</v>
      </c>
      <c r="K699">
        <v>14</v>
      </c>
      <c r="L699">
        <v>2</v>
      </c>
      <c r="M699" t="s">
        <v>297</v>
      </c>
      <c r="N699" s="16">
        <v>1</v>
      </c>
      <c r="Q699" s="16">
        <v>1</v>
      </c>
      <c r="R699" t="s">
        <v>207</v>
      </c>
      <c r="S699" t="s">
        <v>253</v>
      </c>
      <c r="T699" t="s">
        <v>89</v>
      </c>
      <c r="U699" s="16">
        <v>8</v>
      </c>
      <c r="V699" t="s">
        <v>3155</v>
      </c>
      <c r="W699" t="s">
        <v>81</v>
      </c>
      <c r="AB699" t="s">
        <v>31</v>
      </c>
      <c r="AH699" t="s">
        <v>70</v>
      </c>
      <c r="AI699" s="16">
        <v>3</v>
      </c>
      <c r="AJ699" s="16">
        <v>1</v>
      </c>
      <c r="AK699" s="16">
        <v>15</v>
      </c>
      <c r="AL699" t="s">
        <v>3156</v>
      </c>
      <c r="AM699" t="s">
        <v>3157</v>
      </c>
      <c r="AN699" s="16">
        <v>8</v>
      </c>
      <c r="AO699" s="2" t="s">
        <v>3158</v>
      </c>
      <c r="AQ699" t="s">
        <v>3159</v>
      </c>
      <c r="AR699">
        <v>0</v>
      </c>
    </row>
    <row r="700" spans="1:44">
      <c r="A700">
        <v>698</v>
      </c>
      <c r="B700" t="s">
        <v>1</v>
      </c>
      <c r="H700" s="7">
        <v>40</v>
      </c>
      <c r="I700">
        <v>5</v>
      </c>
      <c r="J700">
        <v>150</v>
      </c>
      <c r="K700">
        <v>6</v>
      </c>
      <c r="L700">
        <v>1</v>
      </c>
      <c r="M700" t="s">
        <v>51</v>
      </c>
      <c r="N700" s="16">
        <v>1</v>
      </c>
      <c r="Q700" s="16">
        <v>1</v>
      </c>
      <c r="R700" t="s">
        <v>136</v>
      </c>
      <c r="S700" t="s">
        <v>88</v>
      </c>
      <c r="T700" t="s">
        <v>89</v>
      </c>
      <c r="U700" s="16">
        <v>19</v>
      </c>
      <c r="V700" t="s">
        <v>3160</v>
      </c>
      <c r="W700" t="s">
        <v>57</v>
      </c>
      <c r="AB700" t="s">
        <v>31</v>
      </c>
      <c r="AC700" t="s">
        <v>32</v>
      </c>
      <c r="AH700" t="s">
        <v>58</v>
      </c>
      <c r="AI700" s="16">
        <v>6</v>
      </c>
      <c r="AJ700" s="16">
        <v>6</v>
      </c>
      <c r="AK700" s="16">
        <v>4</v>
      </c>
      <c r="AL700" t="s">
        <v>3161</v>
      </c>
      <c r="AM700" t="s">
        <v>72</v>
      </c>
      <c r="AN700" s="16">
        <v>10</v>
      </c>
      <c r="AO700" t="s">
        <v>3162</v>
      </c>
      <c r="AP700" t="s">
        <v>3163</v>
      </c>
      <c r="AQ700" t="s">
        <v>3164</v>
      </c>
      <c r="AR700">
        <v>1</v>
      </c>
    </row>
    <row r="701" spans="1:44">
      <c r="A701">
        <v>699</v>
      </c>
      <c r="B701" t="s">
        <v>1</v>
      </c>
      <c r="H701" s="7">
        <v>46</v>
      </c>
      <c r="I701">
        <v>8</v>
      </c>
      <c r="J701">
        <v>40</v>
      </c>
      <c r="K701">
        <v>10</v>
      </c>
      <c r="L701">
        <v>6</v>
      </c>
      <c r="M701" t="s">
        <v>99</v>
      </c>
      <c r="N701" s="16">
        <v>0</v>
      </c>
      <c r="O701" t="s">
        <v>66</v>
      </c>
      <c r="P701" t="s">
        <v>3390</v>
      </c>
      <c r="Q701" s="16">
        <v>1</v>
      </c>
      <c r="R701" t="s">
        <v>77</v>
      </c>
      <c r="S701" t="s">
        <v>54</v>
      </c>
      <c r="T701" t="s">
        <v>3165</v>
      </c>
      <c r="U701" s="16">
        <v>5</v>
      </c>
      <c r="V701" t="s">
        <v>3166</v>
      </c>
      <c r="W701" t="s">
        <v>69</v>
      </c>
      <c r="Z701" t="s">
        <v>29</v>
      </c>
      <c r="AH701" t="s">
        <v>82</v>
      </c>
      <c r="AI701" s="16">
        <v>12</v>
      </c>
      <c r="AJ701" s="16">
        <v>6</v>
      </c>
      <c r="AK701" s="16">
        <v>20</v>
      </c>
      <c r="AL701" t="s">
        <v>3167</v>
      </c>
      <c r="AM701" t="s">
        <v>72</v>
      </c>
      <c r="AN701" s="16">
        <v>9</v>
      </c>
      <c r="AO701" t="s">
        <v>3168</v>
      </c>
      <c r="AP701" t="s">
        <v>3169</v>
      </c>
      <c r="AR701">
        <v>1</v>
      </c>
    </row>
    <row r="702" spans="1:44">
      <c r="A702">
        <v>700</v>
      </c>
      <c r="B702" t="s">
        <v>1</v>
      </c>
      <c r="C702" t="s">
        <v>2</v>
      </c>
      <c r="F702" s="12" t="s">
        <v>5</v>
      </c>
      <c r="H702" s="7">
        <v>52</v>
      </c>
      <c r="I702">
        <v>7</v>
      </c>
      <c r="J702">
        <v>180</v>
      </c>
      <c r="K702">
        <v>12</v>
      </c>
      <c r="L702">
        <v>10</v>
      </c>
      <c r="M702" t="s">
        <v>86</v>
      </c>
      <c r="N702" s="16">
        <v>0</v>
      </c>
      <c r="O702" t="s">
        <v>95</v>
      </c>
      <c r="P702" t="s">
        <v>3392</v>
      </c>
      <c r="Q702" s="16">
        <v>1</v>
      </c>
      <c r="R702" t="s">
        <v>53</v>
      </c>
      <c r="S702" t="s">
        <v>78</v>
      </c>
      <c r="T702" t="s">
        <v>101</v>
      </c>
      <c r="U702" s="16">
        <v>25</v>
      </c>
      <c r="W702" t="s">
        <v>81</v>
      </c>
      <c r="AA702" t="s">
        <v>30</v>
      </c>
      <c r="AH702" t="s">
        <v>82</v>
      </c>
      <c r="AI702" s="16">
        <v>6</v>
      </c>
      <c r="AJ702" s="16">
        <v>5</v>
      </c>
      <c r="AK702" s="16">
        <v>260</v>
      </c>
      <c r="AL702" t="s">
        <v>3170</v>
      </c>
      <c r="AM702" t="s">
        <v>72</v>
      </c>
      <c r="AN702" s="16">
        <v>9</v>
      </c>
      <c r="AO702" t="s">
        <v>3171</v>
      </c>
      <c r="AQ702" t="s">
        <v>3172</v>
      </c>
      <c r="AR702">
        <v>0</v>
      </c>
    </row>
    <row r="703" spans="1:44">
      <c r="A703">
        <v>701</v>
      </c>
      <c r="B703" t="s">
        <v>1</v>
      </c>
      <c r="E703" t="s">
        <v>4</v>
      </c>
      <c r="F703" s="12" t="s">
        <v>5</v>
      </c>
      <c r="H703" s="7">
        <v>26</v>
      </c>
      <c r="I703">
        <v>8</v>
      </c>
      <c r="J703">
        <v>30</v>
      </c>
      <c r="K703">
        <v>10</v>
      </c>
      <c r="L703">
        <v>18</v>
      </c>
      <c r="M703" t="s">
        <v>65</v>
      </c>
      <c r="N703" s="16">
        <v>1</v>
      </c>
      <c r="Q703" s="16">
        <v>0</v>
      </c>
      <c r="W703" t="s">
        <v>81</v>
      </c>
      <c r="AA703" t="s">
        <v>30</v>
      </c>
      <c r="AH703" t="s">
        <v>82</v>
      </c>
      <c r="AI703" s="16">
        <v>12</v>
      </c>
      <c r="AJ703" s="16">
        <v>12</v>
      </c>
      <c r="AK703" s="16">
        <v>30</v>
      </c>
      <c r="AL703" t="s">
        <v>3173</v>
      </c>
      <c r="AM703" t="s">
        <v>72</v>
      </c>
      <c r="AN703" s="16">
        <v>8</v>
      </c>
      <c r="AO703" t="s">
        <v>3174</v>
      </c>
      <c r="AP703" t="s">
        <v>3175</v>
      </c>
      <c r="AR703">
        <v>0</v>
      </c>
    </row>
    <row r="704" spans="1:44">
      <c r="A704">
        <v>702</v>
      </c>
      <c r="B704" t="s">
        <v>1</v>
      </c>
      <c r="C704" t="s">
        <v>2</v>
      </c>
      <c r="H704" s="7">
        <v>47</v>
      </c>
      <c r="I704">
        <v>7</v>
      </c>
      <c r="J704">
        <v>30</v>
      </c>
      <c r="K704">
        <v>6</v>
      </c>
      <c r="L704">
        <v>3</v>
      </c>
      <c r="M704" t="s">
        <v>51</v>
      </c>
      <c r="N704" s="16">
        <v>1</v>
      </c>
      <c r="Q704" s="16">
        <v>1</v>
      </c>
      <c r="R704" t="s">
        <v>149</v>
      </c>
      <c r="S704" t="s">
        <v>78</v>
      </c>
      <c r="T704" t="s">
        <v>89</v>
      </c>
      <c r="U704" s="16">
        <v>12</v>
      </c>
      <c r="V704" t="s">
        <v>3176</v>
      </c>
      <c r="W704" t="s">
        <v>69</v>
      </c>
      <c r="AC704" t="s">
        <v>32</v>
      </c>
      <c r="AH704" t="s">
        <v>70</v>
      </c>
      <c r="AI704" s="16">
        <v>10</v>
      </c>
      <c r="AJ704" s="16">
        <v>5</v>
      </c>
      <c r="AK704" s="16">
        <v>10</v>
      </c>
      <c r="AL704" t="s">
        <v>3177</v>
      </c>
      <c r="AN704" s="16">
        <v>10</v>
      </c>
      <c r="AO704" t="s">
        <v>3179</v>
      </c>
      <c r="AP704" t="s">
        <v>3180</v>
      </c>
      <c r="AQ704" t="s">
        <v>3181</v>
      </c>
      <c r="AR704">
        <v>1</v>
      </c>
    </row>
    <row r="705" spans="1:44">
      <c r="A705">
        <v>703</v>
      </c>
      <c r="B705" t="s">
        <v>1</v>
      </c>
      <c r="F705" s="12" t="s">
        <v>5</v>
      </c>
      <c r="H705" s="7">
        <v>28</v>
      </c>
      <c r="I705">
        <v>6</v>
      </c>
      <c r="J705">
        <v>50</v>
      </c>
      <c r="K705">
        <v>10</v>
      </c>
      <c r="L705">
        <v>3</v>
      </c>
      <c r="M705" t="s">
        <v>219</v>
      </c>
      <c r="N705" s="16">
        <v>1</v>
      </c>
      <c r="Q705" s="16">
        <v>0</v>
      </c>
      <c r="W705" t="s">
        <v>81</v>
      </c>
      <c r="Z705" t="s">
        <v>29</v>
      </c>
      <c r="AC705" t="s">
        <v>32</v>
      </c>
      <c r="AH705" t="s">
        <v>82</v>
      </c>
      <c r="AI705" s="16">
        <v>6</v>
      </c>
      <c r="AJ705" s="16">
        <v>4</v>
      </c>
      <c r="AK705" s="16">
        <v>100</v>
      </c>
      <c r="AL705" t="s">
        <v>3182</v>
      </c>
      <c r="AM705" t="s">
        <v>62</v>
      </c>
      <c r="AN705" s="16">
        <v>8</v>
      </c>
      <c r="AO705" t="s">
        <v>3183</v>
      </c>
      <c r="AQ705" t="s">
        <v>3184</v>
      </c>
      <c r="AR705">
        <v>1</v>
      </c>
    </row>
    <row r="706" spans="1:44">
      <c r="A706">
        <v>704</v>
      </c>
      <c r="B706" t="s">
        <v>1</v>
      </c>
      <c r="H706" s="7">
        <v>26</v>
      </c>
      <c r="I706">
        <v>6</v>
      </c>
      <c r="J706">
        <v>60</v>
      </c>
      <c r="K706">
        <v>4</v>
      </c>
      <c r="L706">
        <v>5</v>
      </c>
      <c r="M706" t="s">
        <v>86</v>
      </c>
      <c r="N706" s="16">
        <v>1</v>
      </c>
      <c r="Q706" s="16">
        <v>1</v>
      </c>
      <c r="R706" t="s">
        <v>6</v>
      </c>
      <c r="S706" t="s">
        <v>106</v>
      </c>
      <c r="T706" t="s">
        <v>566</v>
      </c>
      <c r="U706" s="16">
        <v>0</v>
      </c>
      <c r="V706" t="s">
        <v>3185</v>
      </c>
      <c r="W706" t="s">
        <v>81</v>
      </c>
      <c r="AC706" t="s">
        <v>32</v>
      </c>
      <c r="AH706" t="s">
        <v>82</v>
      </c>
      <c r="AI706" s="16">
        <v>6</v>
      </c>
      <c r="AJ706" s="16">
        <v>6</v>
      </c>
      <c r="AK706" s="16">
        <v>4</v>
      </c>
      <c r="AL706" t="s">
        <v>3186</v>
      </c>
      <c r="AM706" t="s">
        <v>72</v>
      </c>
      <c r="AN706" s="16">
        <v>7</v>
      </c>
      <c r="AO706" t="s">
        <v>3187</v>
      </c>
      <c r="AP706" t="s">
        <v>3188</v>
      </c>
      <c r="AQ706" t="s">
        <v>3189</v>
      </c>
      <c r="AR706">
        <v>1</v>
      </c>
    </row>
    <row r="707" spans="1:44">
      <c r="A707">
        <v>705</v>
      </c>
      <c r="C707" t="s">
        <v>2</v>
      </c>
      <c r="H707" s="7">
        <v>36</v>
      </c>
      <c r="I707">
        <v>6</v>
      </c>
      <c r="J707">
        <v>90</v>
      </c>
      <c r="K707">
        <v>16</v>
      </c>
      <c r="L707">
        <v>50</v>
      </c>
      <c r="M707" t="s">
        <v>183</v>
      </c>
      <c r="N707" s="16">
        <v>1</v>
      </c>
      <c r="Q707" s="16">
        <v>1</v>
      </c>
      <c r="R707" t="s">
        <v>130</v>
      </c>
      <c r="S707" t="s">
        <v>118</v>
      </c>
      <c r="T707" t="s">
        <v>566</v>
      </c>
      <c r="U707" s="16">
        <v>11</v>
      </c>
      <c r="V707">
        <v>6</v>
      </c>
      <c r="W707" t="s">
        <v>81</v>
      </c>
      <c r="AC707" t="s">
        <v>32</v>
      </c>
      <c r="AH707" t="s">
        <v>58</v>
      </c>
      <c r="AI707" s="16">
        <v>2</v>
      </c>
      <c r="AJ707" s="16">
        <v>2</v>
      </c>
      <c r="AK707" s="16">
        <v>8</v>
      </c>
      <c r="AL707" t="s">
        <v>3190</v>
      </c>
      <c r="AM707" t="s">
        <v>72</v>
      </c>
      <c r="AN707" s="16">
        <v>10</v>
      </c>
      <c r="AO707" t="s">
        <v>3191</v>
      </c>
      <c r="AP707" t="s">
        <v>3192</v>
      </c>
      <c r="AQ707" t="s">
        <v>3193</v>
      </c>
      <c r="AR707">
        <v>0</v>
      </c>
    </row>
    <row r="708" spans="1:44">
      <c r="A708">
        <v>706</v>
      </c>
      <c r="B708" t="s">
        <v>1</v>
      </c>
      <c r="H708" s="7">
        <v>35</v>
      </c>
      <c r="I708">
        <v>7</v>
      </c>
      <c r="J708">
        <v>120</v>
      </c>
      <c r="K708">
        <v>7</v>
      </c>
      <c r="L708">
        <v>3</v>
      </c>
      <c r="M708" t="s">
        <v>329</v>
      </c>
      <c r="N708" s="16">
        <v>1</v>
      </c>
      <c r="Q708" s="16">
        <v>1</v>
      </c>
      <c r="R708" t="s">
        <v>87</v>
      </c>
      <c r="S708" t="s">
        <v>78</v>
      </c>
      <c r="T708" t="s">
        <v>892</v>
      </c>
      <c r="U708" s="16">
        <v>7</v>
      </c>
      <c r="V708" t="s">
        <v>3194</v>
      </c>
      <c r="W708" t="s">
        <v>81</v>
      </c>
      <c r="AC708" t="s">
        <v>32</v>
      </c>
      <c r="AH708" t="s">
        <v>58</v>
      </c>
      <c r="AI708" s="16">
        <v>6</v>
      </c>
      <c r="AJ708" s="16">
        <v>2</v>
      </c>
      <c r="AK708" s="16">
        <v>8</v>
      </c>
      <c r="AL708" t="s">
        <v>3195</v>
      </c>
      <c r="AM708" t="s">
        <v>62</v>
      </c>
      <c r="AN708" s="16">
        <v>10</v>
      </c>
      <c r="AO708" t="s">
        <v>3196</v>
      </c>
      <c r="AP708" t="s">
        <v>3197</v>
      </c>
      <c r="AQ708" t="s">
        <v>111</v>
      </c>
      <c r="AR708">
        <v>1</v>
      </c>
    </row>
    <row r="709" spans="1:44">
      <c r="A709">
        <v>707</v>
      </c>
      <c r="B709" t="s">
        <v>1</v>
      </c>
      <c r="E709" t="s">
        <v>4</v>
      </c>
      <c r="H709" s="7">
        <v>23</v>
      </c>
      <c r="I709">
        <v>4</v>
      </c>
      <c r="J709">
        <v>0</v>
      </c>
      <c r="K709">
        <v>9</v>
      </c>
      <c r="L709">
        <v>15</v>
      </c>
      <c r="M709" t="s">
        <v>183</v>
      </c>
      <c r="N709" s="16">
        <v>0</v>
      </c>
      <c r="O709" t="s">
        <v>52</v>
      </c>
      <c r="P709" t="s">
        <v>3392</v>
      </c>
      <c r="Q709" s="16">
        <v>1</v>
      </c>
      <c r="R709" t="s">
        <v>105</v>
      </c>
      <c r="S709" t="s">
        <v>78</v>
      </c>
      <c r="T709" t="s">
        <v>89</v>
      </c>
      <c r="U709" s="16">
        <v>2</v>
      </c>
      <c r="V709" t="s">
        <v>2116</v>
      </c>
      <c r="W709" t="s">
        <v>57</v>
      </c>
      <c r="AA709" t="s">
        <v>30</v>
      </c>
      <c r="AH709" t="s">
        <v>156</v>
      </c>
      <c r="AI709" s="16">
        <v>6</v>
      </c>
      <c r="AJ709" s="16">
        <v>5</v>
      </c>
      <c r="AK709" s="16">
        <v>10</v>
      </c>
      <c r="AL709" t="s">
        <v>3198</v>
      </c>
      <c r="AM709" t="s">
        <v>72</v>
      </c>
      <c r="AN709" s="16">
        <v>10</v>
      </c>
      <c r="AO709" t="s">
        <v>3199</v>
      </c>
      <c r="AP709" t="s">
        <v>3200</v>
      </c>
      <c r="AQ709" t="s">
        <v>3201</v>
      </c>
      <c r="AR709">
        <v>1</v>
      </c>
    </row>
    <row r="710" spans="1:44">
      <c r="A710">
        <v>708</v>
      </c>
      <c r="F710" s="12" t="s">
        <v>5</v>
      </c>
      <c r="H710" s="7">
        <v>50</v>
      </c>
      <c r="I710">
        <v>7</v>
      </c>
      <c r="J710">
        <v>2</v>
      </c>
      <c r="K710">
        <v>3</v>
      </c>
      <c r="L710">
        <v>15</v>
      </c>
      <c r="M710" t="s">
        <v>297</v>
      </c>
      <c r="N710" s="16">
        <v>0</v>
      </c>
      <c r="O710" t="s">
        <v>76</v>
      </c>
      <c r="P710" t="s">
        <v>3391</v>
      </c>
      <c r="Q710" s="16">
        <v>1</v>
      </c>
      <c r="R710" t="s">
        <v>6</v>
      </c>
      <c r="S710" t="s">
        <v>106</v>
      </c>
      <c r="T710" t="s">
        <v>3202</v>
      </c>
      <c r="U710" s="16">
        <v>25</v>
      </c>
      <c r="V710" t="s">
        <v>3203</v>
      </c>
      <c r="W710" t="s">
        <v>57</v>
      </c>
      <c r="Z710" t="s">
        <v>29</v>
      </c>
      <c r="AH710" t="s">
        <v>82</v>
      </c>
      <c r="AI710" s="16">
        <v>4</v>
      </c>
      <c r="AJ710" s="16">
        <v>3</v>
      </c>
      <c r="AK710" s="16">
        <v>6</v>
      </c>
      <c r="AL710" t="s">
        <v>3204</v>
      </c>
      <c r="AM710" t="s">
        <v>62</v>
      </c>
      <c r="AN710" s="16">
        <v>8</v>
      </c>
      <c r="AO710" t="s">
        <v>3205</v>
      </c>
      <c r="AP710" t="s">
        <v>3206</v>
      </c>
      <c r="AR710">
        <v>0</v>
      </c>
    </row>
    <row r="711" spans="1:44">
      <c r="A711">
        <v>709</v>
      </c>
      <c r="B711" t="s">
        <v>1</v>
      </c>
      <c r="H711" s="7">
        <v>31</v>
      </c>
      <c r="I711">
        <v>6</v>
      </c>
      <c r="J711">
        <v>30</v>
      </c>
      <c r="K711">
        <v>6</v>
      </c>
      <c r="L711">
        <v>30</v>
      </c>
      <c r="M711" t="s">
        <v>128</v>
      </c>
      <c r="N711" s="16">
        <v>1</v>
      </c>
      <c r="Q711" s="16">
        <v>1</v>
      </c>
      <c r="R711" t="s">
        <v>29</v>
      </c>
      <c r="S711" t="s">
        <v>106</v>
      </c>
      <c r="T711" t="s">
        <v>3207</v>
      </c>
      <c r="U711" s="16">
        <v>5</v>
      </c>
      <c r="V711" t="s">
        <v>3208</v>
      </c>
      <c r="W711" t="s">
        <v>357</v>
      </c>
      <c r="Z711" t="s">
        <v>29</v>
      </c>
      <c r="AH711" t="s">
        <v>82</v>
      </c>
      <c r="AI711" s="16">
        <v>4</v>
      </c>
      <c r="AJ711" s="16">
        <v>4</v>
      </c>
      <c r="AK711" s="16">
        <v>20</v>
      </c>
      <c r="AL711" t="s">
        <v>3209</v>
      </c>
      <c r="AM711" t="s">
        <v>62</v>
      </c>
      <c r="AN711" s="16">
        <v>9</v>
      </c>
      <c r="AO711" t="s">
        <v>3210</v>
      </c>
      <c r="AP711" t="s">
        <v>3211</v>
      </c>
      <c r="AQ711" t="s">
        <v>3212</v>
      </c>
      <c r="AR711">
        <v>1</v>
      </c>
    </row>
    <row r="712" spans="1:44">
      <c r="A712">
        <v>710</v>
      </c>
      <c r="B712" t="s">
        <v>1</v>
      </c>
      <c r="H712" s="7">
        <v>31</v>
      </c>
      <c r="I712">
        <v>7</v>
      </c>
      <c r="J712">
        <v>0</v>
      </c>
      <c r="K712">
        <v>14</v>
      </c>
      <c r="L712">
        <v>1</v>
      </c>
      <c r="M712" t="s">
        <v>219</v>
      </c>
      <c r="N712" s="16">
        <v>0</v>
      </c>
      <c r="O712" t="s">
        <v>3213</v>
      </c>
      <c r="P712" t="s">
        <v>3389</v>
      </c>
      <c r="Q712" s="16">
        <v>0</v>
      </c>
      <c r="W712" t="s">
        <v>81</v>
      </c>
      <c r="Z712" t="s">
        <v>29</v>
      </c>
      <c r="AH712" t="s">
        <v>70</v>
      </c>
      <c r="AI712" s="16">
        <v>6</v>
      </c>
      <c r="AJ712" s="16">
        <v>6</v>
      </c>
      <c r="AK712" s="16">
        <v>8</v>
      </c>
      <c r="AL712" t="s">
        <v>3214</v>
      </c>
      <c r="AM712" t="s">
        <v>72</v>
      </c>
      <c r="AN712" s="16">
        <v>5</v>
      </c>
      <c r="AO712" t="s">
        <v>3215</v>
      </c>
      <c r="AQ712" t="s">
        <v>3216</v>
      </c>
    </row>
    <row r="713" spans="1:44">
      <c r="A713">
        <v>711</v>
      </c>
      <c r="F713" s="12" t="s">
        <v>5</v>
      </c>
      <c r="H713" s="7">
        <v>37</v>
      </c>
      <c r="I713">
        <v>7</v>
      </c>
      <c r="J713">
        <v>75</v>
      </c>
      <c r="K713">
        <v>10</v>
      </c>
      <c r="L713">
        <v>2</v>
      </c>
      <c r="M713" t="s">
        <v>65</v>
      </c>
      <c r="N713" s="16">
        <v>0</v>
      </c>
      <c r="O713" t="s">
        <v>117</v>
      </c>
      <c r="P713" t="s">
        <v>3389</v>
      </c>
      <c r="Q713" s="16">
        <v>0</v>
      </c>
      <c r="W713" t="s">
        <v>57</v>
      </c>
      <c r="AB713" t="s">
        <v>31</v>
      </c>
      <c r="AH713" t="s">
        <v>70</v>
      </c>
      <c r="AI713" s="16">
        <v>2</v>
      </c>
      <c r="AJ713" s="16">
        <v>4</v>
      </c>
      <c r="AK713" s="16">
        <v>50</v>
      </c>
      <c r="AL713" t="s">
        <v>3217</v>
      </c>
      <c r="AM713" t="s">
        <v>72</v>
      </c>
      <c r="AN713" s="16">
        <v>10</v>
      </c>
      <c r="AO713" t="s">
        <v>3218</v>
      </c>
      <c r="AR713">
        <v>0</v>
      </c>
    </row>
    <row r="714" spans="1:44">
      <c r="A714">
        <v>712</v>
      </c>
      <c r="F714" s="12" t="s">
        <v>5</v>
      </c>
      <c r="H714" s="7">
        <v>23</v>
      </c>
      <c r="I714">
        <v>8</v>
      </c>
      <c r="J714">
        <v>0</v>
      </c>
      <c r="K714">
        <v>12</v>
      </c>
      <c r="L714">
        <v>20</v>
      </c>
      <c r="M714" t="s">
        <v>75</v>
      </c>
      <c r="N714" s="16">
        <v>0</v>
      </c>
      <c r="O714" t="s">
        <v>66</v>
      </c>
      <c r="P714" t="s">
        <v>3391</v>
      </c>
      <c r="Q714" s="16">
        <v>0</v>
      </c>
      <c r="W714" t="s">
        <v>57</v>
      </c>
      <c r="AC714" t="s">
        <v>32</v>
      </c>
      <c r="AH714" t="s">
        <v>82</v>
      </c>
      <c r="AI714" s="16">
        <v>6</v>
      </c>
      <c r="AJ714" s="16">
        <v>6</v>
      </c>
      <c r="AK714" s="16">
        <v>4</v>
      </c>
      <c r="AL714" t="s">
        <v>3219</v>
      </c>
      <c r="AM714" t="s">
        <v>62</v>
      </c>
      <c r="AN714" s="16">
        <v>10</v>
      </c>
      <c r="AO714" t="s">
        <v>3220</v>
      </c>
      <c r="AP714" t="s">
        <v>3221</v>
      </c>
      <c r="AQ714" t="s">
        <v>3221</v>
      </c>
      <c r="AR714">
        <v>0</v>
      </c>
    </row>
    <row r="715" spans="1:44">
      <c r="A715">
        <v>713</v>
      </c>
      <c r="B715" t="s">
        <v>1</v>
      </c>
      <c r="C715" t="s">
        <v>2</v>
      </c>
      <c r="D715" t="s">
        <v>3</v>
      </c>
      <c r="E715" t="s">
        <v>4</v>
      </c>
      <c r="F715" s="12" t="s">
        <v>5</v>
      </c>
      <c r="H715" s="7">
        <v>29</v>
      </c>
      <c r="I715">
        <v>8</v>
      </c>
      <c r="J715">
        <v>30</v>
      </c>
      <c r="K715">
        <v>5</v>
      </c>
      <c r="L715">
        <v>30</v>
      </c>
      <c r="M715" t="s">
        <v>183</v>
      </c>
      <c r="N715" s="16">
        <v>0</v>
      </c>
      <c r="O715" t="s">
        <v>95</v>
      </c>
      <c r="P715" t="s">
        <v>35</v>
      </c>
      <c r="Q715" s="16">
        <v>1</v>
      </c>
      <c r="R715" t="s">
        <v>459</v>
      </c>
      <c r="S715" t="s">
        <v>54</v>
      </c>
      <c r="T715" t="s">
        <v>3222</v>
      </c>
      <c r="U715" s="16">
        <v>5</v>
      </c>
      <c r="V715" t="s">
        <v>3223</v>
      </c>
      <c r="W715" t="s">
        <v>57</v>
      </c>
      <c r="X715" t="s">
        <v>27</v>
      </c>
      <c r="AC715" t="s">
        <v>32</v>
      </c>
      <c r="AG715" t="s">
        <v>3224</v>
      </c>
      <c r="AH715" t="s">
        <v>70</v>
      </c>
      <c r="AI715" s="16">
        <v>5</v>
      </c>
      <c r="AJ715" s="16">
        <v>8</v>
      </c>
      <c r="AK715" s="16">
        <v>10</v>
      </c>
      <c r="AL715" t="s">
        <v>3225</v>
      </c>
      <c r="AM715" t="s">
        <v>72</v>
      </c>
      <c r="AN715" s="16">
        <v>10</v>
      </c>
      <c r="AO715" t="s">
        <v>3226</v>
      </c>
      <c r="AR715">
        <v>1</v>
      </c>
    </row>
    <row r="716" spans="1:44">
      <c r="A716">
        <v>714</v>
      </c>
      <c r="C716" t="s">
        <v>2</v>
      </c>
      <c r="H716" s="7">
        <v>33</v>
      </c>
      <c r="I716">
        <v>8</v>
      </c>
      <c r="J716">
        <v>80</v>
      </c>
      <c r="K716">
        <v>9</v>
      </c>
      <c r="L716">
        <v>2</v>
      </c>
      <c r="M716" t="s">
        <v>75</v>
      </c>
      <c r="N716" s="16">
        <v>1</v>
      </c>
      <c r="Q716" s="16">
        <v>1</v>
      </c>
      <c r="R716" t="s">
        <v>6</v>
      </c>
      <c r="S716" t="s">
        <v>78</v>
      </c>
      <c r="T716" t="s">
        <v>642</v>
      </c>
      <c r="U716" s="16">
        <v>10</v>
      </c>
      <c r="V716" t="s">
        <v>3227</v>
      </c>
      <c r="W716" t="s">
        <v>81</v>
      </c>
      <c r="Z716" t="s">
        <v>29</v>
      </c>
      <c r="AH716" t="s">
        <v>70</v>
      </c>
      <c r="AI716" s="16">
        <v>13</v>
      </c>
      <c r="AJ716" s="16">
        <v>10</v>
      </c>
      <c r="AK716" s="16">
        <v>30</v>
      </c>
      <c r="AL716" t="s">
        <v>3228</v>
      </c>
      <c r="AM716" t="s">
        <v>3229</v>
      </c>
      <c r="AN716" s="16">
        <v>7</v>
      </c>
      <c r="AO716" t="s">
        <v>3230</v>
      </c>
      <c r="AP716" t="s">
        <v>601</v>
      </c>
      <c r="AQ716" t="s">
        <v>601</v>
      </c>
      <c r="AR716">
        <v>1</v>
      </c>
    </row>
    <row r="717" spans="1:44" ht="15" customHeight="1">
      <c r="A717">
        <v>715</v>
      </c>
      <c r="C717" t="s">
        <v>2</v>
      </c>
      <c r="H717" s="7">
        <v>24</v>
      </c>
      <c r="I717">
        <v>8</v>
      </c>
      <c r="J717">
        <v>15</v>
      </c>
      <c r="K717">
        <v>9</v>
      </c>
      <c r="L717">
        <v>12</v>
      </c>
      <c r="M717" t="s">
        <v>219</v>
      </c>
      <c r="N717" s="16">
        <v>1</v>
      </c>
      <c r="Q717" s="16">
        <v>0</v>
      </c>
      <c r="W717" t="s">
        <v>57</v>
      </c>
      <c r="AA717" t="s">
        <v>30</v>
      </c>
      <c r="AH717" t="s">
        <v>70</v>
      </c>
      <c r="AI717" s="16">
        <v>10</v>
      </c>
      <c r="AJ717" s="16">
        <v>10</v>
      </c>
      <c r="AK717" s="16">
        <v>30</v>
      </c>
      <c r="AL717" s="2" t="s">
        <v>3231</v>
      </c>
      <c r="AM717" t="s">
        <v>62</v>
      </c>
      <c r="AN717" s="16">
        <v>10</v>
      </c>
      <c r="AO717" t="s">
        <v>3232</v>
      </c>
      <c r="AQ717" t="s">
        <v>3233</v>
      </c>
      <c r="AR717">
        <v>1</v>
      </c>
    </row>
    <row r="718" spans="1:44">
      <c r="A718">
        <v>716</v>
      </c>
      <c r="B718" t="s">
        <v>1</v>
      </c>
      <c r="C718" t="s">
        <v>2</v>
      </c>
      <c r="D718" t="s">
        <v>3</v>
      </c>
      <c r="H718" s="7">
        <v>37</v>
      </c>
      <c r="I718">
        <v>7</v>
      </c>
      <c r="J718">
        <v>40</v>
      </c>
      <c r="K718">
        <v>10</v>
      </c>
      <c r="L718">
        <v>0</v>
      </c>
      <c r="M718" t="s">
        <v>99</v>
      </c>
      <c r="N718" s="16">
        <v>0</v>
      </c>
      <c r="O718" t="s">
        <v>66</v>
      </c>
      <c r="P718" t="s">
        <v>3391</v>
      </c>
      <c r="Q718" s="16">
        <v>1</v>
      </c>
      <c r="R718" t="s">
        <v>401</v>
      </c>
      <c r="S718" t="s">
        <v>106</v>
      </c>
      <c r="T718" t="s">
        <v>55</v>
      </c>
      <c r="U718" s="16">
        <v>6</v>
      </c>
      <c r="V718" t="s">
        <v>3234</v>
      </c>
      <c r="W718" t="s">
        <v>69</v>
      </c>
      <c r="AA718" t="s">
        <v>30</v>
      </c>
      <c r="AH718" t="s">
        <v>156</v>
      </c>
      <c r="AI718" s="16">
        <v>5</v>
      </c>
      <c r="AJ718" s="16">
        <v>5</v>
      </c>
      <c r="AK718" s="16">
        <v>4</v>
      </c>
      <c r="AL718" t="s">
        <v>3235</v>
      </c>
      <c r="AM718" t="s">
        <v>62</v>
      </c>
      <c r="AN718" s="16">
        <v>8</v>
      </c>
      <c r="AO718" t="s">
        <v>3236</v>
      </c>
      <c r="AR718">
        <v>1</v>
      </c>
    </row>
    <row r="719" spans="1:44">
      <c r="A719">
        <v>717</v>
      </c>
      <c r="B719" t="s">
        <v>1</v>
      </c>
      <c r="H719" s="7">
        <v>30</v>
      </c>
      <c r="I719">
        <v>10</v>
      </c>
      <c r="J719">
        <v>60</v>
      </c>
      <c r="K719">
        <v>8</v>
      </c>
      <c r="L719">
        <v>10</v>
      </c>
      <c r="M719" t="s">
        <v>116</v>
      </c>
      <c r="N719" s="16">
        <v>0</v>
      </c>
      <c r="O719" t="s">
        <v>76</v>
      </c>
      <c r="P719" t="s">
        <v>3392</v>
      </c>
      <c r="Q719" s="16">
        <v>0</v>
      </c>
      <c r="W719" t="s">
        <v>81</v>
      </c>
      <c r="AB719" t="s">
        <v>31</v>
      </c>
      <c r="AD719" t="s">
        <v>33</v>
      </c>
      <c r="AH719" t="s">
        <v>58</v>
      </c>
      <c r="AI719" s="16">
        <v>4</v>
      </c>
      <c r="AJ719" s="16">
        <v>4</v>
      </c>
      <c r="AK719" s="16">
        <v>6</v>
      </c>
      <c r="AL719" t="s">
        <v>3237</v>
      </c>
      <c r="AM719" t="s">
        <v>62</v>
      </c>
      <c r="AN719" s="16">
        <v>10</v>
      </c>
      <c r="AO719" t="s">
        <v>3238</v>
      </c>
      <c r="AP719" t="s">
        <v>3239</v>
      </c>
      <c r="AQ719" t="s">
        <v>3240</v>
      </c>
      <c r="AR719">
        <v>1</v>
      </c>
    </row>
    <row r="720" spans="1:44">
      <c r="A720">
        <v>718</v>
      </c>
      <c r="B720" t="s">
        <v>1</v>
      </c>
      <c r="C720" t="s">
        <v>2</v>
      </c>
      <c r="F720" s="12" t="s">
        <v>5</v>
      </c>
      <c r="H720" s="7">
        <v>28</v>
      </c>
      <c r="I720">
        <v>4</v>
      </c>
      <c r="J720">
        <v>30</v>
      </c>
      <c r="K720">
        <v>18</v>
      </c>
      <c r="L720">
        <v>24</v>
      </c>
      <c r="M720" t="s">
        <v>297</v>
      </c>
      <c r="N720" s="16">
        <v>1</v>
      </c>
      <c r="Q720" s="16">
        <v>1</v>
      </c>
      <c r="R720" t="s">
        <v>130</v>
      </c>
      <c r="S720" t="s">
        <v>78</v>
      </c>
      <c r="T720" t="s">
        <v>89</v>
      </c>
      <c r="U720" s="16">
        <v>5</v>
      </c>
      <c r="V720" t="s">
        <v>3241</v>
      </c>
      <c r="W720" t="s">
        <v>57</v>
      </c>
      <c r="AC720" t="s">
        <v>32</v>
      </c>
      <c r="AH720" t="s">
        <v>58</v>
      </c>
      <c r="AI720" s="16">
        <v>10</v>
      </c>
      <c r="AJ720" s="16">
        <v>6</v>
      </c>
      <c r="AK720" s="16">
        <v>72</v>
      </c>
      <c r="AL720" t="s">
        <v>3242</v>
      </c>
      <c r="AM720" t="s">
        <v>72</v>
      </c>
      <c r="AN720" s="16">
        <v>10</v>
      </c>
      <c r="AO720" t="s">
        <v>3243</v>
      </c>
      <c r="AP720" t="s">
        <v>3244</v>
      </c>
      <c r="AQ720" t="s">
        <v>3245</v>
      </c>
      <c r="AR720">
        <v>1</v>
      </c>
    </row>
    <row r="721" spans="1:44">
      <c r="A721">
        <v>719</v>
      </c>
      <c r="B721" t="s">
        <v>1</v>
      </c>
      <c r="C721" t="s">
        <v>2</v>
      </c>
      <c r="H721" s="7">
        <v>34</v>
      </c>
      <c r="I721">
        <v>6</v>
      </c>
      <c r="J721">
        <v>135</v>
      </c>
      <c r="K721">
        <v>7</v>
      </c>
      <c r="L721">
        <v>40</v>
      </c>
      <c r="M721" t="s">
        <v>116</v>
      </c>
      <c r="N721" s="16">
        <v>1</v>
      </c>
      <c r="Q721" s="16">
        <v>1</v>
      </c>
      <c r="R721" t="s">
        <v>53</v>
      </c>
      <c r="S721" t="s">
        <v>106</v>
      </c>
      <c r="T721" t="s">
        <v>266</v>
      </c>
      <c r="U721" s="16">
        <v>5</v>
      </c>
      <c r="V721" t="s">
        <v>3246</v>
      </c>
      <c r="W721" t="s">
        <v>81</v>
      </c>
      <c r="AB721" t="s">
        <v>31</v>
      </c>
      <c r="AH721" t="s">
        <v>70</v>
      </c>
      <c r="AI721" s="16">
        <v>4</v>
      </c>
      <c r="AJ721" s="16">
        <v>5</v>
      </c>
      <c r="AK721" s="16">
        <v>25</v>
      </c>
      <c r="AL721" t="s">
        <v>3247</v>
      </c>
      <c r="AM721" t="s">
        <v>72</v>
      </c>
      <c r="AN721" s="16">
        <v>8</v>
      </c>
      <c r="AO721" t="s">
        <v>3248</v>
      </c>
      <c r="AR721">
        <v>0</v>
      </c>
    </row>
    <row r="722" spans="1:44">
      <c r="A722">
        <v>720</v>
      </c>
      <c r="B722" t="s">
        <v>1</v>
      </c>
      <c r="H722" s="7">
        <v>37</v>
      </c>
      <c r="I722">
        <v>8</v>
      </c>
      <c r="J722">
        <v>0</v>
      </c>
      <c r="K722">
        <v>8</v>
      </c>
      <c r="L722">
        <v>15</v>
      </c>
      <c r="M722" t="s">
        <v>51</v>
      </c>
      <c r="N722" s="16">
        <v>1</v>
      </c>
      <c r="Q722" s="16">
        <v>0</v>
      </c>
      <c r="W722" t="s">
        <v>57</v>
      </c>
      <c r="AC722" t="s">
        <v>32</v>
      </c>
      <c r="AH722" t="s">
        <v>58</v>
      </c>
      <c r="AI722" s="16">
        <v>6</v>
      </c>
      <c r="AJ722" s="16">
        <v>6</v>
      </c>
      <c r="AK722" s="16">
        <v>10</v>
      </c>
      <c r="AL722" t="s">
        <v>3249</v>
      </c>
      <c r="AM722" t="s">
        <v>376</v>
      </c>
      <c r="AN722" s="16">
        <v>8</v>
      </c>
      <c r="AO722" t="s">
        <v>3250</v>
      </c>
      <c r="AP722" t="s">
        <v>3251</v>
      </c>
      <c r="AQ722" t="s">
        <v>3252</v>
      </c>
      <c r="AR722">
        <v>1</v>
      </c>
    </row>
    <row r="723" spans="1:44">
      <c r="A723">
        <v>721</v>
      </c>
      <c r="B723" t="s">
        <v>1</v>
      </c>
      <c r="H723" s="7">
        <v>35</v>
      </c>
      <c r="I723">
        <v>8</v>
      </c>
      <c r="J723">
        <v>90</v>
      </c>
      <c r="K723">
        <v>15</v>
      </c>
      <c r="L723">
        <v>10</v>
      </c>
      <c r="M723" t="s">
        <v>51</v>
      </c>
      <c r="N723" s="16">
        <v>0</v>
      </c>
      <c r="O723" t="s">
        <v>66</v>
      </c>
      <c r="P723" t="s">
        <v>3253</v>
      </c>
      <c r="Q723" s="16">
        <v>1</v>
      </c>
      <c r="R723" t="s">
        <v>149</v>
      </c>
      <c r="S723" t="s">
        <v>78</v>
      </c>
      <c r="T723" t="s">
        <v>89</v>
      </c>
      <c r="U723" s="16">
        <v>2</v>
      </c>
      <c r="V723" t="s">
        <v>3254</v>
      </c>
      <c r="W723" t="s">
        <v>57</v>
      </c>
      <c r="AA723" t="s">
        <v>30</v>
      </c>
      <c r="AH723" t="s">
        <v>82</v>
      </c>
      <c r="AI723" s="16">
        <v>6</v>
      </c>
      <c r="AJ723" s="16">
        <v>6</v>
      </c>
      <c r="AK723" s="16">
        <v>15</v>
      </c>
      <c r="AL723" t="s">
        <v>3255</v>
      </c>
      <c r="AM723" t="s">
        <v>72</v>
      </c>
      <c r="AN723" s="16">
        <v>4</v>
      </c>
      <c r="AO723" t="s">
        <v>3256</v>
      </c>
      <c r="AP723" t="s">
        <v>3257</v>
      </c>
      <c r="AQ723" t="s">
        <v>3258</v>
      </c>
      <c r="AR723">
        <v>1</v>
      </c>
    </row>
    <row r="724" spans="1:44">
      <c r="A724">
        <v>722</v>
      </c>
      <c r="B724" t="s">
        <v>1</v>
      </c>
      <c r="F724" s="12" t="s">
        <v>5</v>
      </c>
      <c r="H724" s="7">
        <v>28</v>
      </c>
      <c r="I724">
        <v>8</v>
      </c>
      <c r="J724">
        <v>120</v>
      </c>
      <c r="K724">
        <v>8</v>
      </c>
      <c r="L724">
        <v>1</v>
      </c>
      <c r="M724" t="s">
        <v>128</v>
      </c>
      <c r="N724" s="16">
        <v>0</v>
      </c>
      <c r="O724" t="s">
        <v>66</v>
      </c>
      <c r="P724" t="s">
        <v>3392</v>
      </c>
      <c r="Q724" s="16">
        <v>0</v>
      </c>
      <c r="W724" t="s">
        <v>57</v>
      </c>
      <c r="Y724" t="s">
        <v>28</v>
      </c>
      <c r="AH724" t="s">
        <v>70</v>
      </c>
      <c r="AI724" s="16">
        <v>15</v>
      </c>
      <c r="AJ724" s="16">
        <v>20</v>
      </c>
      <c r="AK724" s="16">
        <v>80</v>
      </c>
      <c r="AL724" t="s">
        <v>3259</v>
      </c>
      <c r="AM724" t="s">
        <v>62</v>
      </c>
      <c r="AN724" s="16">
        <v>7</v>
      </c>
      <c r="AO724" t="s">
        <v>3260</v>
      </c>
      <c r="AP724" t="s">
        <v>994</v>
      </c>
      <c r="AQ724" t="s">
        <v>994</v>
      </c>
      <c r="AR724">
        <v>0</v>
      </c>
    </row>
    <row r="725" spans="1:44">
      <c r="A725">
        <v>723</v>
      </c>
      <c r="B725" t="s">
        <v>1</v>
      </c>
      <c r="F725" s="12" t="s">
        <v>5</v>
      </c>
      <c r="H725" s="7">
        <v>24</v>
      </c>
      <c r="I725">
        <v>8</v>
      </c>
      <c r="J725">
        <v>40</v>
      </c>
      <c r="K725">
        <v>10</v>
      </c>
      <c r="L725">
        <v>6</v>
      </c>
      <c r="M725" t="s">
        <v>75</v>
      </c>
      <c r="N725" s="16">
        <v>1</v>
      </c>
      <c r="Q725" s="16">
        <v>1</v>
      </c>
      <c r="R725" t="s">
        <v>53</v>
      </c>
      <c r="S725" t="s">
        <v>54</v>
      </c>
      <c r="T725" t="s">
        <v>350</v>
      </c>
      <c r="U725" s="16">
        <v>2</v>
      </c>
      <c r="V725" t="s">
        <v>3261</v>
      </c>
      <c r="W725" t="s">
        <v>57</v>
      </c>
      <c r="AB725" t="s">
        <v>31</v>
      </c>
      <c r="AH725" t="s">
        <v>58</v>
      </c>
      <c r="AI725" s="16">
        <v>3</v>
      </c>
      <c r="AJ725" s="16">
        <v>3</v>
      </c>
      <c r="AK725" s="16">
        <v>4</v>
      </c>
      <c r="AL725" t="s">
        <v>3262</v>
      </c>
      <c r="AM725" t="s">
        <v>72</v>
      </c>
      <c r="AN725" s="16">
        <v>10</v>
      </c>
      <c r="AO725" t="s">
        <v>3263</v>
      </c>
      <c r="AP725" t="s">
        <v>3264</v>
      </c>
      <c r="AR725">
        <v>1</v>
      </c>
    </row>
    <row r="726" spans="1:44">
      <c r="A726">
        <v>724</v>
      </c>
      <c r="B726" t="s">
        <v>1</v>
      </c>
      <c r="H726" s="7"/>
      <c r="I726">
        <v>7</v>
      </c>
      <c r="J726">
        <v>10</v>
      </c>
      <c r="K726">
        <v>8</v>
      </c>
      <c r="L726">
        <v>8</v>
      </c>
      <c r="M726" t="s">
        <v>65</v>
      </c>
      <c r="N726" s="16">
        <v>1</v>
      </c>
      <c r="Q726" s="16">
        <v>1</v>
      </c>
      <c r="R726" t="s">
        <v>136</v>
      </c>
      <c r="S726" t="s">
        <v>78</v>
      </c>
      <c r="T726" t="s">
        <v>89</v>
      </c>
      <c r="U726" s="16">
        <v>1</v>
      </c>
      <c r="V726" t="s">
        <v>3265</v>
      </c>
      <c r="W726" t="s">
        <v>57</v>
      </c>
      <c r="AA726" t="s">
        <v>30</v>
      </c>
      <c r="AC726" t="s">
        <v>32</v>
      </c>
      <c r="AH726" t="s">
        <v>58</v>
      </c>
      <c r="AI726" s="16">
        <v>4</v>
      </c>
      <c r="AJ726" s="16">
        <v>4</v>
      </c>
      <c r="AK726" s="16">
        <v>5</v>
      </c>
      <c r="AL726" t="s">
        <v>3266</v>
      </c>
      <c r="AM726" t="s">
        <v>72</v>
      </c>
      <c r="AN726" s="16">
        <v>9</v>
      </c>
      <c r="AO726" t="s">
        <v>3267</v>
      </c>
      <c r="AP726" t="s">
        <v>3268</v>
      </c>
      <c r="AQ726" t="s">
        <v>3269</v>
      </c>
      <c r="AR726">
        <v>1</v>
      </c>
    </row>
    <row r="727" spans="1:44">
      <c r="A727">
        <v>725</v>
      </c>
      <c r="B727" t="s">
        <v>1</v>
      </c>
      <c r="H727" s="7">
        <v>27</v>
      </c>
      <c r="I727">
        <v>7</v>
      </c>
      <c r="J727">
        <v>70</v>
      </c>
      <c r="K727">
        <v>3</v>
      </c>
      <c r="L727">
        <v>5</v>
      </c>
      <c r="M727" t="s">
        <v>99</v>
      </c>
      <c r="N727" s="16">
        <v>0</v>
      </c>
      <c r="O727" t="s">
        <v>95</v>
      </c>
      <c r="P727" t="s">
        <v>3391</v>
      </c>
      <c r="Q727" s="16">
        <v>1</v>
      </c>
      <c r="R727" t="s">
        <v>513</v>
      </c>
      <c r="S727" t="s">
        <v>106</v>
      </c>
      <c r="T727" t="s">
        <v>55</v>
      </c>
      <c r="U727" s="16">
        <v>2</v>
      </c>
      <c r="V727" t="s">
        <v>1487</v>
      </c>
      <c r="W727" t="s">
        <v>57</v>
      </c>
      <c r="AF727" t="s">
        <v>35</v>
      </c>
      <c r="AI727" s="16">
        <v>0</v>
      </c>
      <c r="AM727" t="s">
        <v>1321</v>
      </c>
      <c r="AN727" s="16">
        <v>10</v>
      </c>
      <c r="AO727" t="s">
        <v>3270</v>
      </c>
      <c r="AP727" t="s">
        <v>3271</v>
      </c>
      <c r="AR727">
        <v>1</v>
      </c>
    </row>
    <row r="728" spans="1:44">
      <c r="A728">
        <v>726</v>
      </c>
      <c r="B728" t="s">
        <v>1</v>
      </c>
      <c r="C728" t="s">
        <v>2</v>
      </c>
      <c r="H728" s="7">
        <v>35</v>
      </c>
      <c r="I728">
        <v>7</v>
      </c>
      <c r="J728">
        <v>30</v>
      </c>
      <c r="K728">
        <v>7</v>
      </c>
      <c r="L728">
        <v>1</v>
      </c>
      <c r="M728" t="s">
        <v>86</v>
      </c>
      <c r="N728" s="16">
        <v>0</v>
      </c>
      <c r="O728" t="s">
        <v>66</v>
      </c>
      <c r="P728" t="s">
        <v>3391</v>
      </c>
      <c r="Q728" s="16">
        <v>1</v>
      </c>
      <c r="R728" t="s">
        <v>67</v>
      </c>
      <c r="S728" t="s">
        <v>78</v>
      </c>
      <c r="T728" t="s">
        <v>55</v>
      </c>
      <c r="U728" s="16">
        <v>7</v>
      </c>
      <c r="V728" t="s">
        <v>3272</v>
      </c>
      <c r="W728" t="s">
        <v>81</v>
      </c>
      <c r="AC728" t="s">
        <v>32</v>
      </c>
      <c r="AH728" t="s">
        <v>58</v>
      </c>
      <c r="AI728" s="16">
        <v>4</v>
      </c>
      <c r="AJ728" s="16">
        <v>2</v>
      </c>
      <c r="AK728" s="16">
        <v>2</v>
      </c>
      <c r="AL728" t="s">
        <v>3273</v>
      </c>
      <c r="AM728" t="s">
        <v>72</v>
      </c>
      <c r="AN728" s="16">
        <v>10</v>
      </c>
      <c r="AO728" t="s">
        <v>3274</v>
      </c>
      <c r="AP728" t="s">
        <v>3275</v>
      </c>
      <c r="AQ728" t="s">
        <v>3276</v>
      </c>
      <c r="AR728">
        <v>1</v>
      </c>
    </row>
    <row r="729" spans="1:44">
      <c r="A729">
        <v>727</v>
      </c>
      <c r="F729" s="12" t="s">
        <v>5</v>
      </c>
      <c r="H729" s="7"/>
      <c r="I729">
        <v>6</v>
      </c>
      <c r="J729">
        <v>30</v>
      </c>
      <c r="K729">
        <v>10</v>
      </c>
      <c r="L729">
        <v>6</v>
      </c>
      <c r="M729" t="s">
        <v>128</v>
      </c>
      <c r="N729" s="16">
        <v>0</v>
      </c>
      <c r="O729" t="s">
        <v>95</v>
      </c>
      <c r="P729" t="s">
        <v>3392</v>
      </c>
      <c r="Q729" s="16">
        <v>1</v>
      </c>
      <c r="R729" t="s">
        <v>207</v>
      </c>
      <c r="S729" t="s">
        <v>285</v>
      </c>
      <c r="T729" t="s">
        <v>89</v>
      </c>
      <c r="U729" s="16">
        <v>3</v>
      </c>
      <c r="V729" t="s">
        <v>3277</v>
      </c>
      <c r="W729" t="s">
        <v>69</v>
      </c>
      <c r="AB729" t="s">
        <v>31</v>
      </c>
      <c r="AH729" t="s">
        <v>3278</v>
      </c>
      <c r="AI729" s="16">
        <v>3</v>
      </c>
      <c r="AJ729" s="16">
        <v>4</v>
      </c>
      <c r="AK729" s="16">
        <v>6</v>
      </c>
      <c r="AL729" t="s">
        <v>3279</v>
      </c>
      <c r="AM729" t="s">
        <v>72</v>
      </c>
      <c r="AN729" s="16">
        <v>0</v>
      </c>
      <c r="AO729" t="s">
        <v>3280</v>
      </c>
      <c r="AP729" t="s">
        <v>763</v>
      </c>
      <c r="AQ729" t="s">
        <v>3281</v>
      </c>
      <c r="AR729">
        <v>0</v>
      </c>
    </row>
    <row r="730" spans="1:44">
      <c r="A730">
        <v>728</v>
      </c>
      <c r="B730" t="s">
        <v>1</v>
      </c>
      <c r="C730" t="s">
        <v>2</v>
      </c>
      <c r="F730" s="12" t="s">
        <v>5</v>
      </c>
      <c r="H730" s="7">
        <v>36</v>
      </c>
      <c r="I730">
        <v>8</v>
      </c>
      <c r="J730">
        <v>60</v>
      </c>
      <c r="K730">
        <v>6</v>
      </c>
      <c r="L730">
        <v>10</v>
      </c>
      <c r="M730" t="s">
        <v>128</v>
      </c>
      <c r="N730" s="16">
        <v>1</v>
      </c>
      <c r="Q730" s="16">
        <v>1</v>
      </c>
      <c r="R730" t="s">
        <v>207</v>
      </c>
      <c r="S730" t="s">
        <v>285</v>
      </c>
      <c r="T730" t="s">
        <v>892</v>
      </c>
      <c r="U730" s="16">
        <v>10</v>
      </c>
      <c r="V730" t="s">
        <v>3282</v>
      </c>
      <c r="W730" t="s">
        <v>57</v>
      </c>
      <c r="AB730" t="s">
        <v>31</v>
      </c>
      <c r="AH730" t="s">
        <v>58</v>
      </c>
      <c r="AI730" s="16">
        <v>6</v>
      </c>
      <c r="AJ730" s="16">
        <v>6</v>
      </c>
      <c r="AK730" s="16">
        <v>10</v>
      </c>
      <c r="AL730" t="s">
        <v>690</v>
      </c>
      <c r="AM730" t="s">
        <v>72</v>
      </c>
      <c r="AN730" s="16">
        <v>8</v>
      </c>
      <c r="AO730" t="s">
        <v>3283</v>
      </c>
      <c r="AP730" t="s">
        <v>3284</v>
      </c>
      <c r="AR730">
        <v>0</v>
      </c>
    </row>
    <row r="731" spans="1:44" ht="23" customHeight="1">
      <c r="A731">
        <v>729</v>
      </c>
      <c r="B731" t="s">
        <v>1</v>
      </c>
      <c r="F731" s="12" t="s">
        <v>5</v>
      </c>
      <c r="H731" s="7">
        <v>65</v>
      </c>
      <c r="I731">
        <v>6</v>
      </c>
      <c r="J731">
        <v>90</v>
      </c>
      <c r="K731">
        <v>9</v>
      </c>
      <c r="L731">
        <v>1</v>
      </c>
      <c r="M731" t="s">
        <v>219</v>
      </c>
      <c r="N731" s="16">
        <v>0</v>
      </c>
      <c r="P731" t="s">
        <v>3391</v>
      </c>
      <c r="Q731" s="16">
        <v>1</v>
      </c>
      <c r="R731" t="s">
        <v>29</v>
      </c>
      <c r="S731" t="s">
        <v>78</v>
      </c>
      <c r="T731" t="s">
        <v>413</v>
      </c>
      <c r="U731" s="16">
        <v>15</v>
      </c>
      <c r="V731" t="s">
        <v>3285</v>
      </c>
      <c r="W731" t="s">
        <v>69</v>
      </c>
      <c r="AA731" t="s">
        <v>30</v>
      </c>
      <c r="AH731" t="s">
        <v>70</v>
      </c>
      <c r="AI731" s="16">
        <v>10</v>
      </c>
      <c r="AJ731" s="16">
        <v>5</v>
      </c>
      <c r="AK731" s="16">
        <v>20</v>
      </c>
      <c r="AL731" s="2" t="s">
        <v>3286</v>
      </c>
      <c r="AM731" t="s">
        <v>72</v>
      </c>
      <c r="AN731" s="16">
        <v>7</v>
      </c>
      <c r="AO731" t="s">
        <v>3287</v>
      </c>
      <c r="AP731" t="s">
        <v>3288</v>
      </c>
      <c r="AQ731" t="s">
        <v>3289</v>
      </c>
      <c r="AR731">
        <v>0</v>
      </c>
    </row>
    <row r="732" spans="1:44">
      <c r="A732">
        <v>730</v>
      </c>
      <c r="C732" t="s">
        <v>2</v>
      </c>
      <c r="H732" s="7">
        <v>24</v>
      </c>
      <c r="I732">
        <v>6</v>
      </c>
      <c r="J732">
        <v>50</v>
      </c>
      <c r="K732">
        <v>10</v>
      </c>
      <c r="L732">
        <v>1</v>
      </c>
      <c r="M732" t="s">
        <v>183</v>
      </c>
      <c r="N732" s="16">
        <v>1</v>
      </c>
      <c r="O732" t="s">
        <v>76</v>
      </c>
      <c r="P732" t="s">
        <v>3391</v>
      </c>
      <c r="Q732" s="16">
        <v>1</v>
      </c>
      <c r="R732" t="s">
        <v>207</v>
      </c>
      <c r="S732" t="s">
        <v>78</v>
      </c>
      <c r="T732" t="s">
        <v>107</v>
      </c>
      <c r="U732" s="16">
        <v>2</v>
      </c>
      <c r="V732" t="s">
        <v>861</v>
      </c>
      <c r="W732" t="s">
        <v>57</v>
      </c>
      <c r="Z732" t="s">
        <v>29</v>
      </c>
      <c r="AH732" t="s">
        <v>82</v>
      </c>
      <c r="AI732" s="16">
        <v>5</v>
      </c>
      <c r="AJ732" s="16">
        <v>4</v>
      </c>
      <c r="AK732" s="16">
        <v>4</v>
      </c>
      <c r="AL732" t="s">
        <v>3290</v>
      </c>
      <c r="AM732" t="s">
        <v>72</v>
      </c>
      <c r="AN732" s="16">
        <v>8</v>
      </c>
      <c r="AO732" t="s">
        <v>3291</v>
      </c>
    </row>
    <row r="733" spans="1:44">
      <c r="A733">
        <v>731</v>
      </c>
      <c r="G733" t="s">
        <v>3292</v>
      </c>
      <c r="H733" s="7">
        <v>38</v>
      </c>
      <c r="I733">
        <v>7</v>
      </c>
      <c r="J733">
        <v>240</v>
      </c>
      <c r="K733">
        <v>12</v>
      </c>
      <c r="L733">
        <v>6</v>
      </c>
      <c r="M733" t="s">
        <v>329</v>
      </c>
      <c r="N733" s="16">
        <v>0</v>
      </c>
      <c r="O733" t="s">
        <v>95</v>
      </c>
      <c r="P733" t="s">
        <v>3293</v>
      </c>
      <c r="Q733" s="16">
        <v>1</v>
      </c>
      <c r="R733" t="s">
        <v>130</v>
      </c>
      <c r="S733" t="s">
        <v>137</v>
      </c>
      <c r="T733" t="s">
        <v>89</v>
      </c>
      <c r="U733" s="16">
        <v>16</v>
      </c>
      <c r="V733" t="s">
        <v>3294</v>
      </c>
      <c r="W733" t="s">
        <v>57</v>
      </c>
      <c r="AC733" t="s">
        <v>32</v>
      </c>
      <c r="AH733" t="s">
        <v>70</v>
      </c>
      <c r="AI733" s="16">
        <v>4</v>
      </c>
      <c r="AJ733" s="16">
        <v>4</v>
      </c>
      <c r="AK733" s="16">
        <v>6</v>
      </c>
      <c r="AL733" t="s">
        <v>3295</v>
      </c>
      <c r="AM733" t="s">
        <v>62</v>
      </c>
      <c r="AN733" s="16">
        <v>9</v>
      </c>
      <c r="AO733" t="s">
        <v>3296</v>
      </c>
      <c r="AP733" t="s">
        <v>3297</v>
      </c>
      <c r="AQ733" t="s">
        <v>3298</v>
      </c>
      <c r="AR733">
        <v>1</v>
      </c>
    </row>
    <row r="734" spans="1:44" ht="20" customHeight="1">
      <c r="A734">
        <v>732</v>
      </c>
      <c r="C734" t="s">
        <v>2</v>
      </c>
      <c r="F734" s="12" t="s">
        <v>5</v>
      </c>
      <c r="H734" s="7">
        <v>37</v>
      </c>
      <c r="I734">
        <v>7</v>
      </c>
      <c r="J734">
        <v>60</v>
      </c>
      <c r="K734">
        <v>5</v>
      </c>
      <c r="L734">
        <v>9</v>
      </c>
      <c r="M734" t="s">
        <v>183</v>
      </c>
      <c r="N734" s="16">
        <v>1</v>
      </c>
      <c r="Q734" s="16">
        <v>1</v>
      </c>
      <c r="R734" t="s">
        <v>207</v>
      </c>
      <c r="S734" t="s">
        <v>106</v>
      </c>
      <c r="T734" t="s">
        <v>2231</v>
      </c>
      <c r="U734" s="16">
        <v>10</v>
      </c>
      <c r="V734" t="s">
        <v>3299</v>
      </c>
      <c r="W734" t="s">
        <v>81</v>
      </c>
      <c r="AB734" t="s">
        <v>31</v>
      </c>
      <c r="AH734" t="s">
        <v>156</v>
      </c>
      <c r="AI734" s="16">
        <v>15</v>
      </c>
      <c r="AJ734" s="16">
        <v>10</v>
      </c>
      <c r="AK734" s="16">
        <v>20</v>
      </c>
      <c r="AL734" t="s">
        <v>3300</v>
      </c>
      <c r="AM734" t="s">
        <v>2479</v>
      </c>
      <c r="AN734" s="16">
        <v>10</v>
      </c>
      <c r="AO734" t="s">
        <v>3301</v>
      </c>
      <c r="AP734" s="2" t="s">
        <v>3302</v>
      </c>
      <c r="AQ734" t="s">
        <v>3303</v>
      </c>
      <c r="AR734">
        <v>1</v>
      </c>
    </row>
    <row r="735" spans="1:44">
      <c r="A735">
        <v>733</v>
      </c>
      <c r="B735" t="s">
        <v>1</v>
      </c>
      <c r="H735" s="7">
        <v>38</v>
      </c>
      <c r="I735">
        <v>6</v>
      </c>
      <c r="J735">
        <v>20</v>
      </c>
      <c r="K735">
        <v>13</v>
      </c>
      <c r="L735">
        <v>2</v>
      </c>
      <c r="M735" t="s">
        <v>75</v>
      </c>
      <c r="N735" s="16">
        <v>0</v>
      </c>
      <c r="O735" t="s">
        <v>95</v>
      </c>
      <c r="P735" t="s">
        <v>3392</v>
      </c>
      <c r="Q735" s="16">
        <v>1</v>
      </c>
      <c r="R735" t="s">
        <v>207</v>
      </c>
      <c r="S735" t="s">
        <v>78</v>
      </c>
      <c r="T735" t="s">
        <v>89</v>
      </c>
      <c r="U735" s="16">
        <v>2</v>
      </c>
      <c r="V735" t="s">
        <v>3304</v>
      </c>
      <c r="W735" t="s">
        <v>81</v>
      </c>
      <c r="Z735" t="s">
        <v>29</v>
      </c>
      <c r="AH735" t="s">
        <v>70</v>
      </c>
      <c r="AI735" s="16">
        <v>6</v>
      </c>
      <c r="AJ735" s="16">
        <v>6</v>
      </c>
      <c r="AK735" s="16">
        <v>25</v>
      </c>
      <c r="AL735" t="s">
        <v>3305</v>
      </c>
      <c r="AM735" t="s">
        <v>72</v>
      </c>
      <c r="AN735" s="16">
        <v>8</v>
      </c>
      <c r="AO735" t="s">
        <v>3306</v>
      </c>
      <c r="AR735">
        <v>1</v>
      </c>
    </row>
    <row r="736" spans="1:44">
      <c r="A736">
        <v>734</v>
      </c>
      <c r="B736" t="s">
        <v>1</v>
      </c>
      <c r="H736" s="7">
        <v>37</v>
      </c>
      <c r="J736">
        <v>40</v>
      </c>
      <c r="K736">
        <v>12</v>
      </c>
      <c r="L736">
        <v>3</v>
      </c>
      <c r="M736" t="s">
        <v>94</v>
      </c>
      <c r="N736" s="16">
        <v>0</v>
      </c>
      <c r="O736" t="s">
        <v>66</v>
      </c>
      <c r="P736" t="s">
        <v>3389</v>
      </c>
      <c r="Q736" s="16">
        <v>1</v>
      </c>
      <c r="R736" t="s">
        <v>401</v>
      </c>
      <c r="S736" t="s">
        <v>78</v>
      </c>
      <c r="T736" t="s">
        <v>487</v>
      </c>
      <c r="U736" s="16">
        <v>14</v>
      </c>
      <c r="V736" t="s">
        <v>3307</v>
      </c>
      <c r="W736" t="s">
        <v>69</v>
      </c>
      <c r="Z736" t="s">
        <v>29</v>
      </c>
      <c r="AH736" t="s">
        <v>58</v>
      </c>
      <c r="AI736" s="16">
        <v>3</v>
      </c>
      <c r="AJ736" s="16">
        <v>20</v>
      </c>
      <c r="AK736" s="16">
        <v>30</v>
      </c>
      <c r="AL736" t="s">
        <v>3308</v>
      </c>
      <c r="AM736" t="s">
        <v>72</v>
      </c>
      <c r="AN736" s="16">
        <v>10</v>
      </c>
      <c r="AO736" t="s">
        <v>3309</v>
      </c>
      <c r="AP736" t="s">
        <v>3310</v>
      </c>
      <c r="AR736">
        <v>1</v>
      </c>
    </row>
    <row r="737" spans="1:44" ht="19" customHeight="1">
      <c r="A737">
        <v>735</v>
      </c>
      <c r="B737" t="s">
        <v>1</v>
      </c>
      <c r="H737" s="7">
        <v>40</v>
      </c>
      <c r="I737">
        <v>4</v>
      </c>
      <c r="J737">
        <v>0</v>
      </c>
      <c r="K737">
        <v>12</v>
      </c>
      <c r="M737" t="s">
        <v>86</v>
      </c>
      <c r="N737" s="16">
        <v>1</v>
      </c>
      <c r="Q737" s="16">
        <v>1</v>
      </c>
      <c r="R737" t="s">
        <v>2635</v>
      </c>
      <c r="S737" t="s">
        <v>3311</v>
      </c>
      <c r="T737" t="s">
        <v>2635</v>
      </c>
      <c r="U737" s="16">
        <v>27</v>
      </c>
      <c r="V737" t="s">
        <v>2636</v>
      </c>
      <c r="W737" t="s">
        <v>1109</v>
      </c>
      <c r="AB737" t="s">
        <v>31</v>
      </c>
      <c r="AC737" t="s">
        <v>32</v>
      </c>
      <c r="AH737" t="s">
        <v>173</v>
      </c>
      <c r="AI737" s="16">
        <v>4</v>
      </c>
      <c r="AJ737" s="16">
        <v>6</v>
      </c>
      <c r="AK737" s="16">
        <v>12</v>
      </c>
      <c r="AL737" t="s">
        <v>3312</v>
      </c>
      <c r="AM737" t="s">
        <v>3313</v>
      </c>
      <c r="AN737" s="16">
        <v>10</v>
      </c>
      <c r="AO737" s="2" t="s">
        <v>3314</v>
      </c>
      <c r="AP737" s="2" t="s">
        <v>3315</v>
      </c>
      <c r="AQ737" s="2" t="s">
        <v>3316</v>
      </c>
      <c r="AR737">
        <v>1</v>
      </c>
    </row>
    <row r="738" spans="1:44">
      <c r="A738">
        <v>736</v>
      </c>
      <c r="B738" t="s">
        <v>1</v>
      </c>
      <c r="H738" s="7"/>
      <c r="I738">
        <v>8</v>
      </c>
      <c r="J738">
        <v>30</v>
      </c>
      <c r="K738">
        <v>10</v>
      </c>
      <c r="L738">
        <v>2</v>
      </c>
      <c r="M738" t="s">
        <v>183</v>
      </c>
      <c r="N738" s="16">
        <v>1</v>
      </c>
      <c r="Q738" s="16">
        <v>1</v>
      </c>
      <c r="R738" t="s">
        <v>207</v>
      </c>
      <c r="S738" t="s">
        <v>54</v>
      </c>
      <c r="T738" t="s">
        <v>89</v>
      </c>
      <c r="U738" s="16">
        <v>10</v>
      </c>
      <c r="V738" t="s">
        <v>3317</v>
      </c>
      <c r="W738" t="s">
        <v>57</v>
      </c>
      <c r="AC738" t="s">
        <v>32</v>
      </c>
      <c r="AH738" t="s">
        <v>70</v>
      </c>
      <c r="AI738" s="16">
        <v>6</v>
      </c>
      <c r="AJ738" s="16">
        <v>6</v>
      </c>
      <c r="AK738" s="16">
        <v>10</v>
      </c>
      <c r="AL738" t="s">
        <v>3318</v>
      </c>
      <c r="AM738" t="s">
        <v>72</v>
      </c>
      <c r="AN738" s="16">
        <v>10</v>
      </c>
      <c r="AO738" t="s">
        <v>3319</v>
      </c>
      <c r="AQ738" t="s">
        <v>3320</v>
      </c>
      <c r="AR738">
        <v>1</v>
      </c>
    </row>
    <row r="739" spans="1:44">
      <c r="A739">
        <v>737</v>
      </c>
      <c r="B739" t="s">
        <v>1</v>
      </c>
      <c r="H739" s="7">
        <v>27</v>
      </c>
      <c r="I739">
        <v>7</v>
      </c>
      <c r="J739">
        <v>45</v>
      </c>
      <c r="K739">
        <v>9</v>
      </c>
      <c r="L739">
        <v>5</v>
      </c>
      <c r="M739" t="s">
        <v>65</v>
      </c>
      <c r="N739" s="16">
        <v>1</v>
      </c>
      <c r="Q739" s="16">
        <v>1</v>
      </c>
      <c r="R739" t="s">
        <v>136</v>
      </c>
      <c r="S739" t="s">
        <v>344</v>
      </c>
      <c r="T739" t="s">
        <v>89</v>
      </c>
      <c r="U739" s="16">
        <v>1</v>
      </c>
      <c r="V739" t="s">
        <v>3321</v>
      </c>
      <c r="W739" t="s">
        <v>155</v>
      </c>
      <c r="AA739" t="s">
        <v>30</v>
      </c>
      <c r="AF739" t="s">
        <v>35</v>
      </c>
      <c r="AI739" s="16">
        <v>0</v>
      </c>
      <c r="AM739" t="s">
        <v>72</v>
      </c>
      <c r="AN739" s="16">
        <v>10</v>
      </c>
      <c r="AO739" t="s">
        <v>3322</v>
      </c>
      <c r="AP739" t="s">
        <v>3323</v>
      </c>
      <c r="AQ739" t="s">
        <v>3324</v>
      </c>
      <c r="AR739">
        <v>1</v>
      </c>
    </row>
    <row r="740" spans="1:44">
      <c r="A740">
        <v>738</v>
      </c>
      <c r="B740" t="s">
        <v>1</v>
      </c>
      <c r="H740" s="7">
        <v>24</v>
      </c>
      <c r="I740">
        <v>10</v>
      </c>
      <c r="J740">
        <v>300</v>
      </c>
      <c r="K740">
        <v>10</v>
      </c>
      <c r="L740">
        <v>10</v>
      </c>
      <c r="M740" t="s">
        <v>297</v>
      </c>
      <c r="N740" s="16">
        <v>1</v>
      </c>
      <c r="Q740" s="16">
        <v>1</v>
      </c>
      <c r="R740" t="s">
        <v>87</v>
      </c>
      <c r="S740" t="s">
        <v>78</v>
      </c>
      <c r="T740" t="s">
        <v>89</v>
      </c>
      <c r="U740" s="16">
        <v>1</v>
      </c>
      <c r="V740" t="s">
        <v>3325</v>
      </c>
      <c r="W740" t="s">
        <v>57</v>
      </c>
      <c r="AC740" t="s">
        <v>32</v>
      </c>
      <c r="AH740" t="s">
        <v>82</v>
      </c>
      <c r="AI740" s="16">
        <v>5</v>
      </c>
      <c r="AJ740" s="16">
        <v>5</v>
      </c>
      <c r="AK740" s="16">
        <v>100</v>
      </c>
      <c r="AL740" t="s">
        <v>3326</v>
      </c>
      <c r="AM740" t="s">
        <v>62</v>
      </c>
      <c r="AN740" s="16">
        <v>10</v>
      </c>
      <c r="AO740" t="s">
        <v>3327</v>
      </c>
      <c r="AP740" t="s">
        <v>3328</v>
      </c>
      <c r="AQ740" t="s">
        <v>35</v>
      </c>
      <c r="AR740">
        <v>1</v>
      </c>
    </row>
    <row r="741" spans="1:44">
      <c r="A741">
        <v>739</v>
      </c>
      <c r="C741" t="s">
        <v>2</v>
      </c>
      <c r="H741" s="7"/>
      <c r="I741">
        <v>7</v>
      </c>
      <c r="J741">
        <v>15</v>
      </c>
      <c r="K741">
        <v>5</v>
      </c>
      <c r="L741">
        <v>5</v>
      </c>
      <c r="M741" t="s">
        <v>128</v>
      </c>
      <c r="N741" s="16">
        <v>1</v>
      </c>
      <c r="Q741" s="16">
        <v>1</v>
      </c>
      <c r="R741" t="s">
        <v>136</v>
      </c>
      <c r="S741" t="s">
        <v>54</v>
      </c>
      <c r="T741" t="s">
        <v>89</v>
      </c>
      <c r="U741" s="16">
        <v>20</v>
      </c>
      <c r="V741" t="s">
        <v>3329</v>
      </c>
      <c r="W741" t="s">
        <v>69</v>
      </c>
      <c r="AB741" t="s">
        <v>31</v>
      </c>
      <c r="AC741" t="s">
        <v>32</v>
      </c>
      <c r="AH741" t="s">
        <v>70</v>
      </c>
      <c r="AI741" s="16">
        <v>3</v>
      </c>
      <c r="AJ741" s="16">
        <v>3</v>
      </c>
      <c r="AK741" s="16">
        <v>2</v>
      </c>
      <c r="AL741" t="s">
        <v>3330</v>
      </c>
      <c r="AM741" t="s">
        <v>72</v>
      </c>
      <c r="AN741" s="16">
        <v>8</v>
      </c>
      <c r="AO741" t="s">
        <v>3331</v>
      </c>
      <c r="AP741" t="s">
        <v>3332</v>
      </c>
      <c r="AQ741" t="s">
        <v>3333</v>
      </c>
      <c r="AR741">
        <v>0</v>
      </c>
    </row>
    <row r="742" spans="1:44">
      <c r="A742">
        <v>740</v>
      </c>
      <c r="D742" t="s">
        <v>3</v>
      </c>
      <c r="F742" s="12" t="s">
        <v>5</v>
      </c>
      <c r="H742" s="7">
        <v>28</v>
      </c>
      <c r="I742">
        <v>6</v>
      </c>
      <c r="J742">
        <v>220</v>
      </c>
      <c r="K742">
        <v>10</v>
      </c>
      <c r="L742">
        <v>10</v>
      </c>
      <c r="M742" t="s">
        <v>51</v>
      </c>
      <c r="N742" s="16">
        <v>0</v>
      </c>
      <c r="O742" t="s">
        <v>52</v>
      </c>
      <c r="P742" t="s">
        <v>3389</v>
      </c>
      <c r="Q742" s="16">
        <v>0</v>
      </c>
      <c r="W742" t="s">
        <v>57</v>
      </c>
      <c r="AC742" t="s">
        <v>32</v>
      </c>
      <c r="AH742" t="s">
        <v>58</v>
      </c>
      <c r="AI742" s="16">
        <v>4</v>
      </c>
      <c r="AJ742" s="16">
        <v>3</v>
      </c>
      <c r="AK742" s="16">
        <v>12</v>
      </c>
      <c r="AL742" t="s">
        <v>3334</v>
      </c>
      <c r="AM742" t="s">
        <v>339</v>
      </c>
      <c r="AN742" s="16">
        <v>10</v>
      </c>
      <c r="AO742" t="s">
        <v>3335</v>
      </c>
      <c r="AP742" t="s">
        <v>3336</v>
      </c>
      <c r="AR742">
        <v>0</v>
      </c>
    </row>
    <row r="743" spans="1:44">
      <c r="A743">
        <v>741</v>
      </c>
      <c r="F743" s="12" t="s">
        <v>5</v>
      </c>
      <c r="H743" s="7">
        <v>34</v>
      </c>
      <c r="I743">
        <v>6</v>
      </c>
      <c r="J743">
        <v>20</v>
      </c>
      <c r="K743">
        <v>9</v>
      </c>
      <c r="L743">
        <v>4</v>
      </c>
      <c r="M743" t="s">
        <v>65</v>
      </c>
      <c r="N743" s="16">
        <v>1</v>
      </c>
      <c r="Q743" s="16">
        <v>1</v>
      </c>
      <c r="R743" t="s">
        <v>53</v>
      </c>
      <c r="S743" t="s">
        <v>54</v>
      </c>
      <c r="T743" t="s">
        <v>266</v>
      </c>
      <c r="U743" s="16">
        <v>10</v>
      </c>
      <c r="V743" t="s">
        <v>3337</v>
      </c>
      <c r="W743" t="s">
        <v>81</v>
      </c>
      <c r="AC743" t="s">
        <v>32</v>
      </c>
      <c r="AH743" t="s">
        <v>58</v>
      </c>
      <c r="AI743" s="16">
        <v>4</v>
      </c>
      <c r="AJ743" s="16">
        <v>2</v>
      </c>
      <c r="AK743" s="16">
        <v>20</v>
      </c>
      <c r="AL743" t="s">
        <v>3338</v>
      </c>
      <c r="AM743" t="s">
        <v>72</v>
      </c>
      <c r="AN743" s="16">
        <v>8</v>
      </c>
      <c r="AO743" t="s">
        <v>3339</v>
      </c>
      <c r="AP743" t="s">
        <v>2436</v>
      </c>
      <c r="AQ743" t="s">
        <v>3340</v>
      </c>
      <c r="AR743">
        <v>1</v>
      </c>
    </row>
    <row r="744" spans="1:44">
      <c r="A744">
        <v>742</v>
      </c>
      <c r="F744" s="12" t="s">
        <v>5</v>
      </c>
      <c r="H744" s="7">
        <v>37</v>
      </c>
      <c r="I744">
        <v>6</v>
      </c>
      <c r="J744">
        <v>80</v>
      </c>
      <c r="K744">
        <v>8</v>
      </c>
      <c r="L744">
        <v>10</v>
      </c>
      <c r="M744" t="s">
        <v>116</v>
      </c>
      <c r="N744" s="16">
        <v>0</v>
      </c>
      <c r="O744" t="s">
        <v>52</v>
      </c>
      <c r="P744" t="s">
        <v>3391</v>
      </c>
      <c r="Q744" s="16">
        <v>1</v>
      </c>
      <c r="R744" t="s">
        <v>207</v>
      </c>
      <c r="S744" t="s">
        <v>78</v>
      </c>
      <c r="T744" t="s">
        <v>225</v>
      </c>
      <c r="U744" s="16">
        <v>5</v>
      </c>
      <c r="V744" t="s">
        <v>3341</v>
      </c>
      <c r="W744" t="s">
        <v>81</v>
      </c>
      <c r="AC744" t="s">
        <v>32</v>
      </c>
      <c r="AH744" t="s">
        <v>58</v>
      </c>
      <c r="AI744" s="16">
        <v>6</v>
      </c>
      <c r="AJ744" s="16">
        <v>1</v>
      </c>
      <c r="AK744" s="16">
        <v>8</v>
      </c>
      <c r="AL744" t="s">
        <v>3342</v>
      </c>
      <c r="AM744" t="s">
        <v>3343</v>
      </c>
      <c r="AN744" s="16">
        <v>8</v>
      </c>
      <c r="AO744" t="s">
        <v>3344</v>
      </c>
      <c r="AP744" t="s">
        <v>3345</v>
      </c>
      <c r="AQ744" t="s">
        <v>3346</v>
      </c>
      <c r="AR744">
        <v>1</v>
      </c>
    </row>
    <row r="745" spans="1:44">
      <c r="A745">
        <v>743</v>
      </c>
      <c r="C745" t="s">
        <v>2</v>
      </c>
      <c r="F745" s="12" t="s">
        <v>5</v>
      </c>
      <c r="H745" s="7"/>
      <c r="I745">
        <v>8</v>
      </c>
      <c r="J745">
        <v>30</v>
      </c>
      <c r="K745">
        <v>6</v>
      </c>
      <c r="L745">
        <v>5</v>
      </c>
      <c r="M745" t="s">
        <v>128</v>
      </c>
      <c r="N745" s="16">
        <v>0</v>
      </c>
      <c r="O745" t="s">
        <v>3417</v>
      </c>
      <c r="P745" t="s">
        <v>3390</v>
      </c>
      <c r="Q745" s="16">
        <v>1</v>
      </c>
      <c r="R745" t="s">
        <v>513</v>
      </c>
      <c r="S745" t="s">
        <v>54</v>
      </c>
      <c r="T745" t="s">
        <v>892</v>
      </c>
      <c r="U745" s="16">
        <v>9</v>
      </c>
      <c r="W745" t="s">
        <v>81</v>
      </c>
      <c r="Z745" t="s">
        <v>29</v>
      </c>
      <c r="AH745" t="s">
        <v>156</v>
      </c>
      <c r="AI745" s="16">
        <v>5</v>
      </c>
      <c r="AJ745" s="16">
        <v>1</v>
      </c>
      <c r="AK745" s="16">
        <v>8</v>
      </c>
      <c r="AL745" t="s">
        <v>3347</v>
      </c>
      <c r="AM745" t="s">
        <v>3348</v>
      </c>
      <c r="AN745" s="16">
        <v>8</v>
      </c>
      <c r="AO745" t="s">
        <v>3349</v>
      </c>
      <c r="AP745" t="s">
        <v>3350</v>
      </c>
      <c r="AR745">
        <v>0</v>
      </c>
    </row>
    <row r="746" spans="1:44" ht="19" customHeight="1">
      <c r="A746">
        <v>744</v>
      </c>
      <c r="B746" t="s">
        <v>1</v>
      </c>
      <c r="F746" s="12" t="s">
        <v>5</v>
      </c>
      <c r="H746" s="7">
        <v>38</v>
      </c>
      <c r="I746">
        <v>8</v>
      </c>
      <c r="J746">
        <v>45</v>
      </c>
      <c r="K746">
        <v>5</v>
      </c>
      <c r="L746">
        <v>6</v>
      </c>
      <c r="M746" t="s">
        <v>183</v>
      </c>
      <c r="N746" s="16">
        <v>1</v>
      </c>
      <c r="Q746" s="16">
        <v>1</v>
      </c>
      <c r="R746" t="s">
        <v>513</v>
      </c>
      <c r="S746" t="s">
        <v>106</v>
      </c>
      <c r="T746" t="s">
        <v>299</v>
      </c>
      <c r="U746" s="16">
        <v>10</v>
      </c>
      <c r="W746" t="s">
        <v>81</v>
      </c>
      <c r="Z746" t="s">
        <v>29</v>
      </c>
      <c r="AH746" t="s">
        <v>82</v>
      </c>
      <c r="AI746" s="16">
        <v>3</v>
      </c>
      <c r="AJ746" s="16">
        <v>4</v>
      </c>
      <c r="AK746" s="16">
        <v>8</v>
      </c>
      <c r="AL746" t="s">
        <v>3351</v>
      </c>
      <c r="AM746" t="s">
        <v>72</v>
      </c>
      <c r="AN746" s="16">
        <v>10</v>
      </c>
      <c r="AO746" s="2" t="s">
        <v>3352</v>
      </c>
      <c r="AP746" t="s">
        <v>3353</v>
      </c>
      <c r="AQ746" t="s">
        <v>3354</v>
      </c>
      <c r="AR746">
        <v>1</v>
      </c>
    </row>
    <row r="747" spans="1:44" ht="20" customHeight="1">
      <c r="A747">
        <v>745</v>
      </c>
      <c r="B747" t="s">
        <v>1</v>
      </c>
      <c r="H747" s="7">
        <v>42</v>
      </c>
      <c r="I747">
        <v>7</v>
      </c>
      <c r="J747">
        <v>40</v>
      </c>
      <c r="K747">
        <v>6</v>
      </c>
      <c r="L747">
        <v>1</v>
      </c>
      <c r="M747" t="s">
        <v>75</v>
      </c>
      <c r="N747" s="16">
        <v>0</v>
      </c>
      <c r="O747" t="s">
        <v>117</v>
      </c>
      <c r="P747" t="s">
        <v>3391</v>
      </c>
      <c r="Q747" s="16">
        <v>1</v>
      </c>
      <c r="R747" t="s">
        <v>67</v>
      </c>
      <c r="S747" t="s">
        <v>78</v>
      </c>
      <c r="T747" t="s">
        <v>55</v>
      </c>
      <c r="U747" s="16">
        <v>10</v>
      </c>
      <c r="W747" t="s">
        <v>69</v>
      </c>
      <c r="AA747" t="s">
        <v>30</v>
      </c>
      <c r="AH747" t="s">
        <v>70</v>
      </c>
      <c r="AI747" s="16">
        <v>3</v>
      </c>
      <c r="AJ747" s="16">
        <v>5</v>
      </c>
      <c r="AK747" s="16">
        <v>36</v>
      </c>
      <c r="AL747" t="s">
        <v>3355</v>
      </c>
      <c r="AM747" t="s">
        <v>72</v>
      </c>
      <c r="AN747" s="16">
        <v>9</v>
      </c>
      <c r="AO747" s="2" t="s">
        <v>3356</v>
      </c>
      <c r="AP747" t="s">
        <v>3357</v>
      </c>
    </row>
    <row r="748" spans="1:44">
      <c r="A748">
        <v>746</v>
      </c>
      <c r="C748" t="s">
        <v>2</v>
      </c>
      <c r="F748" s="12" t="s">
        <v>5</v>
      </c>
      <c r="H748" s="7">
        <v>29</v>
      </c>
      <c r="I748">
        <v>4</v>
      </c>
      <c r="J748">
        <v>10</v>
      </c>
      <c r="K748">
        <v>8</v>
      </c>
      <c r="L748">
        <v>1</v>
      </c>
      <c r="M748" t="s">
        <v>329</v>
      </c>
      <c r="N748" s="16">
        <v>1</v>
      </c>
      <c r="Q748" s="16">
        <v>1</v>
      </c>
      <c r="R748" t="s">
        <v>6</v>
      </c>
      <c r="S748" t="s">
        <v>78</v>
      </c>
      <c r="T748" t="s">
        <v>55</v>
      </c>
      <c r="U748" s="16">
        <v>12</v>
      </c>
      <c r="V748" t="s">
        <v>3358</v>
      </c>
      <c r="W748" t="s">
        <v>57</v>
      </c>
      <c r="AA748" t="s">
        <v>30</v>
      </c>
      <c r="AB748" t="s">
        <v>31</v>
      </c>
      <c r="AH748" t="s">
        <v>70</v>
      </c>
      <c r="AI748" s="16">
        <v>25</v>
      </c>
      <c r="AJ748" s="16">
        <v>5</v>
      </c>
      <c r="AK748" s="16">
        <v>20</v>
      </c>
      <c r="AL748" t="s">
        <v>3359</v>
      </c>
      <c r="AM748" t="s">
        <v>72</v>
      </c>
      <c r="AN748" s="16">
        <v>10</v>
      </c>
      <c r="AO748" t="s">
        <v>3360</v>
      </c>
      <c r="AP748" t="s">
        <v>3361</v>
      </c>
      <c r="AQ748" t="s">
        <v>111</v>
      </c>
      <c r="AR748">
        <v>1</v>
      </c>
    </row>
    <row r="749" spans="1:44" ht="19" customHeight="1">
      <c r="A749">
        <v>747</v>
      </c>
      <c r="C749" t="s">
        <v>2</v>
      </c>
      <c r="H749" s="7">
        <v>25</v>
      </c>
      <c r="I749">
        <v>7</v>
      </c>
      <c r="J749">
        <v>30</v>
      </c>
      <c r="K749">
        <v>12</v>
      </c>
      <c r="L749">
        <v>0</v>
      </c>
      <c r="M749" t="s">
        <v>116</v>
      </c>
      <c r="N749" s="16">
        <v>0</v>
      </c>
      <c r="O749" t="s">
        <v>95</v>
      </c>
      <c r="P749" t="s">
        <v>3391</v>
      </c>
      <c r="Q749" s="16">
        <v>0</v>
      </c>
      <c r="W749" t="s">
        <v>57</v>
      </c>
      <c r="Z749" t="s">
        <v>29</v>
      </c>
      <c r="AH749" t="s">
        <v>156</v>
      </c>
      <c r="AI749" s="16">
        <v>5</v>
      </c>
      <c r="AJ749" s="16">
        <v>5</v>
      </c>
      <c r="AK749" s="16">
        <v>16</v>
      </c>
      <c r="AL749" s="2" t="s">
        <v>3362</v>
      </c>
      <c r="AM749" t="s">
        <v>3363</v>
      </c>
      <c r="AN749" s="16">
        <v>9</v>
      </c>
      <c r="AO749" t="s">
        <v>35</v>
      </c>
      <c r="AP749" t="s">
        <v>3364</v>
      </c>
      <c r="AQ749" t="s">
        <v>3365</v>
      </c>
      <c r="AR749">
        <v>1</v>
      </c>
    </row>
    <row r="750" spans="1:44">
      <c r="A750">
        <v>748</v>
      </c>
      <c r="C750" t="s">
        <v>2</v>
      </c>
      <c r="D750" t="s">
        <v>3</v>
      </c>
      <c r="H750" s="7">
        <v>25</v>
      </c>
      <c r="I750">
        <v>7</v>
      </c>
      <c r="J750">
        <v>40</v>
      </c>
      <c r="K750">
        <v>10</v>
      </c>
      <c r="L750">
        <v>4</v>
      </c>
      <c r="M750" t="s">
        <v>51</v>
      </c>
      <c r="N750" s="16">
        <v>1</v>
      </c>
      <c r="Q750" s="16">
        <v>1</v>
      </c>
      <c r="R750" t="s">
        <v>406</v>
      </c>
      <c r="S750" t="s">
        <v>54</v>
      </c>
      <c r="T750" t="s">
        <v>89</v>
      </c>
      <c r="U750" s="16">
        <v>1</v>
      </c>
      <c r="V750" t="s">
        <v>3366</v>
      </c>
      <c r="W750" t="s">
        <v>57</v>
      </c>
      <c r="Z750" t="s">
        <v>29</v>
      </c>
      <c r="AH750" t="s">
        <v>70</v>
      </c>
      <c r="AI750" s="16">
        <v>6</v>
      </c>
      <c r="AJ750" s="16">
        <v>10</v>
      </c>
      <c r="AK750" s="16">
        <v>30</v>
      </c>
      <c r="AL750" t="s">
        <v>3367</v>
      </c>
      <c r="AM750" t="s">
        <v>72</v>
      </c>
      <c r="AN750" s="16">
        <v>8</v>
      </c>
      <c r="AO750" t="s">
        <v>3368</v>
      </c>
      <c r="AP750" t="s">
        <v>3369</v>
      </c>
      <c r="AQ750" t="s">
        <v>3370</v>
      </c>
      <c r="AR750">
        <v>0</v>
      </c>
    </row>
    <row r="751" spans="1:44">
      <c r="A751">
        <v>749</v>
      </c>
      <c r="F751" s="12" t="s">
        <v>5</v>
      </c>
      <c r="H751" s="7">
        <v>45</v>
      </c>
      <c r="I751">
        <v>7</v>
      </c>
      <c r="J751">
        <v>60</v>
      </c>
      <c r="K751">
        <v>8</v>
      </c>
      <c r="L751">
        <v>35</v>
      </c>
      <c r="M751" t="s">
        <v>94</v>
      </c>
      <c r="N751" s="16">
        <v>0</v>
      </c>
      <c r="O751" t="s">
        <v>3417</v>
      </c>
      <c r="P751" t="s">
        <v>3391</v>
      </c>
      <c r="Q751" s="16">
        <v>1</v>
      </c>
      <c r="R751" t="s">
        <v>207</v>
      </c>
      <c r="S751" t="s">
        <v>78</v>
      </c>
      <c r="T751" t="s">
        <v>150</v>
      </c>
      <c r="U751" s="16">
        <v>20</v>
      </c>
      <c r="V751" t="s">
        <v>3371</v>
      </c>
      <c r="W751" t="s">
        <v>57</v>
      </c>
      <c r="AC751" t="s">
        <v>32</v>
      </c>
      <c r="AH751" t="s">
        <v>58</v>
      </c>
      <c r="AI751" s="16">
        <v>3</v>
      </c>
      <c r="AJ751" s="16">
        <v>1</v>
      </c>
      <c r="AK751" s="16">
        <v>100</v>
      </c>
      <c r="AL751" t="s">
        <v>3372</v>
      </c>
      <c r="AM751" t="s">
        <v>72</v>
      </c>
      <c r="AN751" s="16">
        <v>10</v>
      </c>
      <c r="AO751" t="s">
        <v>3373</v>
      </c>
      <c r="AP751" t="s">
        <v>3374</v>
      </c>
      <c r="AR751">
        <v>0</v>
      </c>
    </row>
    <row r="752" spans="1:44" ht="16" customHeight="1">
      <c r="A752">
        <v>750</v>
      </c>
      <c r="F752" s="12" t="s">
        <v>5</v>
      </c>
      <c r="H752" s="7">
        <v>30</v>
      </c>
      <c r="I752">
        <v>8</v>
      </c>
      <c r="J752">
        <v>45</v>
      </c>
      <c r="K752">
        <v>12</v>
      </c>
      <c r="L752">
        <v>12</v>
      </c>
      <c r="M752" t="s">
        <v>183</v>
      </c>
      <c r="N752" s="16">
        <v>0</v>
      </c>
      <c r="O752" t="s">
        <v>52</v>
      </c>
      <c r="P752" t="s">
        <v>3392</v>
      </c>
      <c r="Q752" s="16">
        <v>1</v>
      </c>
      <c r="R752" t="s">
        <v>685</v>
      </c>
      <c r="S752" t="s">
        <v>78</v>
      </c>
      <c r="T752" t="s">
        <v>101</v>
      </c>
      <c r="U752" s="16">
        <v>5</v>
      </c>
      <c r="V752" t="s">
        <v>3375</v>
      </c>
      <c r="W752" t="s">
        <v>57</v>
      </c>
      <c r="AC752" t="s">
        <v>32</v>
      </c>
      <c r="AH752" t="s">
        <v>70</v>
      </c>
      <c r="AI752" s="16">
        <v>2</v>
      </c>
      <c r="AJ752" s="16">
        <v>4</v>
      </c>
      <c r="AK752" s="16">
        <v>6</v>
      </c>
      <c r="AL752" s="2" t="s">
        <v>3376</v>
      </c>
      <c r="AM752" t="s">
        <v>186</v>
      </c>
      <c r="AN752" s="16">
        <v>8</v>
      </c>
      <c r="AO752" s="2" t="s">
        <v>3377</v>
      </c>
      <c r="AP752" t="s">
        <v>3378</v>
      </c>
      <c r="AQ752" s="2" t="s">
        <v>3379</v>
      </c>
      <c r="AR752">
        <v>1</v>
      </c>
    </row>
    <row r="753" spans="1:44">
      <c r="A753">
        <v>751</v>
      </c>
      <c r="C753" t="s">
        <v>2</v>
      </c>
      <c r="H753" s="7">
        <v>26</v>
      </c>
      <c r="I753">
        <v>7</v>
      </c>
      <c r="J753">
        <v>100</v>
      </c>
      <c r="K753">
        <v>7</v>
      </c>
      <c r="L753">
        <v>10</v>
      </c>
      <c r="M753" t="s">
        <v>329</v>
      </c>
      <c r="N753" s="16">
        <v>1</v>
      </c>
      <c r="Q753" s="16">
        <v>1</v>
      </c>
      <c r="R753" t="s">
        <v>149</v>
      </c>
      <c r="S753" t="s">
        <v>78</v>
      </c>
      <c r="T753" t="s">
        <v>89</v>
      </c>
      <c r="U753" s="16">
        <v>1</v>
      </c>
      <c r="V753" t="s">
        <v>861</v>
      </c>
      <c r="W753" t="s">
        <v>81</v>
      </c>
      <c r="AA753" t="s">
        <v>30</v>
      </c>
      <c r="AH753" t="s">
        <v>82</v>
      </c>
      <c r="AI753" s="16">
        <v>10</v>
      </c>
      <c r="AJ753" s="16">
        <v>5</v>
      </c>
      <c r="AK753" s="16">
        <v>200</v>
      </c>
      <c r="AL753" t="s">
        <v>3380</v>
      </c>
      <c r="AM753" t="s">
        <v>62</v>
      </c>
      <c r="AN753" s="16">
        <v>9</v>
      </c>
      <c r="AO753" t="s">
        <v>3381</v>
      </c>
      <c r="AP753" t="s">
        <v>3382</v>
      </c>
      <c r="AR753">
        <v>1</v>
      </c>
    </row>
    <row r="754" spans="1:44">
      <c r="A754">
        <v>752</v>
      </c>
      <c r="B754" t="s">
        <v>1</v>
      </c>
      <c r="H754" s="7">
        <v>32</v>
      </c>
      <c r="I754">
        <v>6</v>
      </c>
      <c r="J754">
        <v>25</v>
      </c>
      <c r="K754">
        <v>14</v>
      </c>
      <c r="L754">
        <v>1</v>
      </c>
      <c r="M754" t="s">
        <v>75</v>
      </c>
      <c r="N754" s="16">
        <v>1</v>
      </c>
      <c r="Q754" s="16">
        <v>1</v>
      </c>
      <c r="R754" t="s">
        <v>29</v>
      </c>
      <c r="S754" t="s">
        <v>78</v>
      </c>
      <c r="T754" t="s">
        <v>214</v>
      </c>
      <c r="U754" s="16">
        <v>1</v>
      </c>
      <c r="V754" t="s">
        <v>3383</v>
      </c>
      <c r="W754" t="s">
        <v>357</v>
      </c>
      <c r="Z754" t="s">
        <v>29</v>
      </c>
      <c r="AH754" t="s">
        <v>82</v>
      </c>
      <c r="AI754" s="16">
        <v>6</v>
      </c>
      <c r="AJ754" s="16">
        <v>5</v>
      </c>
      <c r="AK754" s="16">
        <v>40</v>
      </c>
      <c r="AL754" t="s">
        <v>3384</v>
      </c>
      <c r="AM754" t="s">
        <v>72</v>
      </c>
      <c r="AN754" s="16">
        <v>8</v>
      </c>
      <c r="AO754" t="s">
        <v>3385</v>
      </c>
      <c r="AP754" t="s">
        <v>3386</v>
      </c>
      <c r="AQ754" t="s">
        <v>3387</v>
      </c>
      <c r="AR754">
        <v>1</v>
      </c>
    </row>
  </sheetData>
  <autoFilter ref="A1:AR763" xr:uid="{00000000-0009-0000-0000-000000000000}"/>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FFE0D-414B-1046-893F-1CB2361D91ED}">
  <sheetPr>
    <tabColor rgb="FF00B050"/>
  </sheetPr>
  <dimension ref="A1:R754"/>
  <sheetViews>
    <sheetView zoomScaleNormal="100" workbookViewId="0">
      <selection activeCell="C18" sqref="C18"/>
    </sheetView>
  </sheetViews>
  <sheetFormatPr baseColWidth="10" defaultRowHeight="16"/>
  <cols>
    <col min="1" max="1" width="23.6640625" style="16" customWidth="1"/>
    <col min="9" max="9" width="33" customWidth="1"/>
    <col min="15" max="15" width="13.1640625" style="16" customWidth="1"/>
    <col min="16" max="16" width="18" style="21" customWidth="1"/>
    <col min="17" max="17" width="22.1640625" style="21" customWidth="1"/>
    <col min="18" max="18" width="27.5" style="16" customWidth="1"/>
  </cols>
  <sheetData>
    <row r="1" spans="1:18" ht="32">
      <c r="A1" s="15" t="s">
        <v>3415</v>
      </c>
      <c r="B1" s="28"/>
      <c r="C1" s="24" t="s">
        <v>4290</v>
      </c>
      <c r="D1" s="19"/>
      <c r="E1" s="34" t="s">
        <v>4291</v>
      </c>
      <c r="O1" s="15" t="s">
        <v>3394</v>
      </c>
      <c r="P1" s="4" t="s">
        <v>3412</v>
      </c>
      <c r="Q1" s="4" t="s">
        <v>3413</v>
      </c>
      <c r="R1" s="15" t="s">
        <v>3438</v>
      </c>
    </row>
    <row r="2" spans="1:18">
      <c r="A2" s="16">
        <v>2</v>
      </c>
      <c r="B2" s="25"/>
      <c r="C2" s="26">
        <v>10</v>
      </c>
      <c r="D2">
        <f>FREQUENCY(A:A,C2:C5)</f>
        <v>489</v>
      </c>
      <c r="E2" s="27">
        <f>FREQUENCY(A:A,C2)</f>
        <v>489</v>
      </c>
      <c r="O2" s="16">
        <v>3</v>
      </c>
      <c r="R2" s="16">
        <v>5</v>
      </c>
    </row>
    <row r="3" spans="1:18">
      <c r="A3" s="16">
        <v>10</v>
      </c>
      <c r="B3" s="25"/>
      <c r="C3" s="26">
        <v>20</v>
      </c>
      <c r="D3" s="21">
        <f>FREQUENCY(A:A,C3:C6)</f>
        <v>645</v>
      </c>
      <c r="E3" s="27">
        <f>D3-D2</f>
        <v>156</v>
      </c>
      <c r="O3" s="16">
        <v>3</v>
      </c>
      <c r="R3" s="16">
        <v>3</v>
      </c>
    </row>
    <row r="4" spans="1:18">
      <c r="A4" s="16">
        <v>45</v>
      </c>
      <c r="B4" s="25"/>
      <c r="C4" s="26">
        <v>50</v>
      </c>
      <c r="D4" s="21">
        <f>FREQUENCY(A:A,C4:C7)</f>
        <v>734</v>
      </c>
      <c r="E4" s="27">
        <f>D4-E2-E3</f>
        <v>89</v>
      </c>
      <c r="O4" s="16">
        <v>20</v>
      </c>
      <c r="P4" s="21">
        <v>7</v>
      </c>
      <c r="Q4" s="21">
        <v>45</v>
      </c>
      <c r="R4" s="16">
        <v>15</v>
      </c>
    </row>
    <row r="5" spans="1:18">
      <c r="A5" s="16">
        <v>25</v>
      </c>
      <c r="B5" s="25"/>
      <c r="C5" s="26">
        <v>100</v>
      </c>
      <c r="D5" s="21">
        <f>FREQUENCY(A:A,C5:C8)</f>
        <v>745</v>
      </c>
      <c r="E5" s="27">
        <f>D5-E4-E3-E2</f>
        <v>11</v>
      </c>
      <c r="O5" s="16">
        <v>5</v>
      </c>
      <c r="P5" s="21">
        <v>7</v>
      </c>
      <c r="Q5" s="21">
        <v>30</v>
      </c>
      <c r="R5" s="16">
        <v>6</v>
      </c>
    </row>
    <row r="6" spans="1:18">
      <c r="A6" s="16">
        <v>50</v>
      </c>
      <c r="C6" s="27" t="s">
        <v>4292</v>
      </c>
      <c r="D6" s="21">
        <f>FREQUENCY(A:A,C6:C9)</f>
        <v>22</v>
      </c>
      <c r="E6" s="27">
        <f>749-D5</f>
        <v>4</v>
      </c>
      <c r="O6" s="16">
        <v>2</v>
      </c>
      <c r="P6" s="21">
        <v>8</v>
      </c>
      <c r="Q6" s="21">
        <v>65</v>
      </c>
      <c r="R6" s="16">
        <v>1</v>
      </c>
    </row>
    <row r="7" spans="1:18">
      <c r="A7" s="16">
        <v>18</v>
      </c>
      <c r="C7" s="30"/>
      <c r="D7" s="31"/>
      <c r="E7" s="21"/>
      <c r="O7" s="16">
        <v>3</v>
      </c>
      <c r="P7" s="21">
        <v>6</v>
      </c>
      <c r="Q7" s="21">
        <v>240</v>
      </c>
      <c r="R7" s="16">
        <v>4</v>
      </c>
    </row>
    <row r="8" spans="1:18">
      <c r="A8" s="16">
        <v>15</v>
      </c>
      <c r="C8" s="32"/>
      <c r="D8" s="33"/>
      <c r="O8" s="16">
        <v>6</v>
      </c>
      <c r="P8" s="21">
        <v>8</v>
      </c>
      <c r="Q8" s="21">
        <v>0</v>
      </c>
      <c r="R8" s="16">
        <v>4</v>
      </c>
    </row>
    <row r="9" spans="1:18">
      <c r="A9" s="16">
        <v>30</v>
      </c>
      <c r="C9" s="32"/>
      <c r="D9" s="33"/>
      <c r="O9" s="16">
        <v>11</v>
      </c>
      <c r="P9" s="21">
        <v>6</v>
      </c>
      <c r="Q9" s="21">
        <v>35</v>
      </c>
      <c r="R9" s="16">
        <v>6</v>
      </c>
    </row>
    <row r="10" spans="1:18">
      <c r="A10" s="16">
        <v>2</v>
      </c>
      <c r="C10" s="24" t="s">
        <v>4290</v>
      </c>
      <c r="D10" s="34" t="s">
        <v>4291</v>
      </c>
      <c r="O10" s="16">
        <v>6</v>
      </c>
      <c r="P10" s="21">
        <v>8</v>
      </c>
      <c r="Q10" s="21">
        <v>0</v>
      </c>
      <c r="R10" s="16">
        <v>5</v>
      </c>
    </row>
    <row r="11" spans="1:18">
      <c r="A11" s="16">
        <v>1</v>
      </c>
      <c r="C11" s="26">
        <v>10</v>
      </c>
      <c r="D11" s="27">
        <v>489</v>
      </c>
      <c r="O11" s="16">
        <v>5</v>
      </c>
      <c r="P11" s="21">
        <v>7</v>
      </c>
      <c r="Q11" s="21">
        <v>10</v>
      </c>
      <c r="R11" s="16">
        <v>5</v>
      </c>
    </row>
    <row r="12" spans="1:18">
      <c r="A12" s="16">
        <v>12</v>
      </c>
      <c r="C12" s="26">
        <v>20</v>
      </c>
      <c r="D12" s="27">
        <v>156</v>
      </c>
      <c r="O12" s="16">
        <v>6</v>
      </c>
      <c r="P12" s="21">
        <v>8</v>
      </c>
      <c r="Q12" s="21">
        <v>0</v>
      </c>
      <c r="R12" s="16">
        <v>6</v>
      </c>
    </row>
    <row r="13" spans="1:18">
      <c r="A13" s="16">
        <v>3</v>
      </c>
      <c r="C13" s="26">
        <v>50</v>
      </c>
      <c r="D13" s="27">
        <v>89</v>
      </c>
      <c r="O13" s="16">
        <v>0</v>
      </c>
      <c r="P13" s="21">
        <v>7</v>
      </c>
      <c r="Q13" s="21">
        <v>40</v>
      </c>
    </row>
    <row r="14" spans="1:18">
      <c r="A14" s="16">
        <v>50</v>
      </c>
      <c r="C14" s="26">
        <v>100</v>
      </c>
      <c r="D14" s="27">
        <v>11</v>
      </c>
      <c r="O14" s="16">
        <v>30</v>
      </c>
      <c r="P14" s="21">
        <v>8</v>
      </c>
      <c r="Q14" s="21">
        <v>30</v>
      </c>
      <c r="R14" s="16">
        <v>20</v>
      </c>
    </row>
    <row r="15" spans="1:18">
      <c r="A15" s="16">
        <v>15</v>
      </c>
      <c r="C15" s="27" t="s">
        <v>4292</v>
      </c>
      <c r="D15" s="27">
        <v>4</v>
      </c>
      <c r="O15" s="16">
        <v>4</v>
      </c>
      <c r="P15" s="21">
        <v>6</v>
      </c>
      <c r="Q15" s="21">
        <v>120</v>
      </c>
      <c r="R15" s="16">
        <v>1</v>
      </c>
    </row>
    <row r="16" spans="1:18">
      <c r="A16" s="16">
        <v>12</v>
      </c>
      <c r="O16" s="16">
        <v>2</v>
      </c>
      <c r="P16" s="21">
        <v>8</v>
      </c>
      <c r="Q16" s="21">
        <v>30</v>
      </c>
      <c r="R16" s="16">
        <v>4</v>
      </c>
    </row>
    <row r="17" spans="1:18">
      <c r="A17" s="16">
        <v>6</v>
      </c>
      <c r="O17" s="16">
        <v>6</v>
      </c>
      <c r="P17" s="21">
        <v>8</v>
      </c>
      <c r="Q17" s="21">
        <v>50</v>
      </c>
      <c r="R17" s="16">
        <v>6</v>
      </c>
    </row>
    <row r="18" spans="1:18">
      <c r="A18" s="16">
        <v>20</v>
      </c>
      <c r="C18" s="27" t="s">
        <v>4293</v>
      </c>
      <c r="D18" s="36">
        <f>AVERAGE(A:A)</f>
        <v>12.317757009345794</v>
      </c>
      <c r="O18" s="16">
        <v>6</v>
      </c>
      <c r="P18" s="21">
        <v>8</v>
      </c>
      <c r="Q18" s="21">
        <v>120</v>
      </c>
      <c r="R18" s="16">
        <v>4</v>
      </c>
    </row>
    <row r="19" spans="1:18">
      <c r="A19" s="16">
        <v>30</v>
      </c>
      <c r="C19" s="27" t="s">
        <v>4294</v>
      </c>
      <c r="D19" s="27">
        <f>MEDIAN(A:A)</f>
        <v>8</v>
      </c>
      <c r="O19" s="16">
        <v>8</v>
      </c>
      <c r="P19" s="21">
        <v>8</v>
      </c>
      <c r="Q19" s="21">
        <v>0</v>
      </c>
      <c r="R19" s="16">
        <v>3</v>
      </c>
    </row>
    <row r="20" spans="1:18">
      <c r="A20" s="16">
        <v>4</v>
      </c>
      <c r="C20" s="27" t="s">
        <v>4295</v>
      </c>
      <c r="D20" s="27">
        <f>MODE(A:A)</f>
        <v>10</v>
      </c>
      <c r="O20" s="16">
        <v>12</v>
      </c>
      <c r="P20" s="21">
        <v>6</v>
      </c>
      <c r="Q20" s="21">
        <v>0</v>
      </c>
      <c r="R20" s="16">
        <v>6</v>
      </c>
    </row>
    <row r="21" spans="1:18">
      <c r="A21" s="16">
        <v>10</v>
      </c>
      <c r="C21" s="27" t="s">
        <v>4296</v>
      </c>
      <c r="D21" s="36">
        <f>STDEV(A:A)</f>
        <v>16.27760402587646</v>
      </c>
      <c r="O21" s="16">
        <v>6</v>
      </c>
      <c r="P21" s="21">
        <v>6</v>
      </c>
      <c r="Q21" s="21">
        <v>40</v>
      </c>
      <c r="R21" s="16">
        <v>3</v>
      </c>
    </row>
    <row r="22" spans="1:18">
      <c r="A22" s="16">
        <v>6</v>
      </c>
      <c r="O22" s="16">
        <v>6</v>
      </c>
      <c r="P22" s="21">
        <v>8</v>
      </c>
      <c r="Q22" s="21">
        <v>30</v>
      </c>
      <c r="R22" s="16">
        <v>6</v>
      </c>
    </row>
    <row r="23" spans="1:18">
      <c r="A23" s="16">
        <v>8</v>
      </c>
      <c r="I23" t="s">
        <v>4303</v>
      </c>
      <c r="J23" s="7">
        <v>1</v>
      </c>
      <c r="K23" t="s">
        <v>4300</v>
      </c>
      <c r="O23" s="16">
        <v>2</v>
      </c>
      <c r="P23" s="21">
        <v>7</v>
      </c>
      <c r="Q23" s="21">
        <v>0</v>
      </c>
      <c r="R23" s="16">
        <v>2</v>
      </c>
    </row>
    <row r="24" spans="1:18">
      <c r="A24" s="16">
        <v>10</v>
      </c>
      <c r="I24" t="s">
        <v>4304</v>
      </c>
      <c r="J24" s="7">
        <f>AVERAGE(P:P)</f>
        <v>6.9183400267737616</v>
      </c>
      <c r="K24" t="s">
        <v>4300</v>
      </c>
      <c r="O24" s="16">
        <v>2</v>
      </c>
      <c r="P24" s="21">
        <v>7</v>
      </c>
      <c r="Q24" s="21">
        <v>180</v>
      </c>
      <c r="R24" s="16">
        <v>4</v>
      </c>
    </row>
    <row r="25" spans="1:18">
      <c r="A25" s="16">
        <v>30</v>
      </c>
      <c r="I25" t="s">
        <v>4305</v>
      </c>
      <c r="J25" s="7">
        <f>AVERAGE(Q:Q)</f>
        <v>50.880159786950735</v>
      </c>
      <c r="K25" t="s">
        <v>4301</v>
      </c>
      <c r="O25" s="16">
        <v>4</v>
      </c>
      <c r="P25" s="21">
        <v>7</v>
      </c>
      <c r="Q25" s="21">
        <v>60</v>
      </c>
      <c r="R25" s="16">
        <v>4</v>
      </c>
    </row>
    <row r="26" spans="1:18">
      <c r="A26" s="16">
        <v>20</v>
      </c>
      <c r="I26" t="s">
        <v>4306</v>
      </c>
      <c r="J26" s="7">
        <f>AVERAGE(R:R)</f>
        <v>6.2464183381088825</v>
      </c>
      <c r="K26" t="s">
        <v>4300</v>
      </c>
      <c r="O26" s="16">
        <v>3</v>
      </c>
      <c r="P26" s="21">
        <v>7</v>
      </c>
      <c r="Q26" s="21">
        <v>30</v>
      </c>
      <c r="R26" s="16">
        <v>4</v>
      </c>
    </row>
    <row r="27" spans="1:18">
      <c r="A27" s="16">
        <v>2</v>
      </c>
      <c r="I27" s="9" t="s">
        <v>4302</v>
      </c>
      <c r="J27" s="9">
        <v>15</v>
      </c>
      <c r="K27" t="s">
        <v>4300</v>
      </c>
      <c r="O27" s="16">
        <v>12</v>
      </c>
      <c r="Q27" s="21">
        <v>45</v>
      </c>
      <c r="R27" s="16">
        <v>5</v>
      </c>
    </row>
    <row r="28" spans="1:18">
      <c r="A28" s="16">
        <v>6</v>
      </c>
      <c r="O28" s="16">
        <v>0</v>
      </c>
      <c r="P28" s="21">
        <v>8</v>
      </c>
      <c r="Q28" s="21">
        <v>30</v>
      </c>
    </row>
    <row r="29" spans="1:18">
      <c r="A29" s="16">
        <v>3</v>
      </c>
      <c r="O29" s="16">
        <v>6</v>
      </c>
      <c r="P29" s="21">
        <v>7</v>
      </c>
      <c r="Q29" s="21">
        <v>30</v>
      </c>
      <c r="R29" s="16">
        <v>5</v>
      </c>
    </row>
    <row r="30" spans="1:18">
      <c r="A30" s="16">
        <v>5</v>
      </c>
      <c r="O30" s="16">
        <v>4</v>
      </c>
      <c r="P30" s="21">
        <v>6</v>
      </c>
      <c r="Q30" s="21">
        <v>40</v>
      </c>
      <c r="R30" s="16">
        <v>2</v>
      </c>
    </row>
    <row r="31" spans="1:18">
      <c r="A31" s="16">
        <v>20</v>
      </c>
      <c r="O31" s="16">
        <v>4</v>
      </c>
      <c r="P31" s="21">
        <v>6</v>
      </c>
      <c r="Q31" s="21">
        <v>0</v>
      </c>
      <c r="R31" s="16">
        <v>4</v>
      </c>
    </row>
    <row r="32" spans="1:18">
      <c r="A32" s="16">
        <v>1</v>
      </c>
      <c r="O32" s="16">
        <v>6</v>
      </c>
      <c r="P32" s="21">
        <v>7</v>
      </c>
      <c r="Q32" s="21">
        <v>150</v>
      </c>
      <c r="R32" s="16">
        <v>4</v>
      </c>
    </row>
    <row r="33" spans="1:18">
      <c r="A33" s="16">
        <v>2</v>
      </c>
      <c r="O33" s="16">
        <v>0</v>
      </c>
      <c r="P33" s="21">
        <v>8</v>
      </c>
      <c r="Q33" s="21">
        <v>0</v>
      </c>
    </row>
    <row r="34" spans="1:18">
      <c r="A34" s="16">
        <v>5</v>
      </c>
      <c r="O34" s="16">
        <v>4</v>
      </c>
      <c r="P34" s="21">
        <v>7</v>
      </c>
      <c r="Q34" s="21">
        <v>100</v>
      </c>
      <c r="R34" s="16">
        <v>15</v>
      </c>
    </row>
    <row r="35" spans="1:18">
      <c r="A35" s="16">
        <v>2</v>
      </c>
      <c r="O35" s="16">
        <v>6</v>
      </c>
      <c r="P35" s="21">
        <v>6</v>
      </c>
      <c r="Q35" s="21">
        <v>120</v>
      </c>
      <c r="R35" s="16">
        <v>6</v>
      </c>
    </row>
    <row r="36" spans="1:18">
      <c r="A36" s="16">
        <v>1</v>
      </c>
      <c r="O36" s="16">
        <v>3</v>
      </c>
      <c r="P36" s="21">
        <v>7</v>
      </c>
      <c r="Q36" s="21">
        <v>70</v>
      </c>
      <c r="R36" s="16">
        <v>2</v>
      </c>
    </row>
    <row r="37" spans="1:18">
      <c r="A37" s="16">
        <v>5</v>
      </c>
      <c r="O37" s="16">
        <v>5</v>
      </c>
      <c r="P37" s="21">
        <v>6</v>
      </c>
      <c r="Q37" s="21">
        <v>90</v>
      </c>
      <c r="R37" s="16">
        <v>5</v>
      </c>
    </row>
    <row r="38" spans="1:18">
      <c r="A38" s="16">
        <v>2</v>
      </c>
      <c r="O38" s="16">
        <v>4</v>
      </c>
      <c r="P38" s="21">
        <v>7</v>
      </c>
      <c r="Q38" s="21">
        <v>50</v>
      </c>
      <c r="R38" s="16">
        <v>6</v>
      </c>
    </row>
    <row r="39" spans="1:18">
      <c r="A39" s="16">
        <v>6</v>
      </c>
      <c r="O39" s="16">
        <v>6</v>
      </c>
      <c r="P39" s="21">
        <v>6</v>
      </c>
      <c r="Q39" s="21">
        <v>60</v>
      </c>
      <c r="R39" s="16">
        <v>6</v>
      </c>
    </row>
    <row r="40" spans="1:18">
      <c r="A40" s="16">
        <v>6</v>
      </c>
      <c r="O40" s="16">
        <v>6</v>
      </c>
      <c r="P40" s="21">
        <v>6</v>
      </c>
      <c r="Q40" s="21">
        <v>50</v>
      </c>
      <c r="R40" s="16">
        <v>3</v>
      </c>
    </row>
    <row r="41" spans="1:18">
      <c r="A41" s="16">
        <v>10</v>
      </c>
      <c r="O41" s="16">
        <v>5</v>
      </c>
      <c r="P41" s="21">
        <v>8</v>
      </c>
      <c r="Q41" s="21">
        <v>60</v>
      </c>
      <c r="R41" s="16">
        <v>5</v>
      </c>
    </row>
    <row r="42" spans="1:18">
      <c r="A42" s="16">
        <v>5</v>
      </c>
      <c r="O42" s="16">
        <v>6</v>
      </c>
      <c r="P42" s="21">
        <v>8</v>
      </c>
      <c r="Q42" s="21">
        <v>150</v>
      </c>
      <c r="R42" s="16">
        <v>6</v>
      </c>
    </row>
    <row r="43" spans="1:18">
      <c r="A43" s="16">
        <v>4</v>
      </c>
      <c r="O43" s="16">
        <v>5</v>
      </c>
      <c r="P43" s="21">
        <v>6</v>
      </c>
      <c r="Q43" s="21">
        <v>50</v>
      </c>
      <c r="R43" s="16">
        <v>2</v>
      </c>
    </row>
    <row r="44" spans="1:18">
      <c r="A44" s="16">
        <v>10</v>
      </c>
      <c r="O44" s="16">
        <v>4</v>
      </c>
      <c r="P44" s="21">
        <v>6</v>
      </c>
      <c r="Q44" s="21">
        <v>30</v>
      </c>
      <c r="R44" s="16">
        <v>4</v>
      </c>
    </row>
    <row r="45" spans="1:18">
      <c r="A45" s="16">
        <v>30</v>
      </c>
      <c r="O45" s="16">
        <v>5</v>
      </c>
      <c r="P45" s="21">
        <v>7</v>
      </c>
      <c r="Q45" s="21">
        <v>50</v>
      </c>
      <c r="R45" s="16">
        <v>6</v>
      </c>
    </row>
    <row r="46" spans="1:18">
      <c r="A46" s="16">
        <v>26</v>
      </c>
      <c r="O46" s="16">
        <v>6</v>
      </c>
      <c r="P46" s="21">
        <v>8</v>
      </c>
      <c r="Q46" s="21">
        <v>120</v>
      </c>
      <c r="R46" s="16">
        <v>6</v>
      </c>
    </row>
    <row r="47" spans="1:18">
      <c r="A47" s="16">
        <v>10</v>
      </c>
      <c r="O47" s="16">
        <v>10</v>
      </c>
      <c r="P47" s="21">
        <v>8</v>
      </c>
      <c r="Q47" s="21">
        <v>0</v>
      </c>
      <c r="R47" s="16">
        <v>5</v>
      </c>
    </row>
    <row r="48" spans="1:18">
      <c r="A48" s="16">
        <v>12</v>
      </c>
      <c r="O48" s="16">
        <v>6</v>
      </c>
      <c r="P48" s="21">
        <v>9</v>
      </c>
      <c r="Q48" s="21">
        <v>20</v>
      </c>
      <c r="R48" s="16">
        <v>6</v>
      </c>
    </row>
    <row r="49" spans="1:18">
      <c r="A49" s="16">
        <v>10</v>
      </c>
      <c r="O49" s="16">
        <v>12</v>
      </c>
      <c r="P49" s="21">
        <v>6</v>
      </c>
      <c r="Q49" s="21">
        <v>20</v>
      </c>
      <c r="R49" s="16">
        <v>6</v>
      </c>
    </row>
    <row r="50" spans="1:18">
      <c r="A50" s="16">
        <v>20</v>
      </c>
      <c r="O50" s="16">
        <v>4</v>
      </c>
      <c r="P50" s="21">
        <v>7</v>
      </c>
      <c r="Q50" s="21">
        <v>40</v>
      </c>
      <c r="R50" s="16">
        <v>2</v>
      </c>
    </row>
    <row r="51" spans="1:18">
      <c r="A51" s="16">
        <v>15</v>
      </c>
      <c r="O51" s="16">
        <v>6</v>
      </c>
      <c r="P51" s="21">
        <v>8</v>
      </c>
      <c r="Q51" s="21">
        <v>0</v>
      </c>
      <c r="R51" s="16">
        <v>6</v>
      </c>
    </row>
    <row r="52" spans="1:18">
      <c r="A52" s="16">
        <v>10</v>
      </c>
      <c r="O52" s="16">
        <v>4</v>
      </c>
      <c r="P52" s="21">
        <v>7</v>
      </c>
      <c r="Q52" s="21">
        <v>120</v>
      </c>
      <c r="R52" s="16">
        <v>4</v>
      </c>
    </row>
    <row r="53" spans="1:18">
      <c r="A53" s="16">
        <v>2</v>
      </c>
      <c r="O53" s="16">
        <v>4</v>
      </c>
      <c r="P53" s="21">
        <v>7</v>
      </c>
      <c r="Q53" s="21">
        <v>30</v>
      </c>
      <c r="R53" s="16">
        <v>6</v>
      </c>
    </row>
    <row r="54" spans="1:18">
      <c r="A54" s="16">
        <v>10</v>
      </c>
      <c r="O54" s="16">
        <v>5</v>
      </c>
      <c r="P54" s="21">
        <v>6</v>
      </c>
      <c r="Q54" s="21">
        <v>180</v>
      </c>
      <c r="R54" s="16">
        <v>4</v>
      </c>
    </row>
    <row r="55" spans="1:18">
      <c r="A55" s="16">
        <v>1</v>
      </c>
      <c r="O55" s="16">
        <v>4</v>
      </c>
      <c r="P55" s="21">
        <v>7</v>
      </c>
      <c r="Q55" s="21">
        <v>120</v>
      </c>
      <c r="R55" s="16">
        <v>4</v>
      </c>
    </row>
    <row r="56" spans="1:18">
      <c r="A56" s="16">
        <v>5</v>
      </c>
      <c r="O56" s="16">
        <v>3</v>
      </c>
      <c r="P56" s="21">
        <v>6</v>
      </c>
      <c r="Q56" s="21">
        <v>45</v>
      </c>
      <c r="R56" s="16">
        <v>4</v>
      </c>
    </row>
    <row r="57" spans="1:18">
      <c r="A57" s="16">
        <v>15</v>
      </c>
      <c r="O57" s="16">
        <v>4</v>
      </c>
      <c r="P57" s="21">
        <v>7</v>
      </c>
      <c r="Q57" s="21">
        <v>30</v>
      </c>
      <c r="R57" s="16">
        <v>2</v>
      </c>
    </row>
    <row r="58" spans="1:18">
      <c r="A58" s="16">
        <v>5</v>
      </c>
      <c r="O58" s="16">
        <v>0</v>
      </c>
      <c r="P58" s="21">
        <v>7</v>
      </c>
      <c r="Q58" s="21">
        <v>40</v>
      </c>
    </row>
    <row r="59" spans="1:18">
      <c r="A59" s="16">
        <v>2</v>
      </c>
      <c r="O59" s="16">
        <v>30</v>
      </c>
      <c r="P59" s="21">
        <v>8</v>
      </c>
      <c r="Q59" s="21">
        <v>0</v>
      </c>
      <c r="R59" s="16">
        <v>30</v>
      </c>
    </row>
    <row r="60" spans="1:18">
      <c r="A60" s="16">
        <v>104</v>
      </c>
      <c r="O60" s="16">
        <v>6</v>
      </c>
      <c r="P60" s="21">
        <v>7</v>
      </c>
      <c r="Q60" s="21">
        <v>90</v>
      </c>
      <c r="R60" s="16">
        <v>5</v>
      </c>
    </row>
    <row r="61" spans="1:18">
      <c r="A61" s="16">
        <v>12</v>
      </c>
      <c r="O61" s="16">
        <v>10</v>
      </c>
      <c r="P61" s="21">
        <v>7</v>
      </c>
      <c r="Q61" s="21">
        <v>45</v>
      </c>
      <c r="R61" s="16">
        <v>12</v>
      </c>
    </row>
    <row r="62" spans="1:18">
      <c r="A62" s="16">
        <v>10</v>
      </c>
      <c r="O62" s="16">
        <v>6</v>
      </c>
      <c r="P62" s="21">
        <v>6</v>
      </c>
      <c r="Q62" s="21">
        <v>30</v>
      </c>
      <c r="R62" s="16">
        <v>6</v>
      </c>
    </row>
    <row r="63" spans="1:18">
      <c r="A63" s="16">
        <v>5</v>
      </c>
      <c r="O63" s="16">
        <v>12</v>
      </c>
      <c r="P63" s="21">
        <v>7</v>
      </c>
      <c r="Q63" s="21">
        <v>30</v>
      </c>
      <c r="R63" s="16">
        <v>12</v>
      </c>
    </row>
    <row r="64" spans="1:18">
      <c r="A64" s="16">
        <v>11</v>
      </c>
      <c r="O64" s="16">
        <v>0</v>
      </c>
      <c r="P64" s="21">
        <v>7</v>
      </c>
      <c r="Q64" s="21">
        <v>40</v>
      </c>
    </row>
    <row r="65" spans="1:18">
      <c r="A65" s="16">
        <v>30</v>
      </c>
      <c r="O65" s="16">
        <v>10</v>
      </c>
      <c r="P65" s="21">
        <v>8</v>
      </c>
      <c r="Q65" s="21">
        <v>30</v>
      </c>
      <c r="R65" s="16">
        <v>6</v>
      </c>
    </row>
    <row r="66" spans="1:18">
      <c r="A66" s="16">
        <v>12</v>
      </c>
      <c r="O66" s="16">
        <v>5</v>
      </c>
      <c r="P66" s="21">
        <v>8</v>
      </c>
      <c r="Q66" s="21">
        <v>20</v>
      </c>
      <c r="R66" s="16">
        <v>5</v>
      </c>
    </row>
    <row r="67" spans="1:18">
      <c r="A67" s="16">
        <v>6</v>
      </c>
      <c r="O67" s="16">
        <v>6</v>
      </c>
      <c r="P67" s="21">
        <v>7</v>
      </c>
      <c r="Q67" s="21">
        <v>45</v>
      </c>
      <c r="R67" s="16">
        <v>2</v>
      </c>
    </row>
    <row r="68" spans="1:18">
      <c r="A68" s="16">
        <v>3</v>
      </c>
      <c r="O68" s="16">
        <v>20</v>
      </c>
      <c r="P68" s="21">
        <v>8</v>
      </c>
      <c r="Q68" s="21">
        <v>0</v>
      </c>
      <c r="R68" s="16">
        <v>2</v>
      </c>
    </row>
    <row r="69" spans="1:18">
      <c r="A69" s="16">
        <v>5</v>
      </c>
      <c r="O69" s="16">
        <v>6</v>
      </c>
      <c r="P69" s="21">
        <v>8</v>
      </c>
      <c r="Q69" s="21">
        <v>40</v>
      </c>
      <c r="R69" s="16">
        <v>10</v>
      </c>
    </row>
    <row r="70" spans="1:18">
      <c r="A70" s="16">
        <v>3</v>
      </c>
      <c r="O70" s="16">
        <v>8</v>
      </c>
      <c r="P70" s="21">
        <v>8</v>
      </c>
      <c r="Q70" s="21">
        <v>50</v>
      </c>
      <c r="R70" s="16">
        <v>2</v>
      </c>
    </row>
    <row r="71" spans="1:18">
      <c r="A71" s="16">
        <v>5</v>
      </c>
      <c r="O71" s="16">
        <v>6</v>
      </c>
      <c r="P71" s="21">
        <v>7</v>
      </c>
      <c r="Q71" s="21">
        <v>0</v>
      </c>
      <c r="R71" s="16">
        <v>6</v>
      </c>
    </row>
    <row r="72" spans="1:18">
      <c r="A72" s="16">
        <v>6</v>
      </c>
      <c r="O72" s="16">
        <v>6</v>
      </c>
      <c r="P72" s="21">
        <v>7</v>
      </c>
      <c r="Q72" s="21">
        <v>40</v>
      </c>
      <c r="R72" s="16">
        <v>10</v>
      </c>
    </row>
    <row r="73" spans="1:18">
      <c r="A73" s="16">
        <v>5</v>
      </c>
      <c r="O73" s="16">
        <v>6</v>
      </c>
      <c r="P73" s="21">
        <v>8</v>
      </c>
      <c r="Q73" s="21">
        <v>30</v>
      </c>
      <c r="R73" s="16">
        <v>3</v>
      </c>
    </row>
    <row r="74" spans="1:18">
      <c r="A74" s="16">
        <v>5</v>
      </c>
      <c r="O74" s="16">
        <v>4</v>
      </c>
      <c r="P74" s="21">
        <v>7</v>
      </c>
      <c r="Q74" s="21">
        <v>65</v>
      </c>
      <c r="R74" s="16">
        <v>1</v>
      </c>
    </row>
    <row r="75" spans="1:18">
      <c r="A75" s="16">
        <v>100</v>
      </c>
      <c r="O75" s="16">
        <v>2</v>
      </c>
      <c r="P75" s="21">
        <v>7</v>
      </c>
      <c r="Q75" s="21">
        <v>60</v>
      </c>
      <c r="R75" s="16">
        <v>4</v>
      </c>
    </row>
    <row r="76" spans="1:18">
      <c r="A76" s="16">
        <v>10</v>
      </c>
      <c r="O76" s="16">
        <v>3</v>
      </c>
      <c r="P76" s="21">
        <v>6</v>
      </c>
      <c r="Q76" s="21">
        <v>0</v>
      </c>
      <c r="R76" s="16">
        <v>3</v>
      </c>
    </row>
    <row r="77" spans="1:18">
      <c r="A77" s="16">
        <v>24</v>
      </c>
      <c r="O77" s="16">
        <v>15</v>
      </c>
      <c r="P77" s="21">
        <v>6</v>
      </c>
      <c r="Q77" s="21">
        <v>10</v>
      </c>
      <c r="R77" s="16">
        <v>15</v>
      </c>
    </row>
    <row r="78" spans="1:18">
      <c r="A78" s="16">
        <v>6</v>
      </c>
      <c r="O78" s="16">
        <v>10</v>
      </c>
      <c r="P78" s="21">
        <v>7</v>
      </c>
      <c r="Q78" s="21">
        <v>120</v>
      </c>
      <c r="R78" s="16">
        <v>5</v>
      </c>
    </row>
    <row r="79" spans="1:18">
      <c r="A79" s="16">
        <v>2</v>
      </c>
      <c r="O79" s="16">
        <v>3</v>
      </c>
      <c r="P79" s="21">
        <v>7</v>
      </c>
      <c r="Q79" s="21">
        <v>60</v>
      </c>
      <c r="R79" s="16">
        <v>5</v>
      </c>
    </row>
    <row r="80" spans="1:18">
      <c r="A80" s="16">
        <v>20</v>
      </c>
      <c r="O80" s="16">
        <v>20</v>
      </c>
      <c r="P80" s="21">
        <v>9</v>
      </c>
      <c r="Q80" s="21">
        <v>35</v>
      </c>
      <c r="R80" s="16">
        <v>20</v>
      </c>
    </row>
    <row r="81" spans="1:18">
      <c r="A81" s="16">
        <v>6</v>
      </c>
      <c r="O81" s="16">
        <v>3</v>
      </c>
      <c r="P81" s="21">
        <v>8</v>
      </c>
      <c r="Q81" s="21">
        <v>0</v>
      </c>
      <c r="R81" s="16">
        <v>3</v>
      </c>
    </row>
    <row r="82" spans="1:18">
      <c r="A82" s="16">
        <v>5</v>
      </c>
      <c r="O82" s="16">
        <v>4</v>
      </c>
      <c r="P82" s="21">
        <v>7</v>
      </c>
      <c r="Q82" s="21">
        <v>10</v>
      </c>
      <c r="R82" s="16">
        <v>6</v>
      </c>
    </row>
    <row r="83" spans="1:18">
      <c r="A83" s="16">
        <v>24</v>
      </c>
      <c r="O83" s="16">
        <v>20</v>
      </c>
      <c r="P83" s="21">
        <v>8</v>
      </c>
      <c r="Q83" s="21">
        <v>0</v>
      </c>
      <c r="R83" s="16">
        <v>5</v>
      </c>
    </row>
    <row r="84" spans="1:18">
      <c r="A84" s="16">
        <v>4</v>
      </c>
      <c r="O84" s="16">
        <v>10</v>
      </c>
      <c r="P84" s="21">
        <v>7</v>
      </c>
      <c r="Q84" s="21">
        <v>30</v>
      </c>
      <c r="R84" s="16">
        <v>6</v>
      </c>
    </row>
    <row r="85" spans="1:18">
      <c r="A85" s="16">
        <v>0</v>
      </c>
      <c r="O85" s="16">
        <v>6</v>
      </c>
      <c r="P85" s="21">
        <v>7</v>
      </c>
      <c r="Q85" s="21">
        <v>150</v>
      </c>
      <c r="R85" s="16">
        <v>6</v>
      </c>
    </row>
    <row r="86" spans="1:18">
      <c r="A86" s="16">
        <v>5</v>
      </c>
      <c r="O86" s="16">
        <v>3</v>
      </c>
      <c r="P86" s="21">
        <v>7</v>
      </c>
      <c r="Q86" s="21">
        <v>150</v>
      </c>
      <c r="R86" s="16">
        <v>4</v>
      </c>
    </row>
    <row r="87" spans="1:18">
      <c r="A87" s="16">
        <v>15</v>
      </c>
      <c r="O87" s="16">
        <v>0</v>
      </c>
      <c r="P87" s="21">
        <v>7</v>
      </c>
      <c r="Q87" s="21">
        <v>90</v>
      </c>
    </row>
    <row r="88" spans="1:18">
      <c r="A88" s="16">
        <v>6</v>
      </c>
      <c r="O88" s="16">
        <v>25</v>
      </c>
      <c r="P88" s="21">
        <v>8</v>
      </c>
      <c r="Q88" s="21">
        <v>45</v>
      </c>
      <c r="R88" s="16">
        <v>10</v>
      </c>
    </row>
    <row r="89" spans="1:18">
      <c r="A89" s="16">
        <v>15</v>
      </c>
      <c r="O89" s="16">
        <v>4</v>
      </c>
      <c r="P89" s="21">
        <v>7</v>
      </c>
      <c r="Q89" s="21">
        <v>120</v>
      </c>
      <c r="R89" s="16">
        <v>6</v>
      </c>
    </row>
    <row r="90" spans="1:18">
      <c r="A90" s="16">
        <v>13</v>
      </c>
      <c r="O90" s="16">
        <v>3</v>
      </c>
      <c r="P90" s="21">
        <v>8</v>
      </c>
      <c r="Q90" s="21">
        <v>120</v>
      </c>
      <c r="R90" s="16">
        <v>5</v>
      </c>
    </row>
    <row r="91" spans="1:18">
      <c r="A91" s="16">
        <v>6</v>
      </c>
      <c r="O91" s="16">
        <v>8</v>
      </c>
      <c r="P91" s="21">
        <v>7</v>
      </c>
      <c r="Q91" s="21">
        <v>150</v>
      </c>
      <c r="R91" s="16">
        <v>6</v>
      </c>
    </row>
    <row r="92" spans="1:18">
      <c r="A92" s="16">
        <v>2</v>
      </c>
      <c r="O92" s="16">
        <v>6</v>
      </c>
      <c r="P92" s="21">
        <v>8</v>
      </c>
      <c r="Q92" s="21">
        <v>60</v>
      </c>
      <c r="R92" s="16">
        <v>5</v>
      </c>
    </row>
    <row r="93" spans="1:18">
      <c r="A93" s="16">
        <v>3</v>
      </c>
      <c r="O93" s="16">
        <v>4</v>
      </c>
      <c r="P93" s="21">
        <v>1</v>
      </c>
      <c r="Q93" s="21">
        <v>20</v>
      </c>
      <c r="R93" s="16">
        <v>2</v>
      </c>
    </row>
    <row r="94" spans="1:18">
      <c r="A94" s="16">
        <v>5</v>
      </c>
      <c r="O94" s="16">
        <v>6</v>
      </c>
      <c r="P94" s="21">
        <v>8</v>
      </c>
      <c r="Q94" s="21">
        <v>30</v>
      </c>
      <c r="R94" s="16">
        <v>6</v>
      </c>
    </row>
    <row r="95" spans="1:18">
      <c r="A95" s="16">
        <v>50</v>
      </c>
      <c r="O95" s="16">
        <v>0</v>
      </c>
      <c r="P95" s="21">
        <v>7</v>
      </c>
      <c r="Q95" s="21">
        <v>60</v>
      </c>
    </row>
    <row r="96" spans="1:18">
      <c r="A96" s="16">
        <v>15</v>
      </c>
      <c r="O96" s="16">
        <v>4</v>
      </c>
      <c r="P96" s="21">
        <v>6</v>
      </c>
      <c r="Q96" s="21">
        <v>40</v>
      </c>
      <c r="R96" s="16">
        <v>3</v>
      </c>
    </row>
    <row r="97" spans="1:18">
      <c r="A97" s="16">
        <v>10</v>
      </c>
      <c r="O97" s="16">
        <v>15</v>
      </c>
      <c r="P97" s="21">
        <v>8</v>
      </c>
      <c r="Q97" s="21">
        <v>90</v>
      </c>
      <c r="R97" s="16">
        <v>6</v>
      </c>
    </row>
    <row r="98" spans="1:18">
      <c r="A98" s="16">
        <v>24</v>
      </c>
      <c r="O98" s="16">
        <v>80</v>
      </c>
      <c r="P98" s="21">
        <v>6</v>
      </c>
      <c r="Q98" s="21">
        <v>200</v>
      </c>
      <c r="R98" s="16">
        <v>15</v>
      </c>
    </row>
    <row r="99" spans="1:18">
      <c r="A99" s="16">
        <v>3</v>
      </c>
      <c r="O99" s="16">
        <v>4</v>
      </c>
      <c r="P99" s="21">
        <v>7</v>
      </c>
      <c r="Q99" s="21">
        <v>90</v>
      </c>
      <c r="R99" s="16">
        <v>6</v>
      </c>
    </row>
    <row r="100" spans="1:18">
      <c r="A100" s="16">
        <v>5</v>
      </c>
      <c r="O100" s="16">
        <v>6</v>
      </c>
      <c r="P100" s="21">
        <v>8</v>
      </c>
      <c r="Q100" s="21">
        <v>0</v>
      </c>
      <c r="R100" s="16">
        <v>6</v>
      </c>
    </row>
    <row r="101" spans="1:18">
      <c r="A101" s="16">
        <v>3</v>
      </c>
      <c r="O101" s="16">
        <v>6</v>
      </c>
      <c r="P101" s="21">
        <v>8</v>
      </c>
      <c r="Q101" s="21">
        <v>0</v>
      </c>
      <c r="R101" s="16">
        <v>2</v>
      </c>
    </row>
    <row r="102" spans="1:18">
      <c r="A102" s="16">
        <v>25</v>
      </c>
      <c r="O102" s="16">
        <v>6</v>
      </c>
      <c r="P102" s="21">
        <v>7</v>
      </c>
      <c r="Q102" s="21">
        <v>50</v>
      </c>
      <c r="R102" s="16">
        <v>6</v>
      </c>
    </row>
    <row r="103" spans="1:18">
      <c r="A103" s="16">
        <v>20</v>
      </c>
      <c r="O103" s="16">
        <v>10</v>
      </c>
      <c r="P103" s="21">
        <v>6</v>
      </c>
      <c r="Q103" s="21">
        <v>2</v>
      </c>
      <c r="R103" s="16">
        <v>5</v>
      </c>
    </row>
    <row r="104" spans="1:18">
      <c r="A104" s="16">
        <v>10</v>
      </c>
      <c r="O104" s="16">
        <v>20</v>
      </c>
      <c r="P104" s="21">
        <v>6</v>
      </c>
      <c r="Q104" s="21">
        <v>0</v>
      </c>
      <c r="R104" s="16">
        <v>4</v>
      </c>
    </row>
    <row r="105" spans="1:18">
      <c r="A105" s="16">
        <v>2</v>
      </c>
      <c r="O105" s="16">
        <v>10</v>
      </c>
      <c r="P105" s="21">
        <v>7</v>
      </c>
      <c r="Q105" s="21">
        <v>0</v>
      </c>
      <c r="R105" s="16">
        <v>4</v>
      </c>
    </row>
    <row r="106" spans="1:18">
      <c r="A106" s="16">
        <v>10</v>
      </c>
      <c r="O106" s="16">
        <v>15</v>
      </c>
      <c r="P106" s="21">
        <v>8</v>
      </c>
      <c r="Q106" s="21">
        <v>0</v>
      </c>
      <c r="R106" s="16">
        <v>15</v>
      </c>
    </row>
    <row r="107" spans="1:18">
      <c r="A107" s="16">
        <v>10</v>
      </c>
      <c r="O107" s="16">
        <v>4</v>
      </c>
      <c r="P107" s="21">
        <v>6</v>
      </c>
      <c r="Q107" s="21">
        <v>45</v>
      </c>
      <c r="R107" s="16">
        <v>5</v>
      </c>
    </row>
    <row r="108" spans="1:18">
      <c r="A108" s="16">
        <v>12</v>
      </c>
      <c r="O108" s="16">
        <v>6</v>
      </c>
      <c r="P108" s="21">
        <v>7</v>
      </c>
      <c r="Q108" s="21">
        <v>30</v>
      </c>
      <c r="R108" s="16">
        <v>4</v>
      </c>
    </row>
    <row r="109" spans="1:18">
      <c r="A109" s="16">
        <v>30</v>
      </c>
      <c r="O109" s="16">
        <v>6</v>
      </c>
      <c r="P109" s="21">
        <v>7</v>
      </c>
      <c r="Q109" s="21">
        <v>80</v>
      </c>
      <c r="R109" s="16">
        <v>4</v>
      </c>
    </row>
    <row r="110" spans="1:18">
      <c r="A110" s="16">
        <v>6</v>
      </c>
      <c r="O110" s="16">
        <v>10</v>
      </c>
      <c r="P110" s="21">
        <v>7</v>
      </c>
      <c r="Q110" s="21">
        <v>120</v>
      </c>
      <c r="R110" s="16">
        <v>10</v>
      </c>
    </row>
    <row r="111" spans="1:18">
      <c r="A111" s="16">
        <v>2</v>
      </c>
      <c r="O111" s="16">
        <v>0</v>
      </c>
      <c r="P111" s="21">
        <v>6</v>
      </c>
      <c r="Q111" s="21">
        <v>20</v>
      </c>
    </row>
    <row r="112" spans="1:18">
      <c r="A112" s="16">
        <v>5</v>
      </c>
      <c r="O112" s="16">
        <v>6</v>
      </c>
      <c r="P112" s="21">
        <v>8</v>
      </c>
      <c r="Q112" s="21">
        <v>60</v>
      </c>
      <c r="R112" s="16">
        <v>3</v>
      </c>
    </row>
    <row r="113" spans="1:18">
      <c r="A113" s="16">
        <v>8</v>
      </c>
      <c r="O113" s="16">
        <v>10</v>
      </c>
      <c r="P113" s="21">
        <v>7</v>
      </c>
      <c r="Q113" s="21">
        <v>20</v>
      </c>
      <c r="R113" s="16">
        <v>6</v>
      </c>
    </row>
    <row r="114" spans="1:18">
      <c r="A114" s="16">
        <v>20</v>
      </c>
      <c r="O114" s="16">
        <v>15</v>
      </c>
      <c r="P114" s="21">
        <v>7</v>
      </c>
      <c r="Q114" s="21">
        <v>1</v>
      </c>
      <c r="R114" s="16">
        <v>15</v>
      </c>
    </row>
    <row r="115" spans="1:18">
      <c r="A115" s="16">
        <v>0</v>
      </c>
      <c r="O115" s="16">
        <v>4</v>
      </c>
      <c r="P115" s="21">
        <v>7</v>
      </c>
      <c r="Q115" s="21">
        <v>150</v>
      </c>
      <c r="R115" s="16">
        <v>3</v>
      </c>
    </row>
    <row r="116" spans="1:18">
      <c r="A116" s="16">
        <v>12</v>
      </c>
      <c r="O116" s="16">
        <v>3</v>
      </c>
      <c r="P116" s="21">
        <v>6</v>
      </c>
      <c r="Q116" s="21">
        <v>50</v>
      </c>
      <c r="R116" s="16">
        <v>3</v>
      </c>
    </row>
    <row r="117" spans="1:18">
      <c r="A117" s="16">
        <v>60</v>
      </c>
      <c r="O117" s="16">
        <v>6</v>
      </c>
      <c r="P117" s="21">
        <v>6</v>
      </c>
      <c r="Q117" s="21">
        <v>120</v>
      </c>
      <c r="R117" s="16">
        <v>6</v>
      </c>
    </row>
    <row r="118" spans="1:18">
      <c r="A118" s="16">
        <v>12</v>
      </c>
      <c r="O118" s="16">
        <v>12</v>
      </c>
      <c r="P118" s="21">
        <v>7</v>
      </c>
      <c r="Q118" s="21">
        <v>20</v>
      </c>
      <c r="R118" s="16">
        <v>2</v>
      </c>
    </row>
    <row r="119" spans="1:18">
      <c r="A119" s="16">
        <v>5</v>
      </c>
      <c r="O119" s="16">
        <v>0</v>
      </c>
      <c r="P119" s="21">
        <v>6</v>
      </c>
      <c r="Q119" s="21">
        <v>0</v>
      </c>
    </row>
    <row r="120" spans="1:18">
      <c r="A120" s="16">
        <v>20</v>
      </c>
      <c r="O120" s="16">
        <v>6</v>
      </c>
      <c r="P120" s="21">
        <v>7</v>
      </c>
      <c r="Q120" s="21">
        <v>80</v>
      </c>
      <c r="R120" s="16">
        <v>2</v>
      </c>
    </row>
    <row r="121" spans="1:18">
      <c r="A121" s="16">
        <v>20</v>
      </c>
      <c r="O121" s="16">
        <v>6</v>
      </c>
      <c r="P121" s="21">
        <v>7</v>
      </c>
      <c r="Q121" s="21">
        <v>30</v>
      </c>
      <c r="R121" s="16">
        <v>10</v>
      </c>
    </row>
    <row r="122" spans="1:18">
      <c r="A122" s="16">
        <v>20</v>
      </c>
      <c r="O122" s="16">
        <v>15</v>
      </c>
      <c r="P122" s="21">
        <v>7</v>
      </c>
      <c r="Q122" s="21">
        <v>50</v>
      </c>
      <c r="R122" s="16">
        <v>20</v>
      </c>
    </row>
    <row r="123" spans="1:18">
      <c r="A123" s="16">
        <v>24</v>
      </c>
      <c r="O123" s="16">
        <v>5</v>
      </c>
      <c r="P123" s="21">
        <v>7</v>
      </c>
      <c r="Q123" s="21">
        <v>0</v>
      </c>
      <c r="R123" s="16">
        <v>5</v>
      </c>
    </row>
    <row r="124" spans="1:18">
      <c r="A124" s="16">
        <v>3</v>
      </c>
      <c r="O124" s="16">
        <v>30</v>
      </c>
      <c r="P124" s="21">
        <v>9</v>
      </c>
      <c r="Q124" s="21">
        <v>10</v>
      </c>
      <c r="R124" s="16">
        <v>5</v>
      </c>
    </row>
    <row r="125" spans="1:18">
      <c r="A125" s="16">
        <v>10</v>
      </c>
      <c r="O125" s="16">
        <v>6</v>
      </c>
      <c r="P125" s="21">
        <v>8</v>
      </c>
      <c r="Q125" s="21">
        <v>0</v>
      </c>
      <c r="R125" s="16">
        <v>6</v>
      </c>
    </row>
    <row r="126" spans="1:18">
      <c r="A126" s="16">
        <v>0</v>
      </c>
      <c r="O126" s="16">
        <v>6</v>
      </c>
      <c r="P126" s="21">
        <v>8</v>
      </c>
      <c r="Q126" s="21">
        <v>30</v>
      </c>
      <c r="R126" s="16">
        <v>4</v>
      </c>
    </row>
    <row r="127" spans="1:18">
      <c r="A127" s="16">
        <v>6</v>
      </c>
      <c r="O127" s="16">
        <v>10</v>
      </c>
      <c r="P127" s="21">
        <v>8</v>
      </c>
      <c r="Q127" s="21">
        <v>60</v>
      </c>
      <c r="R127" s="16">
        <v>6</v>
      </c>
    </row>
    <row r="128" spans="1:18">
      <c r="A128" s="16">
        <v>50</v>
      </c>
      <c r="O128" s="16">
        <v>15</v>
      </c>
      <c r="P128" s="21">
        <v>7</v>
      </c>
      <c r="Q128" s="21">
        <v>0</v>
      </c>
      <c r="R128" s="16">
        <v>10</v>
      </c>
    </row>
    <row r="129" spans="1:18">
      <c r="A129" s="16">
        <v>4</v>
      </c>
      <c r="O129" s="16">
        <v>5</v>
      </c>
      <c r="P129" s="21">
        <v>7</v>
      </c>
      <c r="Q129" s="21">
        <v>60</v>
      </c>
      <c r="R129" s="16">
        <v>1</v>
      </c>
    </row>
    <row r="130" spans="1:18">
      <c r="A130" s="16">
        <v>12</v>
      </c>
      <c r="O130" s="16">
        <v>6</v>
      </c>
      <c r="P130" s="21">
        <v>5</v>
      </c>
      <c r="Q130" s="21">
        <v>30</v>
      </c>
      <c r="R130" s="16">
        <v>10</v>
      </c>
    </row>
    <row r="131" spans="1:18">
      <c r="A131" s="16">
        <v>0</v>
      </c>
      <c r="O131" s="16">
        <v>6</v>
      </c>
      <c r="P131" s="21">
        <v>8</v>
      </c>
      <c r="Q131" s="21">
        <v>90</v>
      </c>
      <c r="R131" s="16">
        <v>4</v>
      </c>
    </row>
    <row r="132" spans="1:18">
      <c r="A132" s="16">
        <v>12</v>
      </c>
      <c r="O132" s="16">
        <v>6</v>
      </c>
      <c r="P132" s="21">
        <v>7</v>
      </c>
      <c r="Q132" s="21">
        <v>0</v>
      </c>
      <c r="R132" s="16">
        <v>6</v>
      </c>
    </row>
    <row r="133" spans="1:18">
      <c r="A133" s="16">
        <v>10</v>
      </c>
      <c r="O133" s="16">
        <v>6</v>
      </c>
      <c r="P133" s="21">
        <v>8</v>
      </c>
      <c r="Q133" s="21">
        <v>0</v>
      </c>
      <c r="R133" s="16">
        <v>10</v>
      </c>
    </row>
    <row r="134" spans="1:18">
      <c r="A134" s="16">
        <v>20</v>
      </c>
      <c r="O134" s="16">
        <v>6</v>
      </c>
      <c r="P134" s="21">
        <v>6</v>
      </c>
      <c r="Q134" s="21">
        <v>0</v>
      </c>
      <c r="R134" s="16">
        <v>6</v>
      </c>
    </row>
    <row r="135" spans="1:18">
      <c r="A135" s="16">
        <v>3</v>
      </c>
      <c r="O135" s="16">
        <v>5</v>
      </c>
      <c r="P135" s="21">
        <v>8</v>
      </c>
      <c r="Q135" s="21">
        <v>120</v>
      </c>
      <c r="R135" s="16">
        <v>4</v>
      </c>
    </row>
    <row r="136" spans="1:18">
      <c r="A136" s="16">
        <v>3</v>
      </c>
      <c r="O136" s="16">
        <v>5</v>
      </c>
      <c r="P136" s="21">
        <v>6</v>
      </c>
      <c r="Q136" s="21">
        <v>240</v>
      </c>
      <c r="R136" s="16">
        <v>6</v>
      </c>
    </row>
    <row r="137" spans="1:18">
      <c r="A137" s="16">
        <v>20</v>
      </c>
      <c r="O137" s="16">
        <v>3</v>
      </c>
      <c r="P137" s="21">
        <v>6</v>
      </c>
      <c r="Q137" s="21">
        <v>60</v>
      </c>
      <c r="R137" s="16">
        <v>4</v>
      </c>
    </row>
    <row r="138" spans="1:18">
      <c r="A138" s="16">
        <v>10</v>
      </c>
      <c r="O138" s="16">
        <v>10</v>
      </c>
      <c r="P138" s="21">
        <v>10</v>
      </c>
      <c r="Q138" s="21">
        <v>30</v>
      </c>
      <c r="R138" s="16">
        <v>10</v>
      </c>
    </row>
    <row r="139" spans="1:18">
      <c r="A139" s="16">
        <v>1</v>
      </c>
      <c r="O139" s="16">
        <v>4</v>
      </c>
      <c r="P139" s="21">
        <v>8</v>
      </c>
      <c r="Q139" s="21">
        <v>65</v>
      </c>
      <c r="R139" s="16">
        <v>6</v>
      </c>
    </row>
    <row r="140" spans="1:18">
      <c r="A140" s="16">
        <v>12</v>
      </c>
      <c r="O140" s="16">
        <v>6</v>
      </c>
      <c r="P140" s="21">
        <v>8</v>
      </c>
      <c r="Q140" s="21">
        <v>60</v>
      </c>
      <c r="R140" s="16">
        <v>6</v>
      </c>
    </row>
    <row r="141" spans="1:18">
      <c r="A141" s="16">
        <v>15</v>
      </c>
      <c r="O141" s="16">
        <v>10</v>
      </c>
      <c r="P141" s="21">
        <v>6</v>
      </c>
      <c r="Q141" s="21">
        <v>140</v>
      </c>
      <c r="R141" s="16">
        <v>6</v>
      </c>
    </row>
    <row r="142" spans="1:18">
      <c r="A142" s="16">
        <v>10</v>
      </c>
      <c r="O142" s="16">
        <v>6</v>
      </c>
      <c r="P142" s="21">
        <v>6</v>
      </c>
      <c r="Q142" s="21">
        <v>90</v>
      </c>
      <c r="R142" s="16">
        <v>10</v>
      </c>
    </row>
    <row r="143" spans="1:18">
      <c r="A143" s="16">
        <v>6</v>
      </c>
      <c r="O143" s="16">
        <v>6</v>
      </c>
      <c r="P143" s="21">
        <v>4</v>
      </c>
      <c r="Q143" s="21">
        <v>2</v>
      </c>
      <c r="R143" s="16">
        <v>6</v>
      </c>
    </row>
    <row r="144" spans="1:18">
      <c r="A144" s="16">
        <v>1</v>
      </c>
      <c r="O144" s="16">
        <v>10</v>
      </c>
      <c r="P144" s="21">
        <v>7</v>
      </c>
      <c r="Q144" s="21">
        <v>150</v>
      </c>
      <c r="R144" s="16">
        <v>10</v>
      </c>
    </row>
    <row r="145" spans="1:18">
      <c r="A145" s="16">
        <v>4</v>
      </c>
      <c r="O145" s="16">
        <v>4</v>
      </c>
      <c r="P145" s="21">
        <v>7</v>
      </c>
      <c r="Q145" s="21">
        <v>28</v>
      </c>
      <c r="R145" s="16">
        <v>4</v>
      </c>
    </row>
    <row r="146" spans="1:18">
      <c r="A146" s="16">
        <v>0</v>
      </c>
      <c r="O146" s="16">
        <v>3</v>
      </c>
      <c r="P146" s="21">
        <v>8</v>
      </c>
      <c r="Q146" s="21">
        <v>0</v>
      </c>
      <c r="R146" s="16">
        <v>1</v>
      </c>
    </row>
    <row r="147" spans="1:18">
      <c r="A147" s="16">
        <v>5</v>
      </c>
      <c r="O147" s="16">
        <v>0</v>
      </c>
      <c r="P147" s="21">
        <v>6</v>
      </c>
      <c r="Q147" s="21">
        <v>120</v>
      </c>
    </row>
    <row r="148" spans="1:18">
      <c r="A148" s="16">
        <v>15</v>
      </c>
      <c r="O148" s="16">
        <v>4</v>
      </c>
      <c r="P148" s="21">
        <v>8</v>
      </c>
      <c r="Q148" s="21">
        <v>7</v>
      </c>
      <c r="R148" s="16">
        <v>6</v>
      </c>
    </row>
    <row r="149" spans="1:18">
      <c r="A149" s="16">
        <v>2</v>
      </c>
      <c r="O149" s="16">
        <v>6</v>
      </c>
      <c r="P149" s="21">
        <v>7</v>
      </c>
      <c r="Q149" s="21">
        <v>60</v>
      </c>
      <c r="R149" s="16">
        <v>5</v>
      </c>
    </row>
    <row r="150" spans="1:18">
      <c r="A150" s="16">
        <v>5</v>
      </c>
      <c r="O150" s="16">
        <v>15</v>
      </c>
      <c r="P150" s="21">
        <v>7</v>
      </c>
      <c r="Q150" s="21">
        <v>0</v>
      </c>
      <c r="R150" s="16">
        <v>6</v>
      </c>
    </row>
    <row r="151" spans="1:18">
      <c r="A151" s="16">
        <v>6</v>
      </c>
      <c r="O151" s="16">
        <v>4</v>
      </c>
      <c r="P151" s="21">
        <v>7</v>
      </c>
      <c r="Q151" s="21">
        <v>55</v>
      </c>
      <c r="R151" s="16">
        <v>4</v>
      </c>
    </row>
    <row r="152" spans="1:18">
      <c r="A152" s="16">
        <v>12</v>
      </c>
      <c r="O152" s="16">
        <v>2</v>
      </c>
      <c r="P152" s="21">
        <v>7</v>
      </c>
      <c r="Q152" s="21">
        <v>25</v>
      </c>
      <c r="R152" s="16">
        <v>1</v>
      </c>
    </row>
    <row r="153" spans="1:18">
      <c r="A153" s="16">
        <v>30</v>
      </c>
      <c r="O153" s="16">
        <v>6</v>
      </c>
      <c r="P153" s="21">
        <v>6</v>
      </c>
      <c r="Q153" s="21">
        <v>0</v>
      </c>
      <c r="R153" s="16">
        <v>6</v>
      </c>
    </row>
    <row r="154" spans="1:18">
      <c r="A154" s="16">
        <v>2</v>
      </c>
      <c r="O154" s="16">
        <v>10</v>
      </c>
      <c r="P154" s="21">
        <v>7</v>
      </c>
      <c r="Q154" s="21">
        <v>60</v>
      </c>
      <c r="R154" s="16">
        <v>3</v>
      </c>
    </row>
    <row r="155" spans="1:18">
      <c r="A155" s="16">
        <v>1</v>
      </c>
      <c r="O155" s="16">
        <v>10</v>
      </c>
      <c r="P155" s="21">
        <v>7</v>
      </c>
      <c r="Q155" s="21">
        <v>0</v>
      </c>
      <c r="R155" s="16">
        <v>4</v>
      </c>
    </row>
    <row r="156" spans="1:18">
      <c r="A156" s="16">
        <v>40</v>
      </c>
      <c r="O156" s="16">
        <v>6</v>
      </c>
      <c r="P156" s="21">
        <v>8</v>
      </c>
      <c r="Q156" s="21">
        <v>60</v>
      </c>
      <c r="R156" s="16">
        <v>6</v>
      </c>
    </row>
    <row r="157" spans="1:18">
      <c r="A157" s="16">
        <v>10</v>
      </c>
      <c r="O157" s="16">
        <v>4</v>
      </c>
      <c r="P157" s="21">
        <v>7</v>
      </c>
      <c r="Q157" s="21">
        <v>60</v>
      </c>
      <c r="R157" s="16">
        <v>4</v>
      </c>
    </row>
    <row r="158" spans="1:18">
      <c r="A158" s="16">
        <v>12</v>
      </c>
      <c r="O158" s="16">
        <v>10</v>
      </c>
      <c r="P158" s="21">
        <v>7</v>
      </c>
      <c r="Q158" s="21">
        <v>45</v>
      </c>
      <c r="R158" s="16">
        <v>10</v>
      </c>
    </row>
    <row r="159" spans="1:18">
      <c r="A159" s="16">
        <v>3</v>
      </c>
      <c r="O159" s="16">
        <v>15</v>
      </c>
      <c r="P159" s="21">
        <v>9</v>
      </c>
      <c r="Q159" s="21">
        <v>120</v>
      </c>
      <c r="R159" s="16">
        <v>6</v>
      </c>
    </row>
    <row r="160" spans="1:18">
      <c r="A160" s="16">
        <v>5</v>
      </c>
      <c r="O160" s="16">
        <v>6</v>
      </c>
      <c r="P160" s="21">
        <v>8</v>
      </c>
      <c r="Q160" s="21">
        <v>15</v>
      </c>
      <c r="R160" s="16">
        <v>6</v>
      </c>
    </row>
    <row r="161" spans="1:18">
      <c r="A161" s="16">
        <v>8</v>
      </c>
      <c r="O161" s="16">
        <v>5</v>
      </c>
      <c r="P161" s="21">
        <v>5</v>
      </c>
      <c r="Q161" s="21">
        <v>120</v>
      </c>
      <c r="R161" s="16">
        <v>2</v>
      </c>
    </row>
    <row r="162" spans="1:18">
      <c r="A162" s="16">
        <v>5</v>
      </c>
      <c r="O162" s="16">
        <v>6</v>
      </c>
      <c r="P162" s="21">
        <v>7</v>
      </c>
      <c r="Q162" s="21">
        <v>160</v>
      </c>
      <c r="R162" s="16">
        <v>4</v>
      </c>
    </row>
    <row r="163" spans="1:18">
      <c r="A163" s="16">
        <v>0</v>
      </c>
      <c r="O163" s="16">
        <v>6</v>
      </c>
      <c r="P163" s="21">
        <v>7</v>
      </c>
      <c r="Q163" s="21">
        <v>5</v>
      </c>
      <c r="R163" s="16">
        <v>40</v>
      </c>
    </row>
    <row r="164" spans="1:18">
      <c r="A164" s="16">
        <v>5</v>
      </c>
      <c r="O164" s="16">
        <v>4</v>
      </c>
      <c r="P164" s="21">
        <v>8</v>
      </c>
      <c r="Q164" s="21">
        <v>120</v>
      </c>
      <c r="R164" s="16">
        <v>28</v>
      </c>
    </row>
    <row r="165" spans="1:18">
      <c r="A165" s="16">
        <v>15</v>
      </c>
      <c r="O165" s="16">
        <v>40</v>
      </c>
      <c r="P165" s="21">
        <v>8</v>
      </c>
      <c r="Q165" s="21">
        <v>0</v>
      </c>
      <c r="R165" s="16">
        <v>10</v>
      </c>
    </row>
    <row r="166" spans="1:18">
      <c r="A166" s="16">
        <v>6</v>
      </c>
      <c r="O166" s="16">
        <v>5</v>
      </c>
      <c r="P166" s="21">
        <v>7</v>
      </c>
      <c r="Q166" s="21">
        <v>0</v>
      </c>
      <c r="R166" s="16">
        <v>2</v>
      </c>
    </row>
    <row r="167" spans="1:18">
      <c r="A167" s="16">
        <v>2</v>
      </c>
      <c r="O167" s="16">
        <v>4</v>
      </c>
      <c r="P167" s="21">
        <v>8</v>
      </c>
      <c r="Q167" s="21">
        <v>180</v>
      </c>
      <c r="R167" s="16">
        <v>3</v>
      </c>
    </row>
    <row r="168" spans="1:18">
      <c r="A168" s="16">
        <v>2</v>
      </c>
      <c r="O168" s="16">
        <v>6</v>
      </c>
      <c r="P168" s="21">
        <v>7</v>
      </c>
      <c r="Q168" s="21">
        <v>55</v>
      </c>
      <c r="R168" s="16">
        <v>3</v>
      </c>
    </row>
    <row r="169" spans="1:18">
      <c r="A169" s="16">
        <v>2</v>
      </c>
      <c r="O169" s="16">
        <v>20</v>
      </c>
      <c r="P169" s="21">
        <v>7</v>
      </c>
      <c r="Q169" s="21">
        <v>40</v>
      </c>
      <c r="R169" s="16">
        <v>6</v>
      </c>
    </row>
    <row r="170" spans="1:18">
      <c r="A170" s="16">
        <v>2</v>
      </c>
      <c r="O170" s="16">
        <v>5</v>
      </c>
      <c r="P170" s="21">
        <v>7</v>
      </c>
      <c r="Q170" s="21">
        <v>20</v>
      </c>
      <c r="R170" s="16">
        <v>1</v>
      </c>
    </row>
    <row r="171" spans="1:18">
      <c r="A171" s="16">
        <v>10</v>
      </c>
      <c r="O171" s="16">
        <v>6</v>
      </c>
      <c r="P171" s="21">
        <v>6</v>
      </c>
      <c r="Q171" s="21">
        <v>180</v>
      </c>
      <c r="R171" s="16">
        <v>4</v>
      </c>
    </row>
    <row r="172" spans="1:18">
      <c r="A172" s="16">
        <v>10</v>
      </c>
      <c r="O172" s="16">
        <v>4</v>
      </c>
      <c r="P172" s="21">
        <v>8</v>
      </c>
      <c r="Q172" s="21">
        <v>15</v>
      </c>
      <c r="R172" s="16">
        <v>2</v>
      </c>
    </row>
    <row r="173" spans="1:18">
      <c r="A173" s="16">
        <v>50</v>
      </c>
      <c r="O173" s="16">
        <v>5</v>
      </c>
      <c r="P173" s="21">
        <v>7</v>
      </c>
      <c r="Q173" s="21">
        <v>8</v>
      </c>
      <c r="R173" s="16">
        <v>1</v>
      </c>
    </row>
    <row r="174" spans="1:18">
      <c r="A174" s="16">
        <v>120</v>
      </c>
      <c r="O174" s="16">
        <v>6</v>
      </c>
      <c r="P174" s="21">
        <v>7</v>
      </c>
      <c r="Q174" s="21">
        <v>120</v>
      </c>
      <c r="R174" s="16">
        <v>6</v>
      </c>
    </row>
    <row r="175" spans="1:18">
      <c r="A175" s="16">
        <v>8</v>
      </c>
      <c r="O175" s="16">
        <v>5</v>
      </c>
      <c r="P175" s="21">
        <v>6</v>
      </c>
      <c r="Q175" s="21">
        <v>0</v>
      </c>
      <c r="R175" s="16">
        <v>5</v>
      </c>
    </row>
    <row r="176" spans="1:18">
      <c r="A176" s="16">
        <v>4</v>
      </c>
      <c r="O176" s="16">
        <v>3</v>
      </c>
      <c r="P176" s="21">
        <v>6</v>
      </c>
      <c r="Q176" s="21">
        <v>30</v>
      </c>
      <c r="R176" s="16">
        <v>3</v>
      </c>
    </row>
    <row r="177" spans="1:18">
      <c r="A177" s="16">
        <v>12</v>
      </c>
      <c r="O177" s="16">
        <v>2</v>
      </c>
      <c r="P177" s="21">
        <v>8</v>
      </c>
      <c r="Q177" s="21">
        <v>10</v>
      </c>
      <c r="R177" s="16">
        <v>5</v>
      </c>
    </row>
    <row r="178" spans="1:18">
      <c r="A178" s="16">
        <v>1</v>
      </c>
      <c r="O178" s="16">
        <v>10</v>
      </c>
      <c r="P178" s="21">
        <v>6</v>
      </c>
      <c r="Q178" s="21">
        <v>75</v>
      </c>
      <c r="R178" s="16">
        <v>6</v>
      </c>
    </row>
    <row r="179" spans="1:18">
      <c r="A179" s="16">
        <v>15</v>
      </c>
      <c r="O179" s="16">
        <v>4</v>
      </c>
      <c r="P179" s="21">
        <v>6</v>
      </c>
      <c r="Q179" s="21">
        <v>60</v>
      </c>
      <c r="R179" s="16">
        <v>4</v>
      </c>
    </row>
    <row r="180" spans="1:18">
      <c r="A180" s="16">
        <v>20</v>
      </c>
      <c r="O180" s="16">
        <v>6</v>
      </c>
      <c r="P180" s="21">
        <v>7</v>
      </c>
      <c r="Q180" s="21">
        <v>60</v>
      </c>
      <c r="R180" s="16">
        <v>16</v>
      </c>
    </row>
    <row r="181" spans="1:18">
      <c r="A181" s="16">
        <v>5</v>
      </c>
      <c r="O181" s="16">
        <v>12</v>
      </c>
      <c r="P181" s="21">
        <v>7</v>
      </c>
      <c r="Q181" s="21">
        <v>90</v>
      </c>
      <c r="R181" s="16">
        <v>6</v>
      </c>
    </row>
    <row r="182" spans="1:18">
      <c r="A182" s="16">
        <v>12</v>
      </c>
      <c r="O182" s="16">
        <v>10</v>
      </c>
      <c r="P182" s="21">
        <v>6</v>
      </c>
      <c r="Q182" s="21">
        <v>300</v>
      </c>
      <c r="R182" s="16">
        <v>5</v>
      </c>
    </row>
    <row r="183" spans="1:18">
      <c r="A183" s="16">
        <v>3</v>
      </c>
      <c r="O183" s="16">
        <v>6</v>
      </c>
      <c r="P183" s="21">
        <v>7</v>
      </c>
      <c r="Q183" s="21">
        <v>0</v>
      </c>
      <c r="R183" s="16">
        <v>8</v>
      </c>
    </row>
    <row r="184" spans="1:18">
      <c r="A184" s="16">
        <v>10</v>
      </c>
      <c r="O184" s="16">
        <v>20</v>
      </c>
      <c r="P184" s="21">
        <v>7</v>
      </c>
      <c r="Q184" s="21">
        <v>30</v>
      </c>
      <c r="R184" s="16">
        <v>20</v>
      </c>
    </row>
    <row r="185" spans="1:18">
      <c r="A185" s="16">
        <v>5</v>
      </c>
      <c r="O185" s="16">
        <v>2</v>
      </c>
      <c r="P185" s="21">
        <v>6</v>
      </c>
      <c r="Q185" s="21">
        <v>120</v>
      </c>
      <c r="R185" s="16">
        <v>2</v>
      </c>
    </row>
    <row r="186" spans="1:18">
      <c r="A186" s="16">
        <v>12</v>
      </c>
      <c r="O186" s="16">
        <v>0</v>
      </c>
      <c r="P186" s="21">
        <v>8</v>
      </c>
      <c r="Q186" s="21">
        <v>120</v>
      </c>
    </row>
    <row r="187" spans="1:18">
      <c r="A187" s="16">
        <v>4</v>
      </c>
      <c r="O187" s="16">
        <v>4</v>
      </c>
      <c r="P187" s="21">
        <v>6</v>
      </c>
      <c r="Q187" s="21">
        <v>45</v>
      </c>
      <c r="R187" s="16">
        <v>6</v>
      </c>
    </row>
    <row r="188" spans="1:18">
      <c r="A188" s="16">
        <v>5</v>
      </c>
      <c r="O188" s="16">
        <v>20</v>
      </c>
      <c r="P188" s="21">
        <v>8</v>
      </c>
      <c r="Q188" s="21">
        <v>150</v>
      </c>
      <c r="R188" s="16">
        <v>20</v>
      </c>
    </row>
    <row r="189" spans="1:18">
      <c r="A189" s="16">
        <v>7</v>
      </c>
      <c r="O189" s="16">
        <v>6</v>
      </c>
      <c r="P189" s="21">
        <v>8</v>
      </c>
      <c r="Q189" s="21">
        <v>30</v>
      </c>
      <c r="R189" s="16">
        <v>6</v>
      </c>
    </row>
    <row r="190" spans="1:18">
      <c r="A190" s="16">
        <v>3</v>
      </c>
      <c r="O190" s="16">
        <v>7</v>
      </c>
      <c r="P190" s="21">
        <v>7</v>
      </c>
      <c r="Q190" s="21">
        <v>5</v>
      </c>
      <c r="R190" s="16">
        <v>7</v>
      </c>
    </row>
    <row r="191" spans="1:18">
      <c r="A191" s="16">
        <v>20</v>
      </c>
      <c r="O191" s="16">
        <v>15</v>
      </c>
      <c r="P191" s="21">
        <v>7</v>
      </c>
      <c r="Q191" s="21">
        <v>0</v>
      </c>
      <c r="R191" s="16">
        <v>8</v>
      </c>
    </row>
    <row r="192" spans="1:18">
      <c r="A192" s="16">
        <v>2</v>
      </c>
      <c r="O192" s="16">
        <v>4</v>
      </c>
      <c r="P192" s="21">
        <v>7</v>
      </c>
      <c r="Q192" s="21">
        <v>30</v>
      </c>
      <c r="R192" s="16">
        <v>2</v>
      </c>
    </row>
    <row r="193" spans="1:18">
      <c r="A193" s="16">
        <v>5</v>
      </c>
      <c r="O193" s="16">
        <v>6</v>
      </c>
      <c r="P193" s="21">
        <v>4</v>
      </c>
      <c r="Q193" s="21">
        <v>20</v>
      </c>
      <c r="R193" s="16">
        <v>5</v>
      </c>
    </row>
    <row r="194" spans="1:18">
      <c r="A194" s="16">
        <v>4</v>
      </c>
      <c r="O194" s="16">
        <v>3</v>
      </c>
      <c r="P194" s="21">
        <v>7</v>
      </c>
      <c r="Q194" s="21">
        <v>0</v>
      </c>
      <c r="R194" s="16">
        <v>16</v>
      </c>
    </row>
    <row r="195" spans="1:18">
      <c r="A195" s="16">
        <v>20</v>
      </c>
      <c r="O195" s="16">
        <v>25</v>
      </c>
      <c r="P195" s="21">
        <v>7</v>
      </c>
      <c r="Q195" s="21">
        <v>75</v>
      </c>
      <c r="R195" s="16">
        <v>5</v>
      </c>
    </row>
    <row r="196" spans="1:18">
      <c r="A196" s="16">
        <v>10</v>
      </c>
      <c r="O196" s="16">
        <v>6</v>
      </c>
      <c r="P196" s="21">
        <v>6</v>
      </c>
      <c r="Q196" s="21">
        <v>25</v>
      </c>
      <c r="R196" s="16">
        <v>6</v>
      </c>
    </row>
    <row r="197" spans="1:18">
      <c r="A197" s="16">
        <v>2</v>
      </c>
      <c r="O197" s="16">
        <v>6</v>
      </c>
      <c r="P197" s="21">
        <v>6</v>
      </c>
      <c r="Q197" s="21">
        <v>0</v>
      </c>
      <c r="R197" s="16">
        <v>14</v>
      </c>
    </row>
    <row r="198" spans="1:18">
      <c r="A198" s="16">
        <v>30</v>
      </c>
      <c r="O198" s="16">
        <v>6</v>
      </c>
      <c r="P198" s="21">
        <v>8</v>
      </c>
      <c r="Q198" s="21">
        <v>20</v>
      </c>
      <c r="R198" s="16">
        <v>6</v>
      </c>
    </row>
    <row r="199" spans="1:18">
      <c r="A199" s="16">
        <v>12</v>
      </c>
      <c r="O199" s="16">
        <v>6</v>
      </c>
      <c r="P199" s="21">
        <v>8</v>
      </c>
      <c r="Q199" s="21">
        <v>2</v>
      </c>
      <c r="R199" s="16">
        <v>4</v>
      </c>
    </row>
    <row r="200" spans="1:18">
      <c r="A200" s="16">
        <v>20</v>
      </c>
      <c r="O200" s="16">
        <v>10</v>
      </c>
      <c r="P200" s="21">
        <v>7</v>
      </c>
      <c r="Q200" s="21">
        <v>40</v>
      </c>
      <c r="R200" s="16">
        <v>5</v>
      </c>
    </row>
    <row r="201" spans="1:18">
      <c r="A201" s="16">
        <v>12</v>
      </c>
      <c r="O201" s="16">
        <v>6</v>
      </c>
      <c r="P201" s="21">
        <v>6</v>
      </c>
      <c r="Q201" s="21">
        <v>120</v>
      </c>
      <c r="R201" s="16">
        <v>4</v>
      </c>
    </row>
    <row r="202" spans="1:18">
      <c r="A202" s="16">
        <v>6</v>
      </c>
      <c r="O202" s="16">
        <v>6</v>
      </c>
      <c r="P202" s="21">
        <v>7</v>
      </c>
      <c r="Q202" s="21">
        <v>1</v>
      </c>
      <c r="R202" s="16">
        <v>4</v>
      </c>
    </row>
    <row r="203" spans="1:18">
      <c r="A203" s="16">
        <v>12</v>
      </c>
      <c r="O203" s="16">
        <v>3</v>
      </c>
      <c r="P203" s="21">
        <v>7</v>
      </c>
      <c r="Q203" s="21">
        <v>40</v>
      </c>
      <c r="R203" s="16">
        <v>1</v>
      </c>
    </row>
    <row r="204" spans="1:18">
      <c r="A204" s="16">
        <v>10</v>
      </c>
      <c r="O204" s="16">
        <v>4</v>
      </c>
      <c r="P204" s="21">
        <v>7</v>
      </c>
      <c r="Q204" s="21">
        <v>25</v>
      </c>
      <c r="R204" s="16">
        <v>2</v>
      </c>
    </row>
    <row r="205" spans="1:18">
      <c r="A205" s="16">
        <v>10</v>
      </c>
      <c r="O205" s="16">
        <v>5</v>
      </c>
      <c r="P205" s="21">
        <v>8</v>
      </c>
      <c r="Q205" s="21">
        <v>0</v>
      </c>
      <c r="R205" s="16">
        <v>6</v>
      </c>
    </row>
    <row r="206" spans="1:18">
      <c r="A206" s="16">
        <v>10</v>
      </c>
      <c r="O206" s="16">
        <v>0</v>
      </c>
      <c r="P206" s="21">
        <v>8</v>
      </c>
      <c r="Q206" s="21">
        <v>40</v>
      </c>
    </row>
    <row r="207" spans="1:18">
      <c r="A207" s="16">
        <v>4</v>
      </c>
      <c r="O207" s="16">
        <v>0</v>
      </c>
      <c r="P207" s="21">
        <v>8</v>
      </c>
      <c r="Q207" s="21">
        <v>30</v>
      </c>
    </row>
    <row r="208" spans="1:18">
      <c r="A208" s="16">
        <v>0</v>
      </c>
      <c r="O208" s="16">
        <v>5</v>
      </c>
      <c r="P208" s="21">
        <v>6</v>
      </c>
      <c r="Q208" s="21">
        <v>60</v>
      </c>
      <c r="R208" s="16">
        <v>4</v>
      </c>
    </row>
    <row r="209" spans="1:18">
      <c r="A209" s="16">
        <v>15</v>
      </c>
      <c r="O209" s="16">
        <v>6</v>
      </c>
      <c r="P209" s="21">
        <v>7</v>
      </c>
      <c r="Q209" s="21">
        <v>30</v>
      </c>
      <c r="R209" s="16">
        <v>6</v>
      </c>
    </row>
    <row r="210" spans="1:18">
      <c r="A210" s="16">
        <v>5</v>
      </c>
      <c r="O210" s="16">
        <v>16</v>
      </c>
      <c r="P210" s="21">
        <v>5</v>
      </c>
      <c r="Q210" s="21">
        <v>20</v>
      </c>
      <c r="R210" s="16">
        <v>10</v>
      </c>
    </row>
    <row r="211" spans="1:18">
      <c r="A211" s="16">
        <v>1</v>
      </c>
      <c r="O211" s="16">
        <v>8</v>
      </c>
      <c r="P211" s="21">
        <v>7</v>
      </c>
      <c r="Q211" s="21">
        <v>120</v>
      </c>
      <c r="R211" s="16">
        <v>6</v>
      </c>
    </row>
    <row r="212" spans="1:18">
      <c r="A212" s="16">
        <v>10</v>
      </c>
      <c r="O212" s="16">
        <v>5</v>
      </c>
      <c r="P212" s="21">
        <v>6</v>
      </c>
      <c r="Q212" s="21">
        <v>120</v>
      </c>
      <c r="R212" s="16">
        <v>5</v>
      </c>
    </row>
    <row r="213" spans="1:18">
      <c r="A213" s="16">
        <v>20</v>
      </c>
      <c r="O213" s="16">
        <v>0</v>
      </c>
      <c r="P213" s="21">
        <v>5</v>
      </c>
      <c r="Q213" s="21">
        <v>360</v>
      </c>
    </row>
    <row r="214" spans="1:18">
      <c r="A214" s="16">
        <v>3</v>
      </c>
      <c r="O214" s="16">
        <v>6</v>
      </c>
      <c r="P214" s="21">
        <v>5</v>
      </c>
      <c r="Q214" s="21">
        <v>120</v>
      </c>
      <c r="R214" s="16">
        <v>3</v>
      </c>
    </row>
    <row r="215" spans="1:18">
      <c r="A215" s="16">
        <v>1</v>
      </c>
      <c r="O215" s="16">
        <v>5</v>
      </c>
      <c r="P215" s="21">
        <v>6</v>
      </c>
      <c r="Q215" s="21">
        <v>40</v>
      </c>
      <c r="R215" s="16">
        <v>5</v>
      </c>
    </row>
    <row r="216" spans="1:18">
      <c r="A216" s="16">
        <v>0</v>
      </c>
      <c r="O216" s="16">
        <v>6</v>
      </c>
      <c r="P216" s="21">
        <v>7</v>
      </c>
      <c r="Q216" s="21">
        <v>40</v>
      </c>
      <c r="R216" s="16">
        <v>30</v>
      </c>
    </row>
    <row r="217" spans="1:18">
      <c r="A217" s="16">
        <v>2</v>
      </c>
      <c r="O217" s="16">
        <v>5</v>
      </c>
      <c r="P217" s="21">
        <v>7</v>
      </c>
      <c r="Q217" s="21">
        <v>15</v>
      </c>
      <c r="R217" s="16">
        <v>3</v>
      </c>
    </row>
    <row r="218" spans="1:18">
      <c r="A218" s="16">
        <v>16</v>
      </c>
      <c r="O218" s="16">
        <v>10</v>
      </c>
      <c r="P218" s="21">
        <v>7</v>
      </c>
      <c r="Q218" s="21">
        <v>60</v>
      </c>
      <c r="R218" s="16">
        <v>10</v>
      </c>
    </row>
    <row r="219" spans="1:18">
      <c r="A219" s="16">
        <v>3</v>
      </c>
      <c r="O219" s="16">
        <v>10</v>
      </c>
      <c r="P219" s="21">
        <v>7</v>
      </c>
      <c r="Q219" s="21">
        <v>180</v>
      </c>
      <c r="R219" s="16">
        <v>10</v>
      </c>
    </row>
    <row r="220" spans="1:18">
      <c r="A220" s="16">
        <v>12</v>
      </c>
      <c r="O220" s="16">
        <v>5</v>
      </c>
      <c r="P220" s="21">
        <v>7</v>
      </c>
      <c r="Q220" s="21">
        <v>30</v>
      </c>
      <c r="R220" s="16">
        <v>3</v>
      </c>
    </row>
    <row r="221" spans="1:18">
      <c r="A221" s="16">
        <v>6</v>
      </c>
      <c r="O221" s="16">
        <v>6</v>
      </c>
      <c r="P221" s="21">
        <v>7</v>
      </c>
      <c r="Q221" s="21">
        <v>60</v>
      </c>
      <c r="R221" s="16">
        <v>6</v>
      </c>
    </row>
    <row r="222" spans="1:18">
      <c r="A222" s="16">
        <v>3</v>
      </c>
      <c r="O222" s="16">
        <v>5</v>
      </c>
      <c r="P222" s="21">
        <v>6</v>
      </c>
      <c r="Q222" s="21">
        <v>90</v>
      </c>
      <c r="R222" s="16">
        <v>15</v>
      </c>
    </row>
    <row r="223" spans="1:18">
      <c r="A223" s="16">
        <v>5</v>
      </c>
      <c r="O223" s="16">
        <v>4</v>
      </c>
      <c r="P223" s="21">
        <v>8</v>
      </c>
      <c r="Q223" s="21">
        <v>100</v>
      </c>
      <c r="R223" s="16">
        <v>6</v>
      </c>
    </row>
    <row r="224" spans="1:18">
      <c r="A224" s="16">
        <v>3</v>
      </c>
      <c r="O224" s="16">
        <v>5</v>
      </c>
      <c r="P224" s="21">
        <v>7</v>
      </c>
      <c r="Q224" s="21">
        <v>5</v>
      </c>
      <c r="R224" s="16">
        <v>4</v>
      </c>
    </row>
    <row r="225" spans="1:18">
      <c r="A225" s="16">
        <v>30</v>
      </c>
      <c r="O225" s="16">
        <v>5</v>
      </c>
      <c r="P225" s="21">
        <v>7</v>
      </c>
      <c r="Q225" s="21">
        <v>20</v>
      </c>
      <c r="R225" s="16">
        <v>3</v>
      </c>
    </row>
    <row r="226" spans="1:18">
      <c r="A226" s="16">
        <v>12</v>
      </c>
      <c r="O226" s="16">
        <v>4</v>
      </c>
      <c r="P226" s="21">
        <v>6</v>
      </c>
      <c r="Q226" s="21">
        <v>2</v>
      </c>
      <c r="R226" s="16">
        <v>8</v>
      </c>
    </row>
    <row r="227" spans="1:18">
      <c r="A227" s="16">
        <v>5</v>
      </c>
      <c r="O227" s="16">
        <v>6</v>
      </c>
      <c r="P227" s="21">
        <v>8</v>
      </c>
      <c r="Q227" s="21">
        <v>2</v>
      </c>
      <c r="R227" s="16">
        <v>3</v>
      </c>
    </row>
    <row r="228" spans="1:18">
      <c r="A228" s="16">
        <v>6</v>
      </c>
      <c r="O228" s="16">
        <v>5</v>
      </c>
      <c r="P228" s="21">
        <v>6</v>
      </c>
      <c r="Q228" s="21">
        <v>10</v>
      </c>
      <c r="R228" s="16">
        <v>2</v>
      </c>
    </row>
    <row r="229" spans="1:18">
      <c r="A229" s="16">
        <v>5</v>
      </c>
      <c r="O229" s="16">
        <v>4</v>
      </c>
      <c r="P229" s="21">
        <v>6</v>
      </c>
      <c r="Q229" s="21">
        <v>0</v>
      </c>
    </row>
    <row r="230" spans="1:18">
      <c r="A230" s="16">
        <v>12</v>
      </c>
      <c r="O230" s="16">
        <v>6</v>
      </c>
      <c r="P230" s="21">
        <v>8</v>
      </c>
      <c r="Q230" s="21">
        <v>45</v>
      </c>
      <c r="R230" s="16">
        <v>5</v>
      </c>
    </row>
    <row r="231" spans="1:18">
      <c r="A231" s="16">
        <v>2</v>
      </c>
      <c r="O231" s="16">
        <v>15</v>
      </c>
      <c r="P231" s="21">
        <v>7</v>
      </c>
      <c r="Q231" s="21">
        <v>60</v>
      </c>
      <c r="R231" s="16">
        <v>5</v>
      </c>
    </row>
    <row r="232" spans="1:18">
      <c r="A232" s="16">
        <v>4</v>
      </c>
      <c r="O232" s="16">
        <v>2</v>
      </c>
      <c r="P232" s="21">
        <v>7</v>
      </c>
      <c r="Q232" s="21">
        <v>0</v>
      </c>
      <c r="R232" s="16">
        <v>3</v>
      </c>
    </row>
    <row r="233" spans="1:18">
      <c r="A233" s="16">
        <v>20</v>
      </c>
      <c r="O233" s="16">
        <v>6</v>
      </c>
      <c r="P233" s="21">
        <v>8</v>
      </c>
      <c r="Q233" s="21">
        <v>120</v>
      </c>
      <c r="R233" s="16">
        <v>4</v>
      </c>
    </row>
    <row r="234" spans="1:18">
      <c r="A234" s="16">
        <v>10</v>
      </c>
      <c r="O234" s="16">
        <v>6</v>
      </c>
      <c r="P234" s="21">
        <v>7</v>
      </c>
      <c r="Q234" s="21">
        <v>40</v>
      </c>
      <c r="R234" s="16">
        <v>2</v>
      </c>
    </row>
    <row r="235" spans="1:18">
      <c r="A235" s="16">
        <v>5</v>
      </c>
      <c r="O235" s="16">
        <v>25</v>
      </c>
      <c r="P235" s="21">
        <v>6</v>
      </c>
      <c r="Q235" s="21">
        <v>35</v>
      </c>
      <c r="R235" s="16">
        <v>30</v>
      </c>
    </row>
    <row r="236" spans="1:18">
      <c r="A236" s="16">
        <v>5</v>
      </c>
      <c r="O236" s="16">
        <v>12</v>
      </c>
      <c r="P236" s="21">
        <v>6</v>
      </c>
      <c r="Q236" s="21">
        <v>40</v>
      </c>
      <c r="R236" s="16">
        <v>12</v>
      </c>
    </row>
    <row r="237" spans="1:18">
      <c r="A237" s="16">
        <v>12</v>
      </c>
      <c r="O237" s="16">
        <v>5</v>
      </c>
      <c r="P237" s="21">
        <v>7</v>
      </c>
      <c r="Q237" s="21">
        <v>60</v>
      </c>
      <c r="R237" s="16">
        <v>20</v>
      </c>
    </row>
    <row r="238" spans="1:18">
      <c r="A238" s="16">
        <v>15</v>
      </c>
      <c r="O238" s="16">
        <v>6</v>
      </c>
      <c r="P238" s="21">
        <v>6</v>
      </c>
      <c r="Q238" s="21">
        <v>40</v>
      </c>
      <c r="R238" s="16">
        <v>4</v>
      </c>
    </row>
    <row r="239" spans="1:18">
      <c r="A239" s="16">
        <v>8</v>
      </c>
      <c r="O239" s="16">
        <v>20</v>
      </c>
      <c r="P239" s="21">
        <v>8</v>
      </c>
      <c r="Q239" s="21">
        <v>0</v>
      </c>
      <c r="R239" s="16">
        <v>10</v>
      </c>
    </row>
    <row r="240" spans="1:18">
      <c r="A240" s="16">
        <v>24</v>
      </c>
      <c r="O240" s="16">
        <v>15</v>
      </c>
      <c r="P240" s="21">
        <v>8</v>
      </c>
      <c r="Q240" s="21">
        <v>80</v>
      </c>
      <c r="R240" s="16">
        <v>5</v>
      </c>
    </row>
    <row r="241" spans="1:18">
      <c r="A241" s="16">
        <v>2</v>
      </c>
      <c r="O241" s="16">
        <v>6</v>
      </c>
      <c r="P241" s="21">
        <v>8</v>
      </c>
      <c r="Q241" s="21">
        <v>10</v>
      </c>
      <c r="R241" s="16">
        <v>5</v>
      </c>
    </row>
    <row r="242" spans="1:18">
      <c r="A242" s="16">
        <v>15</v>
      </c>
      <c r="O242" s="16">
        <v>2</v>
      </c>
      <c r="P242" s="21">
        <v>7</v>
      </c>
      <c r="Q242" s="21">
        <v>150</v>
      </c>
      <c r="R242" s="16">
        <v>2</v>
      </c>
    </row>
    <row r="243" spans="1:18">
      <c r="A243" s="16">
        <v>4</v>
      </c>
      <c r="O243" s="16">
        <v>0</v>
      </c>
      <c r="P243" s="21">
        <v>7</v>
      </c>
      <c r="Q243" s="21">
        <v>60</v>
      </c>
    </row>
    <row r="244" spans="1:18">
      <c r="A244" s="16">
        <v>12</v>
      </c>
      <c r="O244" s="16">
        <v>6</v>
      </c>
      <c r="P244" s="21">
        <v>8</v>
      </c>
      <c r="Q244" s="21">
        <v>0</v>
      </c>
      <c r="R244" s="16">
        <v>6</v>
      </c>
    </row>
    <row r="245" spans="1:18">
      <c r="A245" s="16">
        <v>5</v>
      </c>
      <c r="O245" s="16">
        <v>20</v>
      </c>
      <c r="P245" s="21">
        <v>7</v>
      </c>
      <c r="Q245" s="21">
        <v>40</v>
      </c>
      <c r="R245" s="16">
        <v>5</v>
      </c>
    </row>
    <row r="246" spans="1:18">
      <c r="A246" s="16">
        <v>10</v>
      </c>
      <c r="O246" s="16">
        <v>6</v>
      </c>
      <c r="P246" s="21">
        <v>5</v>
      </c>
      <c r="Q246" s="21">
        <v>3</v>
      </c>
      <c r="R246" s="16">
        <v>8</v>
      </c>
    </row>
    <row r="247" spans="1:18">
      <c r="A247" s="16">
        <v>3</v>
      </c>
      <c r="O247" s="16">
        <v>6</v>
      </c>
      <c r="P247" s="21">
        <v>6</v>
      </c>
      <c r="Q247" s="21">
        <v>0</v>
      </c>
      <c r="R247" s="16">
        <v>6</v>
      </c>
    </row>
    <row r="248" spans="1:18">
      <c r="A248" s="16">
        <v>5</v>
      </c>
      <c r="O248" s="16">
        <v>0</v>
      </c>
      <c r="P248" s="21">
        <v>7</v>
      </c>
      <c r="Q248" s="21">
        <v>80</v>
      </c>
    </row>
    <row r="249" spans="1:18">
      <c r="A249" s="16">
        <v>0</v>
      </c>
      <c r="O249" s="16">
        <v>10</v>
      </c>
      <c r="P249" s="21">
        <v>8</v>
      </c>
      <c r="Q249" s="21">
        <v>30</v>
      </c>
      <c r="R249" s="16">
        <v>10</v>
      </c>
    </row>
    <row r="250" spans="1:18">
      <c r="A250" s="16">
        <v>15</v>
      </c>
      <c r="O250" s="16">
        <v>6</v>
      </c>
      <c r="P250" s="21">
        <v>6</v>
      </c>
      <c r="Q250" s="21">
        <v>2</v>
      </c>
      <c r="R250" s="16">
        <v>8</v>
      </c>
    </row>
    <row r="251" spans="1:18">
      <c r="A251" s="16">
        <v>60</v>
      </c>
      <c r="O251" s="16">
        <v>5</v>
      </c>
      <c r="P251" s="21">
        <v>10</v>
      </c>
      <c r="Q251" s="21">
        <v>60</v>
      </c>
      <c r="R251" s="16">
        <v>6</v>
      </c>
    </row>
    <row r="252" spans="1:18">
      <c r="A252" s="16">
        <v>12</v>
      </c>
      <c r="O252" s="16">
        <v>15</v>
      </c>
      <c r="P252" s="21">
        <v>8</v>
      </c>
      <c r="Q252" s="21">
        <v>30</v>
      </c>
      <c r="R252" s="16">
        <v>10</v>
      </c>
    </row>
    <row r="253" spans="1:18">
      <c r="A253" s="16">
        <v>18</v>
      </c>
      <c r="O253" s="16">
        <v>4</v>
      </c>
      <c r="P253" s="21">
        <v>8</v>
      </c>
      <c r="Q253" s="21">
        <v>60</v>
      </c>
      <c r="R253" s="16">
        <v>4</v>
      </c>
    </row>
    <row r="254" spans="1:18">
      <c r="A254" s="16">
        <v>10</v>
      </c>
      <c r="O254" s="16">
        <v>6</v>
      </c>
      <c r="P254" s="21">
        <v>8</v>
      </c>
      <c r="Q254" s="21">
        <v>0</v>
      </c>
      <c r="R254" s="16">
        <v>40</v>
      </c>
    </row>
    <row r="255" spans="1:18">
      <c r="A255" s="16">
        <v>5</v>
      </c>
      <c r="O255" s="16">
        <v>12</v>
      </c>
      <c r="P255" s="21">
        <v>7</v>
      </c>
      <c r="Q255" s="21">
        <v>0</v>
      </c>
      <c r="R255" s="16">
        <v>6</v>
      </c>
    </row>
    <row r="256" spans="1:18">
      <c r="A256" s="16">
        <v>50</v>
      </c>
      <c r="O256" s="16">
        <v>4</v>
      </c>
      <c r="P256" s="21">
        <v>7</v>
      </c>
      <c r="Q256" s="21">
        <v>0</v>
      </c>
      <c r="R256" s="16">
        <v>4</v>
      </c>
    </row>
    <row r="257" spans="1:18">
      <c r="A257" s="16">
        <v>10</v>
      </c>
      <c r="O257" s="16">
        <v>6</v>
      </c>
      <c r="P257" s="21">
        <v>6</v>
      </c>
      <c r="Q257" s="21">
        <v>45</v>
      </c>
      <c r="R257" s="16">
        <v>4</v>
      </c>
    </row>
    <row r="258" spans="1:18">
      <c r="A258" s="16">
        <v>12</v>
      </c>
      <c r="O258" s="16">
        <v>5</v>
      </c>
      <c r="P258" s="21">
        <v>8</v>
      </c>
      <c r="Q258" s="21">
        <v>0</v>
      </c>
      <c r="R258" s="16">
        <v>10</v>
      </c>
    </row>
    <row r="259" spans="1:18">
      <c r="A259" s="16">
        <v>5</v>
      </c>
      <c r="O259" s="16">
        <v>2</v>
      </c>
      <c r="P259" s="21">
        <v>6</v>
      </c>
      <c r="Q259" s="21">
        <v>2</v>
      </c>
      <c r="R259" s="16">
        <v>1</v>
      </c>
    </row>
    <row r="260" spans="1:18">
      <c r="A260" s="16">
        <v>5</v>
      </c>
      <c r="O260" s="16">
        <v>4</v>
      </c>
      <c r="P260" s="21">
        <v>7</v>
      </c>
      <c r="Q260" s="21">
        <v>15</v>
      </c>
      <c r="R260" s="16">
        <v>6</v>
      </c>
    </row>
    <row r="261" spans="1:18">
      <c r="A261" s="16">
        <v>6</v>
      </c>
      <c r="O261" s="16">
        <v>6</v>
      </c>
      <c r="P261" s="21">
        <v>5</v>
      </c>
      <c r="Q261" s="21">
        <v>0</v>
      </c>
      <c r="R261" s="16">
        <v>5</v>
      </c>
    </row>
    <row r="262" spans="1:18">
      <c r="A262" s="16">
        <v>20</v>
      </c>
      <c r="O262" s="16">
        <v>3</v>
      </c>
      <c r="P262" s="21">
        <v>6</v>
      </c>
      <c r="Q262" s="21">
        <v>90</v>
      </c>
      <c r="R262" s="16">
        <v>2</v>
      </c>
    </row>
    <row r="263" spans="1:18">
      <c r="A263" s="16">
        <v>4</v>
      </c>
      <c r="O263" s="16">
        <v>6</v>
      </c>
      <c r="P263" s="21">
        <v>7</v>
      </c>
      <c r="Q263" s="21">
        <v>90</v>
      </c>
      <c r="R263" s="16">
        <v>4</v>
      </c>
    </row>
    <row r="264" spans="1:18">
      <c r="A264" s="16">
        <v>32</v>
      </c>
      <c r="O264" s="16">
        <v>10</v>
      </c>
      <c r="P264" s="21">
        <v>8</v>
      </c>
      <c r="Q264" s="21">
        <v>100</v>
      </c>
      <c r="R264" s="16">
        <v>6</v>
      </c>
    </row>
    <row r="265" spans="1:18">
      <c r="A265" s="16">
        <v>3</v>
      </c>
      <c r="O265" s="16">
        <v>2</v>
      </c>
      <c r="P265" s="21">
        <v>6</v>
      </c>
      <c r="Q265" s="21">
        <v>15</v>
      </c>
      <c r="R265" s="16">
        <v>5</v>
      </c>
    </row>
    <row r="266" spans="1:18">
      <c r="A266" s="16">
        <v>2</v>
      </c>
      <c r="O266" s="16">
        <v>5</v>
      </c>
      <c r="P266" s="21">
        <v>6</v>
      </c>
      <c r="Q266" s="21">
        <v>2</v>
      </c>
      <c r="R266" s="16">
        <v>5</v>
      </c>
    </row>
    <row r="267" spans="1:18">
      <c r="A267" s="16">
        <v>10</v>
      </c>
      <c r="O267" s="16">
        <v>6</v>
      </c>
      <c r="P267" s="21">
        <v>8</v>
      </c>
      <c r="Q267" s="21">
        <v>15</v>
      </c>
      <c r="R267" s="16">
        <v>6</v>
      </c>
    </row>
    <row r="268" spans="1:18">
      <c r="A268" s="16">
        <v>4</v>
      </c>
      <c r="O268" s="16">
        <v>6</v>
      </c>
      <c r="P268" s="21">
        <v>6</v>
      </c>
      <c r="Q268" s="21">
        <v>270</v>
      </c>
      <c r="R268" s="16">
        <v>4</v>
      </c>
    </row>
    <row r="269" spans="1:18">
      <c r="A269" s="16">
        <v>26</v>
      </c>
      <c r="O269" s="16">
        <v>0</v>
      </c>
      <c r="P269" s="21">
        <v>6</v>
      </c>
      <c r="Q269" s="21">
        <v>20</v>
      </c>
    </row>
    <row r="270" spans="1:18">
      <c r="A270" s="16">
        <v>10</v>
      </c>
      <c r="O270" s="16">
        <v>0</v>
      </c>
      <c r="P270" s="21">
        <v>6</v>
      </c>
      <c r="Q270" s="21">
        <v>60</v>
      </c>
    </row>
    <row r="271" spans="1:18">
      <c r="A271" s="16">
        <v>10</v>
      </c>
      <c r="O271" s="16">
        <v>20</v>
      </c>
      <c r="P271" s="21">
        <v>6</v>
      </c>
      <c r="Q271" s="21">
        <v>0</v>
      </c>
      <c r="R271" s="16">
        <v>10</v>
      </c>
    </row>
    <row r="272" spans="1:18">
      <c r="A272" s="16">
        <v>2</v>
      </c>
      <c r="O272" s="16">
        <v>3</v>
      </c>
      <c r="P272" s="21">
        <v>6</v>
      </c>
      <c r="Q272" s="21">
        <v>30</v>
      </c>
      <c r="R272" s="16">
        <v>2</v>
      </c>
    </row>
    <row r="273" spans="1:18">
      <c r="A273" s="16">
        <v>10</v>
      </c>
      <c r="O273" s="16">
        <v>4</v>
      </c>
      <c r="P273" s="21">
        <v>8</v>
      </c>
      <c r="Q273" s="21">
        <v>0</v>
      </c>
      <c r="R273" s="16">
        <v>30</v>
      </c>
    </row>
    <row r="274" spans="1:18">
      <c r="A274" s="16">
        <v>6</v>
      </c>
      <c r="O274" s="16">
        <v>6</v>
      </c>
      <c r="P274" s="21">
        <v>8</v>
      </c>
      <c r="Q274" s="21">
        <v>0</v>
      </c>
      <c r="R274" s="16">
        <v>2</v>
      </c>
    </row>
    <row r="275" spans="1:18">
      <c r="A275" s="16">
        <v>5</v>
      </c>
      <c r="O275" s="16">
        <v>3</v>
      </c>
      <c r="P275" s="21">
        <v>7</v>
      </c>
      <c r="Q275" s="21">
        <v>50</v>
      </c>
      <c r="R275" s="16">
        <v>2</v>
      </c>
    </row>
    <row r="276" spans="1:18">
      <c r="A276" s="16">
        <v>3</v>
      </c>
      <c r="O276" s="16">
        <v>6</v>
      </c>
      <c r="P276" s="21">
        <v>7</v>
      </c>
      <c r="Q276" s="21">
        <v>120</v>
      </c>
      <c r="R276" s="16">
        <v>3</v>
      </c>
    </row>
    <row r="277" spans="1:18">
      <c r="A277" s="16">
        <v>10</v>
      </c>
      <c r="O277" s="16">
        <v>3</v>
      </c>
      <c r="P277" s="21">
        <v>7</v>
      </c>
      <c r="Q277" s="21">
        <v>30</v>
      </c>
      <c r="R277" s="16">
        <v>5</v>
      </c>
    </row>
    <row r="278" spans="1:18">
      <c r="A278" s="16">
        <v>6</v>
      </c>
      <c r="O278" s="16">
        <v>3</v>
      </c>
      <c r="P278" s="21">
        <v>8</v>
      </c>
      <c r="Q278" s="21">
        <v>60</v>
      </c>
      <c r="R278" s="16">
        <v>6</v>
      </c>
    </row>
    <row r="279" spans="1:18">
      <c r="A279" s="16">
        <v>5</v>
      </c>
      <c r="O279" s="16">
        <v>4</v>
      </c>
      <c r="P279" s="21">
        <v>9</v>
      </c>
      <c r="Q279" s="21">
        <v>0</v>
      </c>
      <c r="R279" s="16">
        <v>3</v>
      </c>
    </row>
    <row r="280" spans="1:18">
      <c r="A280" s="16">
        <v>10</v>
      </c>
      <c r="O280" s="16">
        <v>6</v>
      </c>
      <c r="P280" s="21">
        <v>7</v>
      </c>
      <c r="Q280" s="21">
        <v>30</v>
      </c>
      <c r="R280" s="16">
        <v>6</v>
      </c>
    </row>
    <row r="281" spans="1:18">
      <c r="A281" s="16">
        <v>10</v>
      </c>
      <c r="O281" s="16">
        <v>1</v>
      </c>
      <c r="P281" s="21">
        <v>8</v>
      </c>
      <c r="Q281" s="21">
        <v>50</v>
      </c>
      <c r="R281" s="16">
        <v>3</v>
      </c>
    </row>
    <row r="282" spans="1:18">
      <c r="A282" s="16">
        <v>2</v>
      </c>
      <c r="O282" s="16">
        <v>6</v>
      </c>
      <c r="P282" s="21">
        <v>8</v>
      </c>
      <c r="Q282" s="21">
        <v>120</v>
      </c>
      <c r="R282" s="16">
        <v>6</v>
      </c>
    </row>
    <row r="283" spans="1:18">
      <c r="A283" s="16">
        <v>18</v>
      </c>
      <c r="O283" s="16">
        <v>6</v>
      </c>
      <c r="P283" s="21">
        <v>8</v>
      </c>
      <c r="Q283" s="21">
        <v>0</v>
      </c>
      <c r="R283" s="16">
        <v>10</v>
      </c>
    </row>
    <row r="284" spans="1:18">
      <c r="A284" s="16">
        <v>5</v>
      </c>
      <c r="O284" s="16">
        <v>10</v>
      </c>
      <c r="P284" s="21">
        <v>8</v>
      </c>
      <c r="Q284" s="21">
        <v>150</v>
      </c>
      <c r="R284" s="16">
        <v>5</v>
      </c>
    </row>
    <row r="285" spans="1:18">
      <c r="A285" s="16">
        <v>10</v>
      </c>
      <c r="O285" s="16">
        <v>6</v>
      </c>
      <c r="P285" s="21">
        <v>7</v>
      </c>
      <c r="Q285" s="21">
        <v>30</v>
      </c>
      <c r="R285" s="16">
        <v>4</v>
      </c>
    </row>
    <row r="286" spans="1:18">
      <c r="A286" s="16">
        <v>2</v>
      </c>
      <c r="O286" s="16">
        <v>25</v>
      </c>
      <c r="P286" s="21">
        <v>7</v>
      </c>
      <c r="Q286" s="21">
        <v>0</v>
      </c>
      <c r="R286" s="16">
        <v>15</v>
      </c>
    </row>
    <row r="287" spans="1:18">
      <c r="A287" s="16">
        <v>10</v>
      </c>
      <c r="O287" s="16">
        <v>3</v>
      </c>
      <c r="P287" s="21">
        <v>7</v>
      </c>
      <c r="Q287" s="21">
        <v>20</v>
      </c>
      <c r="R287" s="16">
        <v>3</v>
      </c>
    </row>
    <row r="288" spans="1:18">
      <c r="A288" s="16">
        <v>1</v>
      </c>
      <c r="O288" s="16">
        <v>6</v>
      </c>
      <c r="P288" s="21">
        <v>7</v>
      </c>
      <c r="Q288" s="21">
        <v>45</v>
      </c>
      <c r="R288" s="16">
        <v>4</v>
      </c>
    </row>
    <row r="289" spans="1:18">
      <c r="A289" s="16">
        <v>5</v>
      </c>
      <c r="O289" s="16">
        <v>10</v>
      </c>
      <c r="P289" s="21">
        <v>5</v>
      </c>
      <c r="Q289" s="21">
        <v>75</v>
      </c>
      <c r="R289" s="16">
        <v>10</v>
      </c>
    </row>
    <row r="290" spans="1:18">
      <c r="A290" s="16">
        <v>5</v>
      </c>
      <c r="O290" s="16">
        <v>5</v>
      </c>
      <c r="P290" s="21">
        <v>6</v>
      </c>
      <c r="Q290" s="21">
        <v>35</v>
      </c>
      <c r="R290" s="16">
        <v>5</v>
      </c>
    </row>
    <row r="291" spans="1:18">
      <c r="A291" s="16">
        <v>40</v>
      </c>
      <c r="O291" s="16">
        <v>4</v>
      </c>
      <c r="P291" s="21">
        <v>6</v>
      </c>
      <c r="Q291" s="21">
        <v>30</v>
      </c>
      <c r="R291" s="16">
        <v>10</v>
      </c>
    </row>
    <row r="292" spans="1:18">
      <c r="A292" s="16">
        <v>10</v>
      </c>
      <c r="O292" s="16">
        <v>4</v>
      </c>
      <c r="P292" s="21">
        <v>6</v>
      </c>
      <c r="Q292" s="21">
        <v>90</v>
      </c>
      <c r="R292" s="16">
        <v>6</v>
      </c>
    </row>
    <row r="293" spans="1:18">
      <c r="A293" s="16">
        <v>4</v>
      </c>
      <c r="O293" s="16">
        <v>6</v>
      </c>
      <c r="P293" s="21">
        <v>9</v>
      </c>
      <c r="Q293" s="21">
        <v>20</v>
      </c>
      <c r="R293" s="16">
        <v>4</v>
      </c>
    </row>
    <row r="294" spans="1:18">
      <c r="A294" s="16">
        <v>2</v>
      </c>
      <c r="O294" s="16">
        <v>3</v>
      </c>
      <c r="P294" s="21">
        <v>8</v>
      </c>
      <c r="Q294" s="21">
        <v>0</v>
      </c>
      <c r="R294" s="16">
        <v>5</v>
      </c>
    </row>
    <row r="295" spans="1:18">
      <c r="A295" s="16">
        <v>2</v>
      </c>
      <c r="O295" s="16">
        <v>20</v>
      </c>
      <c r="P295" s="21">
        <v>7</v>
      </c>
      <c r="Q295" s="21">
        <v>120</v>
      </c>
      <c r="R295" s="16">
        <v>20</v>
      </c>
    </row>
    <row r="296" spans="1:18">
      <c r="A296" s="16">
        <v>30</v>
      </c>
      <c r="O296" s="16">
        <v>6</v>
      </c>
      <c r="P296" s="21">
        <v>8</v>
      </c>
      <c r="Q296" s="21">
        <v>6</v>
      </c>
      <c r="R296" s="16">
        <v>4</v>
      </c>
    </row>
    <row r="297" spans="1:18">
      <c r="A297" s="16">
        <v>8</v>
      </c>
      <c r="O297" s="16">
        <v>0</v>
      </c>
      <c r="P297" s="21">
        <v>6</v>
      </c>
      <c r="Q297" s="21">
        <v>0</v>
      </c>
    </row>
    <row r="298" spans="1:18">
      <c r="A298" s="16">
        <v>20</v>
      </c>
      <c r="O298" s="16">
        <v>0</v>
      </c>
      <c r="P298" s="21">
        <v>8</v>
      </c>
      <c r="Q298" s="21">
        <v>0</v>
      </c>
    </row>
    <row r="299" spans="1:18">
      <c r="A299" s="16">
        <v>6</v>
      </c>
      <c r="O299" s="16">
        <v>3</v>
      </c>
      <c r="P299" s="21">
        <v>7</v>
      </c>
      <c r="Q299" s="21">
        <v>0</v>
      </c>
      <c r="R299" s="16">
        <v>5</v>
      </c>
    </row>
    <row r="300" spans="1:18">
      <c r="A300" s="16">
        <v>4</v>
      </c>
      <c r="O300" s="16">
        <v>5</v>
      </c>
      <c r="P300" s="21">
        <v>6</v>
      </c>
      <c r="Q300" s="21">
        <v>0</v>
      </c>
      <c r="R300" s="16">
        <v>3</v>
      </c>
    </row>
    <row r="301" spans="1:18">
      <c r="A301" s="16">
        <v>25</v>
      </c>
      <c r="O301" s="16">
        <v>3</v>
      </c>
      <c r="P301" s="21">
        <v>6</v>
      </c>
      <c r="Q301" s="21">
        <v>60</v>
      </c>
      <c r="R301" s="16">
        <v>5</v>
      </c>
    </row>
    <row r="302" spans="1:18">
      <c r="A302" s="16">
        <v>20</v>
      </c>
      <c r="O302" s="16">
        <v>40</v>
      </c>
      <c r="P302" s="21">
        <v>8</v>
      </c>
      <c r="Q302" s="21">
        <v>5</v>
      </c>
      <c r="R302" s="16">
        <v>6</v>
      </c>
    </row>
    <row r="303" spans="1:18">
      <c r="A303" s="16">
        <v>30</v>
      </c>
      <c r="O303" s="16">
        <v>3</v>
      </c>
      <c r="P303" s="21">
        <v>7</v>
      </c>
      <c r="Q303" s="21">
        <v>60</v>
      </c>
      <c r="R303" s="16">
        <v>6</v>
      </c>
    </row>
    <row r="304" spans="1:18">
      <c r="A304" s="16">
        <v>5</v>
      </c>
      <c r="O304" s="16">
        <v>0</v>
      </c>
      <c r="P304" s="21">
        <v>7</v>
      </c>
      <c r="Q304" s="21">
        <v>80</v>
      </c>
    </row>
    <row r="305" spans="1:18">
      <c r="A305" s="16">
        <v>4</v>
      </c>
      <c r="O305" s="16">
        <v>5</v>
      </c>
      <c r="P305" s="21">
        <v>6</v>
      </c>
      <c r="Q305" s="21">
        <v>25</v>
      </c>
      <c r="R305" s="16">
        <v>5</v>
      </c>
    </row>
    <row r="306" spans="1:18">
      <c r="A306" s="16">
        <v>5</v>
      </c>
      <c r="O306" s="16">
        <v>10</v>
      </c>
      <c r="P306" s="21">
        <v>8</v>
      </c>
      <c r="Q306" s="21">
        <v>30</v>
      </c>
    </row>
    <row r="307" spans="1:18">
      <c r="A307" s="16">
        <v>5</v>
      </c>
      <c r="O307" s="16">
        <v>6</v>
      </c>
      <c r="P307" s="21">
        <v>8</v>
      </c>
      <c r="Q307" s="21">
        <v>90</v>
      </c>
      <c r="R307" s="16">
        <v>6</v>
      </c>
    </row>
    <row r="308" spans="1:18">
      <c r="A308" s="16">
        <v>2</v>
      </c>
      <c r="O308" s="16">
        <v>12</v>
      </c>
      <c r="P308" s="21">
        <v>8</v>
      </c>
      <c r="Q308" s="21">
        <v>150</v>
      </c>
      <c r="R308" s="16">
        <v>2</v>
      </c>
    </row>
    <row r="309" spans="1:18">
      <c r="A309" s="16">
        <v>2</v>
      </c>
      <c r="O309" s="16">
        <v>5</v>
      </c>
      <c r="P309" s="21">
        <v>7</v>
      </c>
      <c r="Q309" s="21">
        <v>30</v>
      </c>
      <c r="R309" s="16">
        <v>2</v>
      </c>
    </row>
    <row r="310" spans="1:18">
      <c r="A310" s="16">
        <v>10</v>
      </c>
      <c r="O310" s="16">
        <v>4</v>
      </c>
      <c r="P310" s="21">
        <v>7</v>
      </c>
      <c r="Q310" s="21">
        <v>60</v>
      </c>
      <c r="R310" s="16">
        <v>2</v>
      </c>
    </row>
    <row r="311" spans="1:18">
      <c r="A311" s="16">
        <v>2</v>
      </c>
      <c r="O311" s="16">
        <v>4</v>
      </c>
      <c r="P311" s="21">
        <v>7</v>
      </c>
      <c r="Q311" s="21">
        <v>0</v>
      </c>
      <c r="R311" s="16">
        <v>4</v>
      </c>
    </row>
    <row r="312" spans="1:18">
      <c r="A312" s="16">
        <v>20</v>
      </c>
      <c r="O312" s="16">
        <v>15</v>
      </c>
      <c r="P312" s="21">
        <v>6</v>
      </c>
      <c r="Q312" s="21">
        <v>90</v>
      </c>
      <c r="R312" s="16">
        <v>6</v>
      </c>
    </row>
    <row r="313" spans="1:18">
      <c r="A313" s="16">
        <v>20</v>
      </c>
      <c r="O313" s="16">
        <v>12</v>
      </c>
      <c r="P313" s="21">
        <v>8</v>
      </c>
      <c r="Q313" s="21">
        <v>15</v>
      </c>
      <c r="R313" s="16">
        <v>2</v>
      </c>
    </row>
    <row r="314" spans="1:18">
      <c r="A314" s="16">
        <v>6</v>
      </c>
      <c r="O314" s="16">
        <v>4</v>
      </c>
      <c r="P314" s="21">
        <v>6</v>
      </c>
      <c r="Q314" s="21">
        <v>0</v>
      </c>
      <c r="R314" s="16">
        <v>6</v>
      </c>
    </row>
    <row r="315" spans="1:18">
      <c r="A315" s="16">
        <v>7</v>
      </c>
      <c r="O315" s="16">
        <v>0</v>
      </c>
      <c r="P315" s="21">
        <v>7</v>
      </c>
      <c r="Q315" s="21">
        <v>30</v>
      </c>
    </row>
    <row r="316" spans="1:18">
      <c r="A316" s="16">
        <v>25</v>
      </c>
      <c r="O316" s="16">
        <v>0</v>
      </c>
      <c r="P316" s="21">
        <v>8</v>
      </c>
      <c r="Q316" s="21">
        <v>40</v>
      </c>
    </row>
    <row r="317" spans="1:18">
      <c r="A317" s="16">
        <v>20</v>
      </c>
      <c r="O317" s="16">
        <v>10</v>
      </c>
      <c r="P317" s="21">
        <v>6</v>
      </c>
      <c r="Q317" s="21">
        <v>35</v>
      </c>
      <c r="R317" s="16">
        <v>3</v>
      </c>
    </row>
    <row r="318" spans="1:18">
      <c r="A318" s="16">
        <v>15</v>
      </c>
      <c r="O318" s="16">
        <v>6</v>
      </c>
      <c r="P318" s="21">
        <v>7</v>
      </c>
      <c r="Q318" s="21">
        <v>40</v>
      </c>
      <c r="R318" s="16">
        <v>2</v>
      </c>
    </row>
    <row r="319" spans="1:18">
      <c r="A319" s="16">
        <v>30</v>
      </c>
      <c r="O319" s="16">
        <v>0</v>
      </c>
      <c r="P319" s="21">
        <v>6</v>
      </c>
      <c r="Q319" s="21">
        <v>30</v>
      </c>
    </row>
    <row r="320" spans="1:18">
      <c r="A320" s="16">
        <v>2</v>
      </c>
      <c r="O320" s="16">
        <v>6</v>
      </c>
      <c r="P320" s="21">
        <v>7</v>
      </c>
      <c r="Q320" s="21">
        <v>0</v>
      </c>
      <c r="R320" s="16">
        <v>6</v>
      </c>
    </row>
    <row r="321" spans="1:18">
      <c r="A321" s="16">
        <v>30</v>
      </c>
      <c r="O321" s="16">
        <v>3</v>
      </c>
      <c r="P321" s="21">
        <v>5</v>
      </c>
      <c r="Q321" s="21">
        <v>45</v>
      </c>
      <c r="R321" s="16">
        <v>4</v>
      </c>
    </row>
    <row r="322" spans="1:18">
      <c r="A322" s="16">
        <v>1</v>
      </c>
      <c r="O322" s="16">
        <v>10</v>
      </c>
      <c r="P322" s="21">
        <v>7</v>
      </c>
      <c r="Q322" s="21">
        <v>0</v>
      </c>
      <c r="R322" s="16">
        <v>2</v>
      </c>
    </row>
    <row r="323" spans="1:18">
      <c r="A323" s="16">
        <v>12</v>
      </c>
      <c r="O323" s="16">
        <v>4</v>
      </c>
      <c r="P323" s="21">
        <v>8</v>
      </c>
      <c r="Q323" s="21">
        <v>0</v>
      </c>
      <c r="R323" s="16">
        <v>4</v>
      </c>
    </row>
    <row r="324" spans="1:18">
      <c r="A324" s="16">
        <v>12</v>
      </c>
      <c r="O324" s="16">
        <v>0</v>
      </c>
      <c r="P324" s="21">
        <v>8</v>
      </c>
      <c r="Q324" s="21">
        <v>0</v>
      </c>
    </row>
    <row r="325" spans="1:18">
      <c r="A325" s="16">
        <v>10</v>
      </c>
      <c r="O325" s="16">
        <v>6</v>
      </c>
      <c r="P325" s="21">
        <v>6</v>
      </c>
      <c r="Q325" s="21">
        <v>0</v>
      </c>
      <c r="R325" s="16">
        <v>6</v>
      </c>
    </row>
    <row r="326" spans="1:18">
      <c r="A326" s="16">
        <v>20</v>
      </c>
      <c r="O326" s="16">
        <v>10</v>
      </c>
      <c r="P326" s="21">
        <v>7</v>
      </c>
      <c r="Q326" s="21">
        <v>120</v>
      </c>
      <c r="R326" s="16">
        <v>8</v>
      </c>
    </row>
    <row r="327" spans="1:18">
      <c r="A327" s="16">
        <v>5</v>
      </c>
      <c r="O327" s="16">
        <v>6</v>
      </c>
      <c r="P327" s="21">
        <v>8</v>
      </c>
      <c r="Q327" s="21">
        <v>15</v>
      </c>
      <c r="R327" s="16">
        <v>6</v>
      </c>
    </row>
    <row r="328" spans="1:18">
      <c r="A328" s="16">
        <v>50</v>
      </c>
      <c r="O328" s="16">
        <v>4</v>
      </c>
      <c r="P328" s="21">
        <v>7</v>
      </c>
      <c r="Q328" s="21">
        <v>180</v>
      </c>
      <c r="R328" s="16">
        <v>4</v>
      </c>
    </row>
    <row r="329" spans="1:18">
      <c r="A329" s="16">
        <v>2</v>
      </c>
      <c r="O329" s="16">
        <v>0</v>
      </c>
      <c r="P329" s="21">
        <v>9</v>
      </c>
      <c r="Q329" s="21">
        <v>2</v>
      </c>
    </row>
    <row r="330" spans="1:18">
      <c r="A330" s="16">
        <v>2</v>
      </c>
      <c r="O330" s="16">
        <v>5</v>
      </c>
      <c r="P330" s="21">
        <v>8</v>
      </c>
      <c r="Q330" s="21">
        <v>0</v>
      </c>
      <c r="R330" s="16">
        <v>5</v>
      </c>
    </row>
    <row r="331" spans="1:18">
      <c r="A331" s="16">
        <v>10</v>
      </c>
      <c r="O331" s="16">
        <v>4</v>
      </c>
      <c r="P331" s="21">
        <v>7</v>
      </c>
      <c r="Q331" s="21">
        <v>30</v>
      </c>
      <c r="R331" s="16">
        <v>4</v>
      </c>
    </row>
    <row r="332" spans="1:18">
      <c r="A332" s="16">
        <v>0</v>
      </c>
      <c r="O332" s="16">
        <v>6</v>
      </c>
      <c r="P332" s="21">
        <v>8</v>
      </c>
      <c r="Q332" s="21">
        <v>0</v>
      </c>
      <c r="R332" s="16">
        <v>6</v>
      </c>
    </row>
    <row r="333" spans="1:18">
      <c r="A333" s="16">
        <v>20</v>
      </c>
      <c r="O333" s="16">
        <v>5</v>
      </c>
      <c r="P333" s="21">
        <v>7</v>
      </c>
      <c r="Q333" s="21">
        <v>10</v>
      </c>
      <c r="R333" s="16">
        <v>5</v>
      </c>
    </row>
    <row r="334" spans="1:18">
      <c r="A334" s="16">
        <v>2</v>
      </c>
      <c r="O334" s="16">
        <v>6</v>
      </c>
      <c r="P334" s="21">
        <v>8</v>
      </c>
      <c r="Q334" s="21">
        <v>110</v>
      </c>
      <c r="R334" s="16">
        <v>6</v>
      </c>
    </row>
    <row r="335" spans="1:18">
      <c r="A335" s="16">
        <v>10</v>
      </c>
      <c r="O335" s="16">
        <v>4</v>
      </c>
      <c r="P335" s="21">
        <v>7</v>
      </c>
      <c r="Q335" s="21">
        <v>60</v>
      </c>
      <c r="R335" s="16">
        <v>6</v>
      </c>
    </row>
    <row r="336" spans="1:18">
      <c r="A336" s="16">
        <v>20</v>
      </c>
      <c r="O336" s="16">
        <v>6</v>
      </c>
      <c r="P336" s="21">
        <v>8</v>
      </c>
      <c r="Q336" s="21">
        <v>0</v>
      </c>
      <c r="R336" s="16">
        <v>6</v>
      </c>
    </row>
    <row r="337" spans="1:18">
      <c r="A337" s="16">
        <v>3</v>
      </c>
      <c r="O337" s="16">
        <v>6</v>
      </c>
      <c r="P337" s="21">
        <v>6</v>
      </c>
      <c r="Q337" s="21">
        <v>120</v>
      </c>
      <c r="R337" s="16">
        <v>4</v>
      </c>
    </row>
    <row r="338" spans="1:18">
      <c r="A338" s="16">
        <v>5</v>
      </c>
      <c r="O338" s="16">
        <v>6</v>
      </c>
      <c r="P338" s="21">
        <v>8</v>
      </c>
      <c r="Q338" s="21">
        <v>0</v>
      </c>
      <c r="R338" s="16">
        <v>6</v>
      </c>
    </row>
    <row r="339" spans="1:18">
      <c r="A339" s="16">
        <v>4</v>
      </c>
      <c r="O339" s="16">
        <v>5</v>
      </c>
      <c r="P339" s="21">
        <v>7</v>
      </c>
      <c r="Q339" s="21">
        <v>120</v>
      </c>
      <c r="R339" s="16">
        <v>8</v>
      </c>
    </row>
    <row r="340" spans="1:18">
      <c r="A340" s="16">
        <v>10</v>
      </c>
      <c r="O340" s="16">
        <v>4</v>
      </c>
      <c r="P340" s="21">
        <v>6</v>
      </c>
      <c r="Q340" s="21">
        <v>40</v>
      </c>
      <c r="R340" s="16">
        <v>2</v>
      </c>
    </row>
    <row r="341" spans="1:18">
      <c r="A341" s="16">
        <v>3</v>
      </c>
      <c r="O341" s="16">
        <v>3</v>
      </c>
      <c r="P341" s="21">
        <v>6</v>
      </c>
      <c r="Q341" s="21">
        <v>0</v>
      </c>
      <c r="R341" s="16">
        <v>6</v>
      </c>
    </row>
    <row r="342" spans="1:18">
      <c r="A342" s="16">
        <v>45</v>
      </c>
      <c r="O342" s="16">
        <v>10</v>
      </c>
      <c r="P342" s="21">
        <v>8</v>
      </c>
      <c r="Q342" s="21">
        <v>120</v>
      </c>
      <c r="R342" s="16">
        <v>6</v>
      </c>
    </row>
    <row r="343" spans="1:18">
      <c r="A343" s="16">
        <v>8</v>
      </c>
      <c r="O343" s="16">
        <v>6</v>
      </c>
      <c r="P343" s="21">
        <v>7</v>
      </c>
      <c r="Q343" s="21">
        <v>420</v>
      </c>
      <c r="R343" s="16">
        <v>6</v>
      </c>
    </row>
    <row r="344" spans="1:18">
      <c r="A344" s="16">
        <v>56</v>
      </c>
      <c r="O344" s="16">
        <v>18</v>
      </c>
      <c r="P344" s="21">
        <v>7</v>
      </c>
      <c r="Q344" s="21">
        <v>0</v>
      </c>
      <c r="R344" s="16">
        <v>40</v>
      </c>
    </row>
    <row r="345" spans="1:18">
      <c r="A345" s="16">
        <v>3</v>
      </c>
      <c r="O345" s="16">
        <v>10</v>
      </c>
      <c r="P345" s="21">
        <v>7</v>
      </c>
      <c r="Q345" s="21">
        <v>25</v>
      </c>
      <c r="R345" s="16">
        <v>6</v>
      </c>
    </row>
    <row r="346" spans="1:18">
      <c r="A346" s="16">
        <v>3</v>
      </c>
      <c r="O346" s="16">
        <v>5</v>
      </c>
      <c r="P346" s="21">
        <v>5</v>
      </c>
      <c r="Q346" s="21">
        <v>30</v>
      </c>
      <c r="R346" s="16">
        <v>4</v>
      </c>
    </row>
    <row r="347" spans="1:18">
      <c r="A347" s="16">
        <v>8</v>
      </c>
      <c r="O347" s="16">
        <v>6</v>
      </c>
      <c r="P347" s="21">
        <v>7</v>
      </c>
      <c r="Q347" s="21">
        <v>20</v>
      </c>
      <c r="R347" s="16">
        <v>3</v>
      </c>
    </row>
    <row r="348" spans="1:18">
      <c r="A348" s="16">
        <v>12</v>
      </c>
      <c r="O348" s="16">
        <v>6</v>
      </c>
      <c r="P348" s="21">
        <v>6</v>
      </c>
      <c r="Q348" s="21">
        <v>10</v>
      </c>
      <c r="R348" s="16">
        <v>3</v>
      </c>
    </row>
    <row r="349" spans="1:18">
      <c r="A349" s="16">
        <v>5</v>
      </c>
      <c r="O349" s="16">
        <v>8</v>
      </c>
      <c r="P349" s="21">
        <v>7</v>
      </c>
      <c r="Q349" s="21">
        <v>25</v>
      </c>
      <c r="R349" s="16">
        <v>6</v>
      </c>
    </row>
    <row r="350" spans="1:18">
      <c r="A350" s="16">
        <v>15</v>
      </c>
      <c r="O350" s="16">
        <v>21</v>
      </c>
      <c r="P350" s="21">
        <v>7</v>
      </c>
      <c r="Q350" s="21">
        <v>30</v>
      </c>
      <c r="R350" s="16">
        <v>16</v>
      </c>
    </row>
    <row r="351" spans="1:18">
      <c r="A351" s="16">
        <v>2</v>
      </c>
      <c r="O351" s="16">
        <v>5</v>
      </c>
      <c r="P351" s="21">
        <v>6</v>
      </c>
      <c r="Q351" s="21">
        <v>180</v>
      </c>
      <c r="R351" s="16">
        <v>5</v>
      </c>
    </row>
    <row r="352" spans="1:18">
      <c r="A352" s="16">
        <v>12</v>
      </c>
      <c r="O352" s="16">
        <v>12</v>
      </c>
      <c r="P352" s="21">
        <v>8</v>
      </c>
      <c r="Q352" s="21">
        <v>0</v>
      </c>
    </row>
    <row r="353" spans="1:18">
      <c r="A353" s="16">
        <v>1</v>
      </c>
      <c r="O353" s="16">
        <v>3</v>
      </c>
      <c r="P353" s="21">
        <v>6</v>
      </c>
      <c r="Q353" s="21">
        <v>2</v>
      </c>
      <c r="R353" s="16">
        <v>4</v>
      </c>
    </row>
    <row r="354" spans="1:18">
      <c r="A354" s="16">
        <v>3</v>
      </c>
      <c r="O354" s="16">
        <v>10</v>
      </c>
      <c r="P354" s="21">
        <v>7</v>
      </c>
      <c r="Q354" s="21">
        <v>100</v>
      </c>
      <c r="R354" s="16">
        <v>5</v>
      </c>
    </row>
    <row r="355" spans="1:18">
      <c r="A355" s="16">
        <v>4</v>
      </c>
      <c r="O355" s="16">
        <v>7</v>
      </c>
      <c r="P355" s="21">
        <v>7</v>
      </c>
      <c r="Q355" s="21">
        <v>15</v>
      </c>
      <c r="R355" s="16">
        <v>7</v>
      </c>
    </row>
    <row r="356" spans="1:18">
      <c r="A356" s="16">
        <v>10</v>
      </c>
      <c r="O356" s="16">
        <v>4</v>
      </c>
      <c r="P356" s="21">
        <v>7</v>
      </c>
      <c r="Q356" s="21">
        <v>120</v>
      </c>
      <c r="R356" s="16">
        <v>6</v>
      </c>
    </row>
    <row r="357" spans="1:18">
      <c r="A357" s="16">
        <v>2</v>
      </c>
      <c r="O357" s="16">
        <v>6</v>
      </c>
      <c r="P357" s="21">
        <v>7</v>
      </c>
      <c r="Q357" s="21">
        <v>0</v>
      </c>
      <c r="R357" s="16">
        <v>4</v>
      </c>
    </row>
    <row r="358" spans="1:18">
      <c r="A358" s="16">
        <v>3</v>
      </c>
      <c r="O358" s="16">
        <v>6</v>
      </c>
      <c r="P358" s="21">
        <v>6</v>
      </c>
      <c r="Q358" s="21">
        <v>10</v>
      </c>
      <c r="R358" s="16">
        <v>5</v>
      </c>
    </row>
    <row r="359" spans="1:18">
      <c r="A359" s="16">
        <v>5</v>
      </c>
      <c r="O359" s="16">
        <v>6</v>
      </c>
      <c r="P359" s="21">
        <v>7</v>
      </c>
      <c r="Q359" s="21">
        <v>0</v>
      </c>
      <c r="R359" s="16">
        <v>10</v>
      </c>
    </row>
    <row r="360" spans="1:18">
      <c r="A360" s="16">
        <v>15</v>
      </c>
      <c r="O360" s="16">
        <v>6</v>
      </c>
      <c r="P360" s="21">
        <v>7</v>
      </c>
      <c r="Q360" s="21">
        <v>20</v>
      </c>
      <c r="R360" s="16">
        <v>6</v>
      </c>
    </row>
    <row r="361" spans="1:18">
      <c r="A361" s="16">
        <v>20</v>
      </c>
      <c r="O361" s="16">
        <v>5</v>
      </c>
      <c r="P361" s="21">
        <v>7</v>
      </c>
      <c r="Q361" s="21">
        <v>13</v>
      </c>
      <c r="R361" s="16">
        <v>6</v>
      </c>
    </row>
    <row r="362" spans="1:18">
      <c r="A362" s="16">
        <v>7</v>
      </c>
      <c r="O362" s="16">
        <v>6</v>
      </c>
      <c r="P362" s="21">
        <v>6</v>
      </c>
      <c r="Q362" s="21">
        <v>120</v>
      </c>
      <c r="R362" s="16">
        <v>5</v>
      </c>
    </row>
    <row r="363" spans="1:18">
      <c r="A363" s="16">
        <v>1</v>
      </c>
      <c r="O363" s="16">
        <v>3</v>
      </c>
      <c r="P363" s="21">
        <v>8</v>
      </c>
      <c r="Q363" s="21">
        <v>45</v>
      </c>
      <c r="R363" s="16">
        <v>5</v>
      </c>
    </row>
    <row r="364" spans="1:18">
      <c r="A364" s="16">
        <v>12</v>
      </c>
      <c r="O364" s="16">
        <v>6</v>
      </c>
      <c r="P364" s="21">
        <v>8</v>
      </c>
      <c r="Q364" s="21">
        <v>2</v>
      </c>
      <c r="R364" s="16">
        <v>5</v>
      </c>
    </row>
    <row r="365" spans="1:18">
      <c r="A365" s="16">
        <v>3</v>
      </c>
      <c r="O365" s="16">
        <v>4</v>
      </c>
      <c r="P365" s="21">
        <v>8</v>
      </c>
      <c r="Q365" s="21">
        <v>30</v>
      </c>
      <c r="R365" s="16">
        <v>3</v>
      </c>
    </row>
    <row r="366" spans="1:18">
      <c r="A366" s="16">
        <v>2</v>
      </c>
      <c r="O366" s="16">
        <v>6</v>
      </c>
      <c r="P366" s="21">
        <v>6</v>
      </c>
      <c r="Q366" s="21">
        <v>90</v>
      </c>
      <c r="R366" s="16">
        <v>6</v>
      </c>
    </row>
    <row r="367" spans="1:18">
      <c r="A367" s="16">
        <v>10</v>
      </c>
      <c r="O367" s="16">
        <v>3</v>
      </c>
      <c r="P367" s="21">
        <v>7</v>
      </c>
      <c r="Q367" s="21">
        <v>0</v>
      </c>
      <c r="R367" s="16">
        <v>6</v>
      </c>
    </row>
    <row r="368" spans="1:18">
      <c r="A368" s="16">
        <v>12</v>
      </c>
      <c r="O368" s="16">
        <v>10</v>
      </c>
      <c r="P368" s="21">
        <v>8</v>
      </c>
      <c r="Q368" s="21">
        <v>0</v>
      </c>
      <c r="R368" s="16">
        <v>5</v>
      </c>
    </row>
    <row r="369" spans="1:18">
      <c r="A369" s="16">
        <v>8</v>
      </c>
      <c r="O369" s="16">
        <v>0</v>
      </c>
      <c r="P369" s="21">
        <v>6</v>
      </c>
      <c r="Q369" s="21">
        <v>0</v>
      </c>
    </row>
    <row r="370" spans="1:18">
      <c r="A370" s="16">
        <v>10</v>
      </c>
      <c r="O370" s="16">
        <v>4</v>
      </c>
      <c r="P370" s="21">
        <v>6</v>
      </c>
      <c r="Q370" s="21">
        <v>80</v>
      </c>
      <c r="R370" s="16">
        <v>4</v>
      </c>
    </row>
    <row r="371" spans="1:18">
      <c r="A371" s="16">
        <v>30</v>
      </c>
      <c r="O371" s="16">
        <v>18</v>
      </c>
      <c r="P371" s="21">
        <v>7</v>
      </c>
      <c r="Q371" s="21">
        <v>30</v>
      </c>
      <c r="R371" s="16">
        <v>6</v>
      </c>
    </row>
    <row r="372" spans="1:18">
      <c r="A372" s="16">
        <v>5</v>
      </c>
      <c r="O372" s="16">
        <v>6</v>
      </c>
      <c r="P372" s="21">
        <v>7</v>
      </c>
      <c r="Q372" s="21">
        <v>30</v>
      </c>
      <c r="R372" s="16">
        <v>5</v>
      </c>
    </row>
    <row r="373" spans="1:18">
      <c r="A373" s="16">
        <v>25</v>
      </c>
      <c r="O373" s="16">
        <v>10</v>
      </c>
      <c r="P373" s="21">
        <v>8</v>
      </c>
      <c r="Q373" s="21">
        <v>60</v>
      </c>
      <c r="R373" s="16">
        <v>5</v>
      </c>
    </row>
    <row r="374" spans="1:18">
      <c r="A374" s="16">
        <v>25</v>
      </c>
      <c r="O374" s="16">
        <v>3</v>
      </c>
      <c r="P374" s="21">
        <v>6</v>
      </c>
      <c r="Q374" s="21">
        <v>60</v>
      </c>
      <c r="R374" s="16">
        <v>4</v>
      </c>
    </row>
    <row r="375" spans="1:18">
      <c r="A375" s="16">
        <v>3</v>
      </c>
      <c r="O375" s="16">
        <v>25</v>
      </c>
      <c r="P375" s="21">
        <v>8</v>
      </c>
      <c r="Q375" s="21">
        <v>8</v>
      </c>
      <c r="R375" s="16">
        <v>10</v>
      </c>
    </row>
    <row r="376" spans="1:18">
      <c r="A376" s="16">
        <v>15</v>
      </c>
      <c r="O376" s="16">
        <v>4</v>
      </c>
      <c r="P376" s="21">
        <v>8</v>
      </c>
      <c r="Q376" s="21">
        <v>30</v>
      </c>
      <c r="R376" s="16">
        <v>5</v>
      </c>
    </row>
    <row r="377" spans="1:18">
      <c r="A377" s="16">
        <v>12</v>
      </c>
      <c r="O377" s="16">
        <v>3</v>
      </c>
      <c r="P377" s="21">
        <v>7</v>
      </c>
      <c r="Q377" s="21">
        <v>2</v>
      </c>
      <c r="R377" s="16">
        <v>3</v>
      </c>
    </row>
    <row r="378" spans="1:18">
      <c r="A378" s="16">
        <v>3</v>
      </c>
      <c r="O378" s="16">
        <v>3</v>
      </c>
      <c r="P378" s="21">
        <v>7</v>
      </c>
      <c r="Q378" s="21">
        <v>100</v>
      </c>
      <c r="R378" s="16">
        <v>5</v>
      </c>
    </row>
    <row r="379" spans="1:18">
      <c r="A379" s="16">
        <v>15</v>
      </c>
      <c r="O379" s="16">
        <v>6</v>
      </c>
      <c r="P379" s="21">
        <v>7</v>
      </c>
      <c r="Q379" s="21">
        <v>90</v>
      </c>
      <c r="R379" s="16">
        <v>4</v>
      </c>
    </row>
    <row r="380" spans="1:18">
      <c r="A380" s="16">
        <v>5</v>
      </c>
      <c r="O380" s="16">
        <v>5</v>
      </c>
      <c r="P380" s="21">
        <v>7</v>
      </c>
      <c r="Q380" s="21">
        <v>45</v>
      </c>
      <c r="R380" s="16">
        <v>5</v>
      </c>
    </row>
    <row r="381" spans="1:18">
      <c r="A381" s="16">
        <v>24</v>
      </c>
      <c r="O381" s="16">
        <v>10</v>
      </c>
      <c r="P381" s="21">
        <v>8</v>
      </c>
      <c r="Q381" s="21">
        <v>90</v>
      </c>
      <c r="R381" s="16">
        <v>5</v>
      </c>
    </row>
    <row r="382" spans="1:18">
      <c r="A382" s="16">
        <v>2</v>
      </c>
      <c r="O382" s="16">
        <v>25</v>
      </c>
      <c r="P382" s="21">
        <v>8</v>
      </c>
      <c r="Q382" s="21">
        <v>45</v>
      </c>
      <c r="R382" s="16">
        <v>5</v>
      </c>
    </row>
    <row r="383" spans="1:18">
      <c r="A383" s="16">
        <v>3</v>
      </c>
      <c r="O383" s="16">
        <v>4</v>
      </c>
      <c r="P383" s="21">
        <v>8</v>
      </c>
      <c r="Q383" s="21">
        <v>15</v>
      </c>
      <c r="R383" s="16">
        <v>6</v>
      </c>
    </row>
    <row r="384" spans="1:18">
      <c r="A384" s="16">
        <v>12</v>
      </c>
      <c r="O384" s="16">
        <v>4</v>
      </c>
      <c r="P384" s="21">
        <v>7</v>
      </c>
      <c r="Q384" s="21">
        <v>2</v>
      </c>
      <c r="R384" s="16">
        <v>3</v>
      </c>
    </row>
    <row r="385" spans="1:18">
      <c r="A385" s="16">
        <v>2</v>
      </c>
      <c r="O385" s="16">
        <v>18</v>
      </c>
      <c r="P385" s="21">
        <v>6</v>
      </c>
      <c r="Q385" s="21">
        <v>80</v>
      </c>
      <c r="R385" s="16">
        <v>4</v>
      </c>
    </row>
    <row r="386" spans="1:18">
      <c r="A386" s="16">
        <v>3</v>
      </c>
      <c r="O386" s="16">
        <v>1</v>
      </c>
      <c r="P386" s="21">
        <v>7</v>
      </c>
      <c r="Q386" s="21">
        <v>0</v>
      </c>
      <c r="R386" s="16">
        <v>1</v>
      </c>
    </row>
    <row r="387" spans="1:18">
      <c r="A387" s="16">
        <v>2</v>
      </c>
      <c r="O387" s="16">
        <v>5</v>
      </c>
      <c r="P387" s="21">
        <v>7</v>
      </c>
      <c r="Q387" s="21">
        <v>40</v>
      </c>
      <c r="R387" s="16">
        <v>3</v>
      </c>
    </row>
    <row r="388" spans="1:18">
      <c r="A388" s="16">
        <v>4</v>
      </c>
      <c r="O388" s="16">
        <v>6</v>
      </c>
      <c r="P388" s="21">
        <v>7</v>
      </c>
      <c r="Q388" s="21">
        <v>40</v>
      </c>
      <c r="R388" s="16">
        <v>2</v>
      </c>
    </row>
    <row r="389" spans="1:18">
      <c r="A389" s="16">
        <v>3</v>
      </c>
      <c r="O389" s="16">
        <v>6</v>
      </c>
      <c r="P389" s="21">
        <v>7</v>
      </c>
      <c r="Q389" s="21">
        <v>35</v>
      </c>
      <c r="R389" s="16">
        <v>4</v>
      </c>
    </row>
    <row r="390" spans="1:18">
      <c r="A390" s="16">
        <v>6</v>
      </c>
      <c r="O390" s="16">
        <v>5</v>
      </c>
      <c r="P390" s="21">
        <v>6</v>
      </c>
      <c r="Q390" s="21">
        <v>140</v>
      </c>
      <c r="R390" s="16">
        <v>5</v>
      </c>
    </row>
    <row r="391" spans="1:18">
      <c r="A391" s="16">
        <v>5</v>
      </c>
      <c r="O391" s="16">
        <v>6</v>
      </c>
      <c r="P391" s="21">
        <v>7</v>
      </c>
      <c r="Q391" s="21">
        <v>120</v>
      </c>
      <c r="R391" s="16">
        <v>5</v>
      </c>
    </row>
    <row r="392" spans="1:18">
      <c r="A392" s="16">
        <v>4</v>
      </c>
      <c r="O392" s="16">
        <v>4</v>
      </c>
      <c r="P392" s="21">
        <v>7</v>
      </c>
      <c r="Q392" s="21">
        <v>50</v>
      </c>
      <c r="R392" s="16">
        <v>1</v>
      </c>
    </row>
    <row r="393" spans="1:18">
      <c r="A393" s="16">
        <v>75</v>
      </c>
      <c r="O393" s="16">
        <v>5</v>
      </c>
      <c r="P393" s="21">
        <v>8</v>
      </c>
      <c r="Q393" s="21">
        <v>60</v>
      </c>
      <c r="R393" s="16">
        <v>3</v>
      </c>
    </row>
    <row r="394" spans="1:18">
      <c r="A394" s="16">
        <v>0</v>
      </c>
      <c r="O394" s="16">
        <v>10</v>
      </c>
      <c r="P394" s="21">
        <v>7</v>
      </c>
      <c r="Q394" s="21">
        <v>30</v>
      </c>
      <c r="R394" s="16">
        <v>6</v>
      </c>
    </row>
    <row r="395" spans="1:18">
      <c r="A395" s="16">
        <v>7</v>
      </c>
      <c r="O395" s="16">
        <v>4</v>
      </c>
      <c r="P395" s="21">
        <v>8</v>
      </c>
      <c r="Q395" s="21">
        <v>40</v>
      </c>
      <c r="R395" s="16">
        <v>12</v>
      </c>
    </row>
    <row r="396" spans="1:18">
      <c r="A396" s="16">
        <v>10</v>
      </c>
      <c r="O396" s="16">
        <v>2</v>
      </c>
      <c r="P396" s="21">
        <v>8</v>
      </c>
      <c r="Q396" s="21">
        <v>0</v>
      </c>
      <c r="R396" s="16">
        <v>2</v>
      </c>
    </row>
    <row r="397" spans="1:18">
      <c r="A397" s="16">
        <v>0</v>
      </c>
      <c r="O397" s="16">
        <v>5</v>
      </c>
      <c r="P397" s="21">
        <v>7</v>
      </c>
      <c r="Q397" s="21">
        <v>3</v>
      </c>
      <c r="R397" s="16">
        <v>7</v>
      </c>
    </row>
    <row r="398" spans="1:18">
      <c r="A398" s="16">
        <v>20</v>
      </c>
      <c r="O398" s="16">
        <v>6</v>
      </c>
      <c r="P398" s="21">
        <v>7</v>
      </c>
      <c r="Q398" s="21">
        <v>0</v>
      </c>
      <c r="R398" s="16">
        <v>6</v>
      </c>
    </row>
    <row r="399" spans="1:18">
      <c r="A399" s="16">
        <v>10</v>
      </c>
      <c r="O399" s="16">
        <v>2</v>
      </c>
      <c r="P399" s="21">
        <v>8</v>
      </c>
      <c r="Q399" s="21">
        <v>20</v>
      </c>
      <c r="R399" s="16">
        <v>2</v>
      </c>
    </row>
    <row r="400" spans="1:18">
      <c r="A400" s="16">
        <v>25</v>
      </c>
      <c r="O400" s="16">
        <v>6</v>
      </c>
      <c r="P400" s="21">
        <v>7</v>
      </c>
      <c r="Q400" s="21">
        <v>90</v>
      </c>
      <c r="R400" s="16">
        <v>3</v>
      </c>
    </row>
    <row r="401" spans="1:18">
      <c r="A401" s="16">
        <v>6</v>
      </c>
      <c r="O401" s="16">
        <v>0</v>
      </c>
      <c r="P401" s="21">
        <v>5</v>
      </c>
      <c r="Q401" s="21">
        <v>0</v>
      </c>
    </row>
    <row r="402" spans="1:18">
      <c r="A402" s="16">
        <v>15</v>
      </c>
      <c r="O402" s="16">
        <v>4</v>
      </c>
      <c r="P402" s="21">
        <v>7</v>
      </c>
      <c r="Q402" s="21">
        <v>30</v>
      </c>
      <c r="R402" s="16">
        <v>4</v>
      </c>
    </row>
    <row r="403" spans="1:18">
      <c r="A403" s="16">
        <v>2</v>
      </c>
      <c r="O403" s="16">
        <v>5</v>
      </c>
      <c r="P403" s="21">
        <v>7</v>
      </c>
      <c r="Q403" s="21">
        <v>100</v>
      </c>
      <c r="R403" s="16">
        <v>5</v>
      </c>
    </row>
    <row r="404" spans="1:18">
      <c r="A404" s="16">
        <v>2</v>
      </c>
      <c r="O404" s="16">
        <v>4</v>
      </c>
      <c r="P404" s="21">
        <v>7</v>
      </c>
      <c r="Q404" s="21">
        <v>10</v>
      </c>
      <c r="R404" s="16">
        <v>4</v>
      </c>
    </row>
    <row r="405" spans="1:18">
      <c r="A405" s="16">
        <v>14</v>
      </c>
      <c r="O405" s="16">
        <v>6</v>
      </c>
      <c r="P405" s="21">
        <v>8</v>
      </c>
      <c r="Q405" s="21">
        <v>45</v>
      </c>
      <c r="R405" s="16">
        <v>4</v>
      </c>
    </row>
    <row r="406" spans="1:18">
      <c r="A406" s="16">
        <v>20</v>
      </c>
      <c r="O406" s="16">
        <v>5</v>
      </c>
      <c r="P406" s="21">
        <v>7</v>
      </c>
      <c r="Q406" s="21">
        <v>60</v>
      </c>
      <c r="R406" s="16">
        <v>3</v>
      </c>
    </row>
    <row r="407" spans="1:18">
      <c r="A407" s="16">
        <v>2</v>
      </c>
      <c r="O407" s="16">
        <v>30</v>
      </c>
      <c r="P407" s="21">
        <v>4</v>
      </c>
      <c r="Q407" s="21">
        <v>10</v>
      </c>
      <c r="R407" s="16">
        <v>6</v>
      </c>
    </row>
    <row r="408" spans="1:18">
      <c r="A408" s="16">
        <v>30</v>
      </c>
      <c r="O408" s="16">
        <v>3</v>
      </c>
      <c r="P408" s="21">
        <v>8</v>
      </c>
      <c r="Q408" s="21">
        <v>60</v>
      </c>
      <c r="R408" s="16">
        <v>5</v>
      </c>
    </row>
    <row r="409" spans="1:18">
      <c r="A409" s="16">
        <v>5</v>
      </c>
      <c r="O409" s="16">
        <v>6</v>
      </c>
      <c r="P409" s="21">
        <v>6</v>
      </c>
      <c r="Q409" s="21">
        <v>50</v>
      </c>
      <c r="R409" s="16">
        <v>6</v>
      </c>
    </row>
    <row r="410" spans="1:18">
      <c r="A410" s="16">
        <v>5</v>
      </c>
      <c r="O410" s="16">
        <v>4</v>
      </c>
      <c r="P410" s="21">
        <v>7</v>
      </c>
      <c r="Q410" s="21">
        <v>180</v>
      </c>
      <c r="R410" s="16">
        <v>3</v>
      </c>
    </row>
    <row r="411" spans="1:18">
      <c r="A411" s="16">
        <v>12</v>
      </c>
      <c r="O411" s="16">
        <v>6</v>
      </c>
      <c r="Q411" s="21">
        <v>180</v>
      </c>
      <c r="R411" s="16">
        <v>6</v>
      </c>
    </row>
    <row r="412" spans="1:18">
      <c r="A412" s="16">
        <v>10</v>
      </c>
      <c r="O412" s="16">
        <v>5</v>
      </c>
      <c r="P412" s="21">
        <v>7</v>
      </c>
      <c r="Q412" s="21">
        <v>90</v>
      </c>
      <c r="R412" s="16">
        <v>5</v>
      </c>
    </row>
    <row r="413" spans="1:18">
      <c r="A413" s="16">
        <v>20</v>
      </c>
      <c r="O413" s="16">
        <v>4</v>
      </c>
      <c r="P413" s="21">
        <v>7</v>
      </c>
      <c r="Q413" s="21">
        <v>40</v>
      </c>
      <c r="R413" s="16">
        <v>3</v>
      </c>
    </row>
    <row r="414" spans="1:18">
      <c r="A414" s="16">
        <v>10</v>
      </c>
      <c r="O414" s="16">
        <v>8</v>
      </c>
      <c r="P414" s="21">
        <v>7</v>
      </c>
      <c r="Q414" s="21">
        <v>40</v>
      </c>
      <c r="R414" s="16">
        <v>3</v>
      </c>
    </row>
    <row r="415" spans="1:18">
      <c r="A415" s="16">
        <v>2</v>
      </c>
      <c r="O415" s="16">
        <v>15</v>
      </c>
      <c r="P415" s="21">
        <v>7</v>
      </c>
      <c r="Q415" s="21">
        <v>30</v>
      </c>
      <c r="R415" s="16">
        <v>4</v>
      </c>
    </row>
    <row r="416" spans="1:18">
      <c r="A416" s="16">
        <v>3</v>
      </c>
      <c r="O416" s="16">
        <v>3</v>
      </c>
      <c r="P416" s="21">
        <v>7</v>
      </c>
      <c r="Q416" s="21">
        <v>60</v>
      </c>
      <c r="R416" s="16">
        <v>2</v>
      </c>
    </row>
    <row r="417" spans="1:18">
      <c r="A417" s="16">
        <v>12</v>
      </c>
      <c r="O417" s="16">
        <v>5</v>
      </c>
      <c r="P417" s="21">
        <v>5</v>
      </c>
      <c r="Q417" s="21">
        <v>60</v>
      </c>
      <c r="R417" s="16">
        <v>6</v>
      </c>
    </row>
    <row r="418" spans="1:18">
      <c r="A418" s="16">
        <v>200</v>
      </c>
      <c r="O418" s="16">
        <v>6</v>
      </c>
      <c r="P418" s="21">
        <v>8</v>
      </c>
      <c r="Q418" s="21">
        <v>30</v>
      </c>
      <c r="R418" s="16">
        <v>6</v>
      </c>
    </row>
    <row r="419" spans="1:18">
      <c r="A419" s="16">
        <v>12</v>
      </c>
      <c r="O419" s="16">
        <v>5</v>
      </c>
      <c r="P419" s="21">
        <v>5</v>
      </c>
      <c r="Q419" s="21">
        <v>40</v>
      </c>
      <c r="R419" s="16">
        <v>4</v>
      </c>
    </row>
    <row r="420" spans="1:18">
      <c r="A420" s="16">
        <v>6</v>
      </c>
      <c r="O420" s="16">
        <v>4</v>
      </c>
      <c r="P420" s="21">
        <v>8</v>
      </c>
      <c r="Q420" s="21">
        <v>180</v>
      </c>
      <c r="R420" s="16">
        <v>2</v>
      </c>
    </row>
    <row r="421" spans="1:18">
      <c r="A421" s="16">
        <v>2</v>
      </c>
      <c r="O421" s="16">
        <v>10</v>
      </c>
      <c r="P421" s="21">
        <v>7</v>
      </c>
      <c r="Q421" s="21">
        <v>60</v>
      </c>
      <c r="R421" s="16">
        <v>6</v>
      </c>
    </row>
    <row r="422" spans="1:18">
      <c r="A422" s="16">
        <v>10</v>
      </c>
      <c r="O422" s="16">
        <v>3</v>
      </c>
      <c r="P422" s="21">
        <v>7</v>
      </c>
      <c r="Q422" s="21">
        <v>3</v>
      </c>
      <c r="R422" s="16">
        <v>8</v>
      </c>
    </row>
    <row r="423" spans="1:18">
      <c r="A423" s="16">
        <v>10</v>
      </c>
      <c r="O423" s="16">
        <v>25</v>
      </c>
      <c r="P423" s="21">
        <v>8</v>
      </c>
      <c r="Q423" s="21">
        <v>0</v>
      </c>
      <c r="R423" s="16">
        <v>10</v>
      </c>
    </row>
    <row r="424" spans="1:18">
      <c r="A424" s="16">
        <v>24</v>
      </c>
      <c r="O424" s="16">
        <v>15</v>
      </c>
      <c r="P424" s="21">
        <v>7</v>
      </c>
      <c r="Q424" s="21">
        <v>1</v>
      </c>
      <c r="R424" s="16">
        <v>3</v>
      </c>
    </row>
    <row r="425" spans="1:18">
      <c r="A425" s="16">
        <v>15</v>
      </c>
      <c r="O425" s="16">
        <v>4</v>
      </c>
      <c r="P425" s="21">
        <v>6</v>
      </c>
      <c r="Q425" s="21">
        <v>60</v>
      </c>
      <c r="R425" s="16">
        <v>4</v>
      </c>
    </row>
    <row r="426" spans="1:18">
      <c r="A426" s="16">
        <v>4</v>
      </c>
      <c r="O426" s="16">
        <v>4</v>
      </c>
      <c r="P426" s="21">
        <v>5</v>
      </c>
      <c r="Q426" s="21">
        <v>240</v>
      </c>
      <c r="R426" s="16">
        <v>4</v>
      </c>
    </row>
    <row r="427" spans="1:18">
      <c r="A427" s="16">
        <v>36</v>
      </c>
      <c r="O427" s="16">
        <v>6</v>
      </c>
      <c r="P427" s="21">
        <v>7</v>
      </c>
      <c r="Q427" s="21">
        <v>0</v>
      </c>
      <c r="R427" s="16">
        <v>6</v>
      </c>
    </row>
    <row r="428" spans="1:18">
      <c r="A428" s="16">
        <v>8</v>
      </c>
      <c r="O428" s="16">
        <v>4</v>
      </c>
      <c r="P428" s="21">
        <v>8</v>
      </c>
      <c r="Q428" s="21">
        <v>0</v>
      </c>
      <c r="R428" s="16">
        <v>6</v>
      </c>
    </row>
    <row r="429" spans="1:18">
      <c r="A429" s="16">
        <v>2</v>
      </c>
      <c r="O429" s="16">
        <v>5</v>
      </c>
      <c r="P429" s="21">
        <v>7</v>
      </c>
      <c r="Q429" s="21">
        <v>40</v>
      </c>
      <c r="R429" s="16">
        <v>3</v>
      </c>
    </row>
    <row r="430" spans="1:18">
      <c r="A430" s="16">
        <v>30</v>
      </c>
      <c r="O430" s="16">
        <v>6</v>
      </c>
      <c r="P430" s="21">
        <v>7</v>
      </c>
      <c r="Q430" s="21">
        <v>120</v>
      </c>
      <c r="R430" s="16">
        <v>6</v>
      </c>
    </row>
    <row r="431" spans="1:18">
      <c r="A431" s="16">
        <v>4</v>
      </c>
      <c r="O431" s="16">
        <v>10</v>
      </c>
      <c r="P431" s="21">
        <v>7</v>
      </c>
      <c r="Q431" s="21">
        <v>20</v>
      </c>
      <c r="R431" s="16">
        <v>10</v>
      </c>
    </row>
    <row r="432" spans="1:18">
      <c r="A432" s="16">
        <v>10</v>
      </c>
      <c r="O432" s="16">
        <v>3</v>
      </c>
      <c r="P432" s="21">
        <v>8</v>
      </c>
      <c r="Q432" s="21">
        <v>15</v>
      </c>
      <c r="R432" s="16">
        <v>3</v>
      </c>
    </row>
    <row r="433" spans="1:18">
      <c r="A433" s="16">
        <v>2</v>
      </c>
      <c r="O433" s="16">
        <v>10</v>
      </c>
      <c r="P433" s="21">
        <v>6</v>
      </c>
      <c r="Q433" s="21">
        <v>0</v>
      </c>
      <c r="R433" s="16">
        <v>2</v>
      </c>
    </row>
    <row r="434" spans="1:18">
      <c r="A434" s="16">
        <v>120</v>
      </c>
      <c r="O434" s="16">
        <v>6</v>
      </c>
      <c r="P434" s="21">
        <v>7</v>
      </c>
      <c r="Q434" s="21">
        <v>40</v>
      </c>
      <c r="R434" s="16">
        <v>5</v>
      </c>
    </row>
    <row r="435" spans="1:18">
      <c r="A435" s="16">
        <v>20</v>
      </c>
      <c r="O435" s="16">
        <v>12</v>
      </c>
      <c r="P435" s="21">
        <v>6</v>
      </c>
      <c r="Q435" s="21">
        <v>30</v>
      </c>
      <c r="R435" s="16">
        <v>5</v>
      </c>
    </row>
    <row r="436" spans="1:18">
      <c r="A436" s="16">
        <v>15</v>
      </c>
      <c r="O436" s="16">
        <v>5</v>
      </c>
      <c r="P436" s="21">
        <v>4</v>
      </c>
      <c r="Q436" s="21">
        <v>0</v>
      </c>
      <c r="R436" s="16">
        <v>10</v>
      </c>
    </row>
    <row r="437" spans="1:18">
      <c r="A437" s="16">
        <v>3</v>
      </c>
      <c r="O437" s="16">
        <v>3</v>
      </c>
      <c r="P437" s="21">
        <v>8</v>
      </c>
      <c r="Q437" s="21">
        <v>60</v>
      </c>
      <c r="R437" s="16">
        <v>3</v>
      </c>
    </row>
    <row r="438" spans="1:18">
      <c r="A438" s="16">
        <v>5</v>
      </c>
      <c r="O438" s="16">
        <v>3</v>
      </c>
      <c r="P438" s="21">
        <v>8</v>
      </c>
      <c r="Q438" s="21">
        <v>0</v>
      </c>
      <c r="R438" s="16">
        <v>5</v>
      </c>
    </row>
    <row r="439" spans="1:18">
      <c r="A439" s="16">
        <v>20</v>
      </c>
      <c r="O439" s="16">
        <v>3</v>
      </c>
      <c r="P439" s="21">
        <v>7</v>
      </c>
      <c r="Q439" s="21">
        <v>50</v>
      </c>
      <c r="R439" s="16">
        <v>2</v>
      </c>
    </row>
    <row r="440" spans="1:18">
      <c r="A440" s="16">
        <v>10</v>
      </c>
      <c r="O440" s="16">
        <v>6</v>
      </c>
      <c r="P440" s="21">
        <v>7</v>
      </c>
      <c r="Q440" s="21">
        <v>30</v>
      </c>
      <c r="R440" s="16">
        <v>4</v>
      </c>
    </row>
    <row r="441" spans="1:18">
      <c r="A441" s="16">
        <v>8</v>
      </c>
      <c r="O441" s="16">
        <v>6</v>
      </c>
      <c r="P441" s="21">
        <v>7</v>
      </c>
      <c r="Q441" s="21">
        <v>0</v>
      </c>
      <c r="R441" s="16">
        <v>6</v>
      </c>
    </row>
    <row r="442" spans="1:18">
      <c r="A442" s="16">
        <v>20</v>
      </c>
      <c r="O442" s="16">
        <v>5</v>
      </c>
      <c r="P442" s="21">
        <v>7</v>
      </c>
      <c r="Q442" s="21">
        <v>0</v>
      </c>
      <c r="R442" s="16">
        <v>3</v>
      </c>
    </row>
    <row r="443" spans="1:18">
      <c r="A443" s="16">
        <v>25</v>
      </c>
      <c r="O443" s="16">
        <v>8</v>
      </c>
      <c r="P443" s="21">
        <v>8</v>
      </c>
      <c r="Q443" s="21">
        <v>75</v>
      </c>
      <c r="R443" s="16">
        <v>6</v>
      </c>
    </row>
    <row r="444" spans="1:18">
      <c r="A444" s="16">
        <v>10</v>
      </c>
      <c r="O444" s="16">
        <v>10</v>
      </c>
      <c r="P444" s="21">
        <v>7</v>
      </c>
      <c r="Q444" s="21">
        <v>0</v>
      </c>
      <c r="R444" s="16">
        <v>8</v>
      </c>
    </row>
    <row r="445" spans="1:18">
      <c r="A445" s="16">
        <v>2</v>
      </c>
      <c r="O445" s="16">
        <v>1</v>
      </c>
      <c r="P445" s="21">
        <v>8</v>
      </c>
      <c r="Q445" s="21">
        <v>1</v>
      </c>
      <c r="R445" s="16">
        <v>1</v>
      </c>
    </row>
    <row r="446" spans="1:18">
      <c r="A446" s="16">
        <v>9</v>
      </c>
      <c r="O446" s="16">
        <v>6</v>
      </c>
      <c r="P446" s="21">
        <v>7</v>
      </c>
      <c r="Q446" s="21">
        <v>90</v>
      </c>
      <c r="R446" s="16">
        <v>6</v>
      </c>
    </row>
    <row r="447" spans="1:18">
      <c r="A447" s="16">
        <v>5</v>
      </c>
      <c r="O447" s="16">
        <v>6</v>
      </c>
      <c r="P447" s="21">
        <v>5</v>
      </c>
      <c r="Q447" s="21">
        <v>0</v>
      </c>
      <c r="R447" s="16">
        <v>6</v>
      </c>
    </row>
    <row r="448" spans="1:18">
      <c r="A448" s="16">
        <v>6</v>
      </c>
      <c r="O448" s="16">
        <v>10</v>
      </c>
      <c r="P448" s="21">
        <v>6</v>
      </c>
      <c r="Q448" s="21">
        <v>180</v>
      </c>
      <c r="R448" s="16">
        <v>6</v>
      </c>
    </row>
    <row r="449" spans="1:18">
      <c r="A449" s="16">
        <v>5</v>
      </c>
      <c r="O449" s="16">
        <v>6</v>
      </c>
      <c r="P449" s="21">
        <v>9</v>
      </c>
      <c r="Q449" s="21">
        <v>1</v>
      </c>
      <c r="R449" s="16">
        <v>5</v>
      </c>
    </row>
    <row r="450" spans="1:18">
      <c r="A450" s="16">
        <v>20</v>
      </c>
      <c r="O450" s="16">
        <v>6</v>
      </c>
      <c r="P450" s="21">
        <v>8</v>
      </c>
      <c r="Q450" s="21">
        <v>6</v>
      </c>
      <c r="R450" s="16">
        <v>4</v>
      </c>
    </row>
    <row r="451" spans="1:18">
      <c r="A451" s="16">
        <v>60</v>
      </c>
      <c r="O451" s="16">
        <v>5</v>
      </c>
      <c r="P451" s="21">
        <v>6</v>
      </c>
      <c r="Q451" s="21">
        <v>50</v>
      </c>
      <c r="R451" s="16">
        <v>3</v>
      </c>
    </row>
    <row r="452" spans="1:18">
      <c r="A452" s="16">
        <v>50</v>
      </c>
      <c r="O452" s="16">
        <v>6</v>
      </c>
      <c r="P452" s="21">
        <v>8</v>
      </c>
      <c r="Q452" s="21">
        <v>75</v>
      </c>
      <c r="R452" s="16">
        <v>10</v>
      </c>
    </row>
    <row r="453" spans="1:18">
      <c r="A453" s="16">
        <v>20</v>
      </c>
      <c r="O453" s="16">
        <v>5</v>
      </c>
      <c r="P453" s="21">
        <v>8</v>
      </c>
      <c r="Q453" s="21">
        <v>0</v>
      </c>
      <c r="R453" s="16">
        <v>2</v>
      </c>
    </row>
    <row r="454" spans="1:18">
      <c r="A454" s="16">
        <v>8</v>
      </c>
      <c r="O454" s="16">
        <v>6</v>
      </c>
      <c r="P454" s="21">
        <v>7</v>
      </c>
      <c r="Q454" s="21">
        <v>70</v>
      </c>
      <c r="R454" s="16">
        <v>4</v>
      </c>
    </row>
    <row r="455" spans="1:18">
      <c r="A455" s="16">
        <v>50</v>
      </c>
      <c r="O455" s="16">
        <v>5</v>
      </c>
      <c r="P455" s="21">
        <v>7</v>
      </c>
      <c r="Q455" s="21">
        <v>0</v>
      </c>
      <c r="R455" s="16">
        <v>5</v>
      </c>
    </row>
    <row r="456" spans="1:18">
      <c r="A456" s="16">
        <v>15</v>
      </c>
      <c r="O456" s="16">
        <v>5</v>
      </c>
      <c r="P456" s="21">
        <v>7</v>
      </c>
      <c r="Q456" s="21">
        <v>30</v>
      </c>
      <c r="R456" s="16">
        <v>4</v>
      </c>
    </row>
    <row r="457" spans="1:18">
      <c r="A457" s="16">
        <v>0</v>
      </c>
      <c r="O457" s="16">
        <v>20</v>
      </c>
      <c r="P457" s="21">
        <v>7</v>
      </c>
      <c r="Q457" s="21">
        <v>0</v>
      </c>
      <c r="R457" s="16">
        <v>10</v>
      </c>
    </row>
    <row r="458" spans="1:18">
      <c r="A458" s="16">
        <v>100</v>
      </c>
      <c r="O458" s="16">
        <v>5</v>
      </c>
      <c r="P458" s="21">
        <v>7</v>
      </c>
      <c r="Q458" s="21">
        <v>50</v>
      </c>
      <c r="R458" s="16">
        <v>6</v>
      </c>
    </row>
    <row r="459" spans="1:18">
      <c r="A459" s="16">
        <v>10</v>
      </c>
      <c r="O459" s="16">
        <v>5</v>
      </c>
      <c r="P459" s="21">
        <v>8</v>
      </c>
      <c r="Q459" s="21">
        <v>10</v>
      </c>
      <c r="R459" s="16">
        <v>4</v>
      </c>
    </row>
    <row r="460" spans="1:18">
      <c r="A460" s="16">
        <v>3</v>
      </c>
      <c r="O460" s="16">
        <v>6</v>
      </c>
      <c r="P460" s="21">
        <v>7</v>
      </c>
      <c r="Q460" s="21">
        <v>120</v>
      </c>
      <c r="R460" s="16">
        <v>6</v>
      </c>
    </row>
    <row r="461" spans="1:18">
      <c r="A461" s="16">
        <v>5</v>
      </c>
      <c r="O461" s="16">
        <v>40</v>
      </c>
      <c r="P461" s="21">
        <v>6</v>
      </c>
      <c r="Q461" s="21">
        <v>60</v>
      </c>
      <c r="R461" s="16">
        <v>20</v>
      </c>
    </row>
    <row r="462" spans="1:18">
      <c r="A462" s="16">
        <v>5</v>
      </c>
      <c r="O462" s="16">
        <v>5</v>
      </c>
      <c r="P462" s="21">
        <v>6</v>
      </c>
      <c r="Q462" s="21">
        <v>20</v>
      </c>
      <c r="R462" s="16">
        <v>5</v>
      </c>
    </row>
    <row r="463" spans="1:18">
      <c r="A463" s="16">
        <v>12</v>
      </c>
      <c r="O463" s="16">
        <v>0</v>
      </c>
      <c r="P463" s="21">
        <v>6</v>
      </c>
      <c r="Q463" s="21">
        <v>0</v>
      </c>
    </row>
    <row r="464" spans="1:18">
      <c r="A464" s="16">
        <v>0</v>
      </c>
      <c r="O464" s="16">
        <v>5</v>
      </c>
      <c r="P464" s="21">
        <v>7</v>
      </c>
      <c r="Q464" s="21">
        <v>0</v>
      </c>
      <c r="R464" s="16">
        <v>5</v>
      </c>
    </row>
    <row r="465" spans="1:18">
      <c r="A465" s="16">
        <v>0</v>
      </c>
      <c r="O465" s="16">
        <v>5</v>
      </c>
      <c r="P465" s="21">
        <v>8</v>
      </c>
      <c r="Q465" s="21">
        <v>0</v>
      </c>
      <c r="R465" s="16">
        <v>5</v>
      </c>
    </row>
    <row r="466" spans="1:18">
      <c r="A466" s="16">
        <v>4</v>
      </c>
      <c r="O466" s="16">
        <v>6</v>
      </c>
      <c r="P466" s="21">
        <v>7</v>
      </c>
      <c r="Q466" s="21">
        <v>0</v>
      </c>
      <c r="R466" s="16">
        <v>3</v>
      </c>
    </row>
    <row r="467" spans="1:18">
      <c r="A467" s="16">
        <v>12</v>
      </c>
      <c r="O467" s="16">
        <v>10</v>
      </c>
      <c r="P467" s="21">
        <v>7</v>
      </c>
      <c r="Q467" s="21">
        <v>90</v>
      </c>
      <c r="R467" s="16">
        <v>8</v>
      </c>
    </row>
    <row r="468" spans="1:18">
      <c r="A468" s="16">
        <v>3</v>
      </c>
      <c r="O468" s="16">
        <v>6</v>
      </c>
      <c r="P468" s="21">
        <v>6</v>
      </c>
      <c r="Q468" s="21">
        <v>48</v>
      </c>
      <c r="R468" s="16">
        <v>6</v>
      </c>
    </row>
    <row r="469" spans="1:18">
      <c r="A469" s="16">
        <v>10</v>
      </c>
      <c r="O469" s="16">
        <v>20</v>
      </c>
      <c r="P469" s="21">
        <v>7</v>
      </c>
      <c r="Q469" s="21">
        <v>0</v>
      </c>
      <c r="R469" s="16">
        <v>10</v>
      </c>
    </row>
    <row r="470" spans="1:18">
      <c r="A470" s="16">
        <v>12</v>
      </c>
      <c r="O470" s="16">
        <v>6</v>
      </c>
      <c r="P470" s="21">
        <v>7</v>
      </c>
      <c r="Q470" s="21">
        <v>0</v>
      </c>
      <c r="R470" s="16">
        <v>6</v>
      </c>
    </row>
    <row r="471" spans="1:18">
      <c r="A471" s="16">
        <v>50</v>
      </c>
      <c r="O471" s="16">
        <v>30</v>
      </c>
      <c r="P471" s="21">
        <v>4</v>
      </c>
      <c r="Q471" s="21">
        <v>180</v>
      </c>
      <c r="R471" s="16">
        <v>6</v>
      </c>
    </row>
    <row r="472" spans="1:18">
      <c r="A472" s="16">
        <v>10</v>
      </c>
      <c r="O472" s="16">
        <v>4</v>
      </c>
      <c r="P472" s="21">
        <v>6</v>
      </c>
      <c r="Q472" s="21">
        <v>120</v>
      </c>
      <c r="R472" s="16">
        <v>4</v>
      </c>
    </row>
    <row r="473" spans="1:18">
      <c r="A473" s="16">
        <v>4</v>
      </c>
      <c r="O473" s="16">
        <v>25</v>
      </c>
      <c r="P473" s="21">
        <v>6</v>
      </c>
      <c r="Q473" s="21">
        <v>120</v>
      </c>
      <c r="R473" s="16">
        <v>15</v>
      </c>
    </row>
    <row r="474" spans="1:18">
      <c r="A474" s="16">
        <v>40</v>
      </c>
      <c r="O474" s="16">
        <v>5</v>
      </c>
      <c r="P474" s="21">
        <v>7</v>
      </c>
      <c r="Q474" s="21">
        <v>0</v>
      </c>
      <c r="R474" s="16">
        <v>2</v>
      </c>
    </row>
    <row r="475" spans="1:18">
      <c r="A475" s="16">
        <v>7</v>
      </c>
      <c r="O475" s="16">
        <v>3</v>
      </c>
      <c r="P475" s="21">
        <v>7</v>
      </c>
      <c r="Q475" s="21">
        <v>50</v>
      </c>
      <c r="R475" s="16">
        <v>4</v>
      </c>
    </row>
    <row r="476" spans="1:18">
      <c r="A476" s="16">
        <v>25</v>
      </c>
      <c r="O476" s="16">
        <v>4</v>
      </c>
      <c r="P476" s="21">
        <v>8</v>
      </c>
      <c r="Q476" s="21">
        <v>25</v>
      </c>
      <c r="R476" s="16">
        <v>3</v>
      </c>
    </row>
    <row r="477" spans="1:18">
      <c r="A477" s="16">
        <v>6</v>
      </c>
      <c r="O477" s="16">
        <v>4</v>
      </c>
      <c r="P477" s="21">
        <v>8</v>
      </c>
      <c r="Q477" s="21">
        <v>60</v>
      </c>
      <c r="R477" s="16">
        <v>16</v>
      </c>
    </row>
    <row r="478" spans="1:18">
      <c r="A478" s="16">
        <v>15</v>
      </c>
      <c r="O478" s="16">
        <v>10</v>
      </c>
      <c r="P478" s="21">
        <v>6</v>
      </c>
      <c r="Q478" s="21">
        <v>30</v>
      </c>
      <c r="R478" s="16">
        <v>6</v>
      </c>
    </row>
    <row r="479" spans="1:18">
      <c r="A479" s="16">
        <v>15</v>
      </c>
      <c r="O479" s="16">
        <v>15</v>
      </c>
      <c r="P479" s="21">
        <v>9</v>
      </c>
      <c r="Q479" s="21">
        <v>0</v>
      </c>
      <c r="R479" s="16">
        <v>30</v>
      </c>
    </row>
    <row r="480" spans="1:18">
      <c r="A480" s="16">
        <v>10</v>
      </c>
      <c r="O480" s="16">
        <v>4</v>
      </c>
      <c r="P480" s="21">
        <v>6</v>
      </c>
      <c r="Q480" s="21">
        <v>30</v>
      </c>
      <c r="R480" s="16">
        <v>4</v>
      </c>
    </row>
    <row r="481" spans="1:18">
      <c r="A481" s="16">
        <v>3</v>
      </c>
      <c r="O481" s="16">
        <v>2</v>
      </c>
      <c r="P481" s="21">
        <v>7</v>
      </c>
      <c r="Q481" s="21">
        <v>40</v>
      </c>
      <c r="R481" s="16">
        <v>6</v>
      </c>
    </row>
    <row r="482" spans="1:18">
      <c r="A482" s="16">
        <v>5</v>
      </c>
      <c r="O482" s="16">
        <v>10</v>
      </c>
      <c r="P482" s="21">
        <v>6</v>
      </c>
      <c r="Q482" s="21">
        <v>80</v>
      </c>
      <c r="R482" s="16">
        <v>10</v>
      </c>
    </row>
    <row r="483" spans="1:18">
      <c r="A483" s="16">
        <v>8</v>
      </c>
      <c r="O483" s="16">
        <v>6</v>
      </c>
      <c r="P483" s="21">
        <v>7</v>
      </c>
      <c r="Q483" s="21">
        <v>0</v>
      </c>
      <c r="R483" s="16">
        <v>2</v>
      </c>
    </row>
    <row r="484" spans="1:18">
      <c r="A484" s="16">
        <v>30</v>
      </c>
      <c r="O484" s="16">
        <v>4</v>
      </c>
      <c r="P484" s="21">
        <v>8</v>
      </c>
      <c r="Q484" s="21">
        <v>30</v>
      </c>
      <c r="R484" s="16">
        <v>6</v>
      </c>
    </row>
    <row r="485" spans="1:18">
      <c r="A485" s="16">
        <v>2</v>
      </c>
      <c r="O485" s="16">
        <v>1</v>
      </c>
      <c r="P485" s="21">
        <v>6</v>
      </c>
      <c r="Q485" s="21">
        <v>100</v>
      </c>
      <c r="R485" s="16">
        <v>4</v>
      </c>
    </row>
    <row r="486" spans="1:18">
      <c r="A486" s="16">
        <v>6</v>
      </c>
      <c r="O486" s="16">
        <v>6</v>
      </c>
      <c r="P486" s="21">
        <v>6</v>
      </c>
      <c r="Q486" s="21">
        <v>30</v>
      </c>
      <c r="R486" s="16">
        <v>5</v>
      </c>
    </row>
    <row r="487" spans="1:18">
      <c r="A487" s="16">
        <v>10</v>
      </c>
      <c r="O487" s="16">
        <v>6</v>
      </c>
      <c r="P487" s="21">
        <v>7</v>
      </c>
      <c r="Q487" s="21">
        <v>0</v>
      </c>
      <c r="R487" s="16">
        <v>6</v>
      </c>
    </row>
    <row r="488" spans="1:18">
      <c r="A488" s="16">
        <v>12</v>
      </c>
      <c r="O488" s="16">
        <v>10</v>
      </c>
      <c r="P488" s="21">
        <v>6</v>
      </c>
      <c r="Q488" s="21">
        <v>60</v>
      </c>
      <c r="R488" s="16">
        <v>26</v>
      </c>
    </row>
    <row r="489" spans="1:18">
      <c r="A489" s="16">
        <v>6</v>
      </c>
      <c r="O489" s="16">
        <v>14</v>
      </c>
      <c r="P489" s="21">
        <v>8</v>
      </c>
      <c r="Q489" s="21">
        <v>0</v>
      </c>
      <c r="R489" s="16">
        <v>6</v>
      </c>
    </row>
    <row r="490" spans="1:18">
      <c r="A490" s="16">
        <v>8</v>
      </c>
      <c r="O490" s="16">
        <v>15</v>
      </c>
      <c r="P490" s="21">
        <v>6</v>
      </c>
      <c r="Q490" s="21">
        <v>0</v>
      </c>
      <c r="R490" s="16">
        <v>5</v>
      </c>
    </row>
    <row r="491" spans="1:18">
      <c r="A491" s="16">
        <v>4</v>
      </c>
      <c r="O491" s="16">
        <v>3</v>
      </c>
      <c r="P491" s="21">
        <v>7</v>
      </c>
      <c r="Q491" s="21">
        <v>45</v>
      </c>
      <c r="R491" s="16">
        <v>6</v>
      </c>
    </row>
    <row r="492" spans="1:18">
      <c r="A492" s="16">
        <v>10</v>
      </c>
      <c r="O492" s="16">
        <v>4</v>
      </c>
      <c r="P492" s="21">
        <v>7</v>
      </c>
      <c r="Q492" s="21">
        <v>80</v>
      </c>
      <c r="R492" s="16">
        <v>6</v>
      </c>
    </row>
    <row r="493" spans="1:18">
      <c r="A493" s="16">
        <v>30</v>
      </c>
      <c r="O493" s="16">
        <v>4</v>
      </c>
      <c r="P493" s="21">
        <v>5</v>
      </c>
      <c r="Q493" s="21">
        <v>60</v>
      </c>
      <c r="R493" s="16">
        <v>30</v>
      </c>
    </row>
    <row r="494" spans="1:18">
      <c r="A494" s="16">
        <v>6</v>
      </c>
      <c r="O494" s="16">
        <v>10</v>
      </c>
      <c r="P494" s="21">
        <v>8</v>
      </c>
      <c r="Q494" s="21">
        <v>35</v>
      </c>
      <c r="R494" s="16">
        <v>2</v>
      </c>
    </row>
    <row r="495" spans="1:18">
      <c r="A495" s="16">
        <v>20</v>
      </c>
      <c r="O495" s="16">
        <v>6</v>
      </c>
      <c r="P495" s="21">
        <v>7</v>
      </c>
      <c r="Q495" s="21">
        <v>0</v>
      </c>
      <c r="R495" s="16">
        <v>2</v>
      </c>
    </row>
    <row r="496" spans="1:18">
      <c r="A496" s="16">
        <v>5</v>
      </c>
      <c r="O496" s="16">
        <v>5</v>
      </c>
      <c r="P496" s="21">
        <v>7</v>
      </c>
      <c r="Q496" s="21">
        <v>0</v>
      </c>
      <c r="R496" s="16">
        <v>2</v>
      </c>
    </row>
    <row r="497" spans="1:18">
      <c r="A497" s="16">
        <v>20</v>
      </c>
      <c r="O497" s="16">
        <v>0</v>
      </c>
      <c r="P497" s="21">
        <v>6</v>
      </c>
      <c r="Q497" s="21">
        <v>30</v>
      </c>
      <c r="R497" s="16">
        <v>13</v>
      </c>
    </row>
    <row r="498" spans="1:18">
      <c r="A498" s="16">
        <v>20</v>
      </c>
      <c r="O498" s="16">
        <v>21</v>
      </c>
      <c r="P498" s="21">
        <v>8</v>
      </c>
      <c r="Q498" s="21">
        <v>60</v>
      </c>
    </row>
    <row r="499" spans="1:18">
      <c r="A499" s="16">
        <v>5</v>
      </c>
      <c r="O499" s="16">
        <v>10</v>
      </c>
      <c r="P499" s="21">
        <v>5</v>
      </c>
      <c r="Q499" s="21">
        <v>20</v>
      </c>
      <c r="R499" s="16">
        <v>2</v>
      </c>
    </row>
    <row r="500" spans="1:18">
      <c r="A500" s="16">
        <v>1</v>
      </c>
      <c r="O500" s="16">
        <v>6</v>
      </c>
      <c r="P500" s="21">
        <v>9</v>
      </c>
      <c r="Q500" s="21">
        <v>15</v>
      </c>
      <c r="R500" s="16">
        <v>6</v>
      </c>
    </row>
    <row r="501" spans="1:18">
      <c r="A501" s="16">
        <v>4</v>
      </c>
      <c r="O501" s="16">
        <v>6</v>
      </c>
      <c r="P501" s="21">
        <v>7</v>
      </c>
      <c r="Q501" s="21">
        <v>50</v>
      </c>
      <c r="R501" s="16">
        <v>6</v>
      </c>
    </row>
    <row r="502" spans="1:18">
      <c r="A502" s="16">
        <v>24</v>
      </c>
      <c r="O502" s="16">
        <v>4</v>
      </c>
      <c r="P502" s="21">
        <v>6</v>
      </c>
      <c r="Q502" s="21">
        <v>15</v>
      </c>
      <c r="R502" s="16">
        <v>6</v>
      </c>
    </row>
    <row r="503" spans="1:18">
      <c r="A503" s="16">
        <v>6</v>
      </c>
      <c r="O503" s="16">
        <v>23</v>
      </c>
      <c r="P503" s="21">
        <v>8</v>
      </c>
      <c r="Q503" s="21">
        <v>30</v>
      </c>
      <c r="R503" s="16">
        <v>2</v>
      </c>
    </row>
    <row r="504" spans="1:18">
      <c r="A504" s="16">
        <v>6</v>
      </c>
      <c r="O504" s="16">
        <v>5</v>
      </c>
      <c r="P504" s="21">
        <v>7</v>
      </c>
      <c r="Q504" s="21">
        <v>20</v>
      </c>
      <c r="R504" s="16">
        <v>1</v>
      </c>
    </row>
    <row r="505" spans="1:18">
      <c r="A505" s="16">
        <v>10</v>
      </c>
      <c r="O505" s="16">
        <v>6</v>
      </c>
      <c r="P505" s="21">
        <v>6</v>
      </c>
      <c r="Q505" s="21">
        <v>30</v>
      </c>
      <c r="R505" s="16">
        <v>5</v>
      </c>
    </row>
    <row r="506" spans="1:18">
      <c r="A506" s="16">
        <v>4</v>
      </c>
      <c r="O506" s="16">
        <v>5</v>
      </c>
      <c r="P506" s="21">
        <v>6</v>
      </c>
      <c r="Q506" s="21">
        <v>60</v>
      </c>
      <c r="R506" s="16">
        <v>5</v>
      </c>
    </row>
    <row r="507" spans="1:18">
      <c r="A507" s="16">
        <v>8</v>
      </c>
      <c r="O507" s="16">
        <v>10</v>
      </c>
      <c r="P507" s="21">
        <v>6</v>
      </c>
      <c r="Q507" s="21">
        <v>2</v>
      </c>
      <c r="R507" s="16">
        <v>3</v>
      </c>
    </row>
    <row r="508" spans="1:18">
      <c r="A508" s="16">
        <v>36</v>
      </c>
      <c r="O508" s="16">
        <v>35</v>
      </c>
      <c r="P508" s="21">
        <v>8</v>
      </c>
      <c r="Q508" s="21">
        <v>0</v>
      </c>
    </row>
    <row r="509" spans="1:18">
      <c r="A509" s="16">
        <v>10</v>
      </c>
      <c r="O509" s="16">
        <v>8</v>
      </c>
      <c r="P509" s="21">
        <v>7</v>
      </c>
      <c r="Q509" s="21">
        <v>0</v>
      </c>
      <c r="R509" s="16">
        <v>16</v>
      </c>
    </row>
    <row r="510" spans="1:18">
      <c r="A510" s="16">
        <v>1</v>
      </c>
      <c r="O510" s="16">
        <v>15</v>
      </c>
      <c r="P510" s="21">
        <v>7</v>
      </c>
      <c r="Q510" s="21">
        <v>20</v>
      </c>
      <c r="R510" s="16">
        <v>15</v>
      </c>
    </row>
    <row r="511" spans="1:18">
      <c r="A511" s="16">
        <v>5</v>
      </c>
      <c r="O511" s="16">
        <v>0</v>
      </c>
      <c r="P511" s="21">
        <v>7</v>
      </c>
      <c r="Q511" s="21">
        <v>200</v>
      </c>
    </row>
    <row r="512" spans="1:18">
      <c r="A512" s="16">
        <v>6</v>
      </c>
      <c r="O512" s="16">
        <v>6</v>
      </c>
      <c r="P512" s="21">
        <v>7</v>
      </c>
      <c r="Q512" s="21">
        <v>45</v>
      </c>
      <c r="R512" s="16">
        <v>6</v>
      </c>
    </row>
    <row r="513" spans="1:18">
      <c r="A513" s="16">
        <v>4</v>
      </c>
      <c r="O513" s="16">
        <v>0</v>
      </c>
      <c r="P513" s="21">
        <v>6</v>
      </c>
      <c r="Q513" s="21">
        <v>25</v>
      </c>
    </row>
    <row r="514" spans="1:18">
      <c r="A514" s="16">
        <v>50</v>
      </c>
      <c r="O514" s="16">
        <v>0</v>
      </c>
      <c r="P514" s="21">
        <v>7</v>
      </c>
      <c r="Q514" s="21">
        <v>70</v>
      </c>
    </row>
    <row r="515" spans="1:18">
      <c r="A515" s="16">
        <v>3</v>
      </c>
      <c r="O515" s="16">
        <v>30</v>
      </c>
      <c r="P515" s="21">
        <v>8</v>
      </c>
      <c r="Q515" s="21">
        <v>0</v>
      </c>
      <c r="R515" s="16">
        <v>20</v>
      </c>
    </row>
    <row r="516" spans="1:18">
      <c r="A516" s="16">
        <v>5</v>
      </c>
      <c r="O516" s="16">
        <v>5</v>
      </c>
      <c r="P516" s="21">
        <v>6</v>
      </c>
      <c r="Q516" s="21">
        <v>2</v>
      </c>
      <c r="R516" s="16">
        <v>10</v>
      </c>
    </row>
    <row r="517" spans="1:18">
      <c r="A517" s="16">
        <v>1</v>
      </c>
      <c r="O517" s="16">
        <v>6</v>
      </c>
      <c r="P517" s="21">
        <v>7</v>
      </c>
      <c r="Q517" s="21">
        <v>60</v>
      </c>
      <c r="R517" s="16">
        <v>6</v>
      </c>
    </row>
    <row r="518" spans="1:18">
      <c r="A518" s="16">
        <v>5</v>
      </c>
      <c r="O518" s="16">
        <v>0</v>
      </c>
      <c r="P518" s="21">
        <v>6</v>
      </c>
      <c r="Q518" s="21">
        <v>45</v>
      </c>
    </row>
    <row r="519" spans="1:18">
      <c r="A519" s="16">
        <v>4</v>
      </c>
      <c r="O519" s="16">
        <v>3</v>
      </c>
      <c r="P519" s="21">
        <v>6</v>
      </c>
      <c r="Q519" s="21">
        <v>250</v>
      </c>
      <c r="R519" s="16">
        <v>5</v>
      </c>
    </row>
    <row r="520" spans="1:18">
      <c r="A520" s="16">
        <v>20</v>
      </c>
      <c r="O520" s="16">
        <v>4</v>
      </c>
      <c r="P520" s="21">
        <v>7</v>
      </c>
      <c r="Q520" s="21">
        <v>30</v>
      </c>
      <c r="R520" s="16">
        <v>1</v>
      </c>
    </row>
    <row r="521" spans="1:18">
      <c r="A521" s="16">
        <v>15</v>
      </c>
      <c r="O521" s="16">
        <v>2</v>
      </c>
      <c r="P521" s="21">
        <v>6</v>
      </c>
      <c r="Q521" s="21">
        <v>50</v>
      </c>
      <c r="R521" s="16">
        <v>2</v>
      </c>
    </row>
    <row r="522" spans="1:18">
      <c r="A522" s="16">
        <v>1</v>
      </c>
      <c r="O522" s="16">
        <v>3</v>
      </c>
      <c r="P522" s="21">
        <v>8</v>
      </c>
      <c r="Q522" s="21">
        <v>130</v>
      </c>
      <c r="R522" s="16">
        <v>6</v>
      </c>
    </row>
    <row r="523" spans="1:18">
      <c r="A523" s="16">
        <v>15</v>
      </c>
      <c r="O523" s="16">
        <v>3</v>
      </c>
      <c r="P523" s="21">
        <v>7</v>
      </c>
      <c r="Q523" s="21">
        <v>30</v>
      </c>
      <c r="R523" s="16">
        <v>4</v>
      </c>
    </row>
    <row r="524" spans="1:18">
      <c r="A524" s="16">
        <v>10</v>
      </c>
      <c r="O524" s="16">
        <v>10</v>
      </c>
      <c r="P524" s="21">
        <v>4</v>
      </c>
      <c r="Q524" s="21">
        <v>5</v>
      </c>
      <c r="R524" s="16">
        <v>3</v>
      </c>
    </row>
    <row r="525" spans="1:18">
      <c r="A525" s="16">
        <v>6</v>
      </c>
      <c r="O525" s="16">
        <v>5</v>
      </c>
      <c r="P525" s="21">
        <v>6</v>
      </c>
      <c r="Q525" s="21">
        <v>0</v>
      </c>
      <c r="R525" s="16">
        <v>20</v>
      </c>
    </row>
    <row r="526" spans="1:18">
      <c r="A526" s="16">
        <v>2</v>
      </c>
      <c r="O526" s="16">
        <v>2</v>
      </c>
      <c r="P526" s="21">
        <v>6</v>
      </c>
      <c r="Q526" s="21">
        <v>0</v>
      </c>
      <c r="R526" s="16">
        <v>6</v>
      </c>
    </row>
    <row r="527" spans="1:18">
      <c r="A527" s="16">
        <v>2</v>
      </c>
      <c r="O527" s="16">
        <v>6</v>
      </c>
      <c r="P527" s="21">
        <v>7</v>
      </c>
      <c r="Q527" s="21">
        <v>45</v>
      </c>
      <c r="R527" s="16">
        <v>2</v>
      </c>
    </row>
    <row r="528" spans="1:18">
      <c r="A528" s="16">
        <v>2</v>
      </c>
      <c r="O528" s="16">
        <v>10</v>
      </c>
      <c r="P528" s="21">
        <v>7</v>
      </c>
      <c r="Q528" s="21">
        <v>13</v>
      </c>
      <c r="R528" s="16">
        <v>15</v>
      </c>
    </row>
    <row r="529" spans="1:18">
      <c r="A529" s="16">
        <v>5</v>
      </c>
      <c r="O529" s="16">
        <v>4</v>
      </c>
      <c r="P529" s="21">
        <v>7</v>
      </c>
      <c r="Q529" s="21">
        <v>0</v>
      </c>
      <c r="R529" s="16">
        <v>4</v>
      </c>
    </row>
    <row r="530" spans="1:18">
      <c r="A530" s="16">
        <v>25</v>
      </c>
      <c r="O530" s="16">
        <v>15</v>
      </c>
      <c r="P530" s="21">
        <v>7</v>
      </c>
      <c r="Q530" s="21">
        <v>30</v>
      </c>
      <c r="R530" s="16">
        <v>6</v>
      </c>
    </row>
    <row r="531" spans="1:18">
      <c r="A531" s="16">
        <v>4</v>
      </c>
      <c r="O531" s="16">
        <v>0</v>
      </c>
      <c r="P531" s="21">
        <v>7</v>
      </c>
      <c r="Q531" s="21">
        <v>60</v>
      </c>
    </row>
    <row r="532" spans="1:18">
      <c r="A532" s="16">
        <v>15</v>
      </c>
      <c r="O532" s="16">
        <v>6</v>
      </c>
      <c r="P532" s="21">
        <v>7</v>
      </c>
      <c r="Q532" s="21">
        <v>0</v>
      </c>
      <c r="R532" s="16">
        <v>2</v>
      </c>
    </row>
    <row r="533" spans="1:18">
      <c r="A533" s="16">
        <v>0</v>
      </c>
      <c r="O533" s="16">
        <v>14</v>
      </c>
      <c r="P533" s="21">
        <v>7</v>
      </c>
      <c r="Q533" s="21">
        <v>60</v>
      </c>
      <c r="R533" s="16">
        <v>2</v>
      </c>
    </row>
    <row r="534" spans="1:18">
      <c r="A534" s="16">
        <v>10</v>
      </c>
      <c r="O534" s="16">
        <v>5</v>
      </c>
      <c r="P534" s="21">
        <v>7</v>
      </c>
      <c r="Q534" s="21">
        <v>10</v>
      </c>
      <c r="R534" s="16">
        <v>5</v>
      </c>
    </row>
    <row r="535" spans="1:18">
      <c r="A535" s="16">
        <v>5</v>
      </c>
      <c r="O535" s="16">
        <v>5</v>
      </c>
      <c r="P535" s="21">
        <v>8</v>
      </c>
      <c r="Q535" s="21">
        <v>120</v>
      </c>
      <c r="R535" s="16">
        <v>5</v>
      </c>
    </row>
    <row r="536" spans="1:18">
      <c r="A536" s="16">
        <v>7</v>
      </c>
      <c r="O536" s="16">
        <v>6</v>
      </c>
      <c r="P536" s="21">
        <v>7</v>
      </c>
      <c r="Q536" s="21">
        <v>40</v>
      </c>
      <c r="R536" s="16">
        <v>5</v>
      </c>
    </row>
    <row r="537" spans="1:18">
      <c r="A537" s="16">
        <v>0</v>
      </c>
      <c r="O537" s="16">
        <v>0</v>
      </c>
      <c r="P537" s="21">
        <v>7</v>
      </c>
      <c r="Q537" s="21">
        <v>90</v>
      </c>
    </row>
    <row r="538" spans="1:18">
      <c r="A538" s="16">
        <v>5</v>
      </c>
      <c r="O538" s="16">
        <v>6</v>
      </c>
      <c r="P538" s="21">
        <v>6</v>
      </c>
      <c r="Q538" s="21">
        <v>120</v>
      </c>
      <c r="R538" s="16">
        <v>5</v>
      </c>
    </row>
    <row r="539" spans="1:18">
      <c r="A539" s="16">
        <v>100</v>
      </c>
      <c r="O539" s="16">
        <v>3</v>
      </c>
      <c r="P539" s="21">
        <v>7</v>
      </c>
      <c r="Q539" s="21">
        <v>60</v>
      </c>
      <c r="R539" s="16">
        <v>5</v>
      </c>
    </row>
    <row r="540" spans="1:18">
      <c r="A540" s="16">
        <v>1</v>
      </c>
      <c r="O540" s="16">
        <v>6</v>
      </c>
      <c r="P540" s="21">
        <v>7</v>
      </c>
      <c r="Q540" s="21">
        <v>0</v>
      </c>
      <c r="R540" s="16">
        <v>6</v>
      </c>
    </row>
    <row r="541" spans="1:18">
      <c r="A541" s="16">
        <v>10</v>
      </c>
      <c r="O541" s="16">
        <v>25</v>
      </c>
      <c r="P541" s="21">
        <v>8</v>
      </c>
      <c r="Q541" s="21">
        <v>0</v>
      </c>
      <c r="R541" s="16">
        <v>10</v>
      </c>
    </row>
    <row r="542" spans="1:18">
      <c r="A542" s="16">
        <v>24</v>
      </c>
      <c r="O542" s="16">
        <v>4</v>
      </c>
      <c r="P542" s="21">
        <v>7</v>
      </c>
      <c r="Q542" s="21">
        <v>0</v>
      </c>
      <c r="R542" s="16">
        <v>10</v>
      </c>
    </row>
    <row r="543" spans="1:18">
      <c r="A543" s="16">
        <v>1</v>
      </c>
      <c r="O543" s="16">
        <v>6</v>
      </c>
      <c r="P543" s="21">
        <v>8</v>
      </c>
      <c r="Q543" s="21">
        <v>15</v>
      </c>
      <c r="R543" s="16">
        <v>20</v>
      </c>
    </row>
    <row r="544" spans="1:18">
      <c r="A544" s="16">
        <v>6</v>
      </c>
      <c r="O544" s="16">
        <v>1</v>
      </c>
      <c r="P544" s="21">
        <v>7</v>
      </c>
      <c r="Q544" s="21">
        <v>10</v>
      </c>
      <c r="R544" s="16">
        <v>1</v>
      </c>
    </row>
    <row r="545" spans="1:18">
      <c r="A545" s="16">
        <v>25</v>
      </c>
      <c r="O545" s="16">
        <v>2</v>
      </c>
      <c r="P545" s="21">
        <v>7</v>
      </c>
      <c r="Q545" s="21">
        <v>0</v>
      </c>
      <c r="R545" s="16">
        <v>3</v>
      </c>
    </row>
    <row r="546" spans="1:18">
      <c r="A546" s="16">
        <v>3</v>
      </c>
      <c r="O546" s="16">
        <v>3</v>
      </c>
      <c r="P546" s="21">
        <v>7</v>
      </c>
      <c r="Q546" s="21">
        <v>45</v>
      </c>
      <c r="R546" s="16">
        <v>2</v>
      </c>
    </row>
    <row r="547" spans="1:18">
      <c r="A547" s="16">
        <v>30</v>
      </c>
      <c r="O547" s="16">
        <v>20</v>
      </c>
      <c r="P547" s="21">
        <v>8</v>
      </c>
      <c r="Q547" s="21">
        <v>120</v>
      </c>
      <c r="R547" s="16">
        <v>5</v>
      </c>
    </row>
    <row r="548" spans="1:18">
      <c r="A548" s="16">
        <v>4</v>
      </c>
      <c r="O548" s="16">
        <v>0</v>
      </c>
      <c r="P548" s="21">
        <v>6</v>
      </c>
      <c r="Q548" s="21">
        <v>15</v>
      </c>
    </row>
    <row r="549" spans="1:18">
      <c r="A549" s="16">
        <v>4</v>
      </c>
      <c r="O549" s="16">
        <v>12</v>
      </c>
      <c r="P549" s="21">
        <v>6</v>
      </c>
      <c r="Q549" s="21">
        <v>0</v>
      </c>
      <c r="R549" s="16">
        <v>10</v>
      </c>
    </row>
    <row r="550" spans="1:18">
      <c r="A550" s="16">
        <v>30</v>
      </c>
      <c r="O550" s="16">
        <v>0</v>
      </c>
      <c r="P550" s="21">
        <v>7</v>
      </c>
      <c r="Q550" s="21">
        <v>20</v>
      </c>
    </row>
    <row r="551" spans="1:18">
      <c r="A551" s="16">
        <v>2</v>
      </c>
      <c r="O551" s="16">
        <v>2</v>
      </c>
      <c r="P551" s="21">
        <v>6</v>
      </c>
      <c r="Q551" s="21">
        <v>10</v>
      </c>
      <c r="R551" s="16">
        <v>3</v>
      </c>
    </row>
    <row r="552" spans="1:18">
      <c r="A552" s="16">
        <v>12</v>
      </c>
      <c r="O552" s="16">
        <v>3</v>
      </c>
      <c r="P552" s="21">
        <v>7</v>
      </c>
      <c r="Q552" s="21">
        <v>30</v>
      </c>
      <c r="R552" s="16">
        <v>2</v>
      </c>
    </row>
    <row r="553" spans="1:18">
      <c r="A553" s="16">
        <v>15</v>
      </c>
      <c r="O553" s="16">
        <v>0</v>
      </c>
      <c r="P553" s="21">
        <v>6</v>
      </c>
      <c r="Q553" s="21">
        <v>60</v>
      </c>
    </row>
    <row r="554" spans="1:18">
      <c r="A554" s="16">
        <v>25</v>
      </c>
      <c r="O554" s="16">
        <v>4</v>
      </c>
      <c r="P554" s="21">
        <v>6</v>
      </c>
      <c r="Q554" s="21">
        <v>40</v>
      </c>
      <c r="R554" s="16">
        <v>4</v>
      </c>
    </row>
    <row r="555" spans="1:18">
      <c r="A555" s="16">
        <v>10</v>
      </c>
      <c r="O555" s="16">
        <v>6</v>
      </c>
      <c r="P555" s="21">
        <v>6</v>
      </c>
      <c r="Q555" s="21">
        <v>70</v>
      </c>
      <c r="R555" s="16">
        <v>4</v>
      </c>
    </row>
    <row r="556" spans="1:18">
      <c r="A556" s="16">
        <v>20</v>
      </c>
      <c r="O556" s="16">
        <v>4</v>
      </c>
      <c r="P556" s="21">
        <v>8</v>
      </c>
      <c r="Q556" s="21">
        <v>0</v>
      </c>
      <c r="R556" s="16">
        <v>2</v>
      </c>
    </row>
    <row r="557" spans="1:18">
      <c r="A557" s="16">
        <v>5</v>
      </c>
      <c r="O557" s="16">
        <v>3</v>
      </c>
      <c r="P557" s="21">
        <v>6</v>
      </c>
      <c r="Q557" s="21">
        <v>95</v>
      </c>
      <c r="R557" s="16">
        <v>6</v>
      </c>
    </row>
    <row r="558" spans="1:18">
      <c r="A558" s="16">
        <v>10</v>
      </c>
      <c r="O558" s="16">
        <v>6</v>
      </c>
      <c r="P558" s="21">
        <v>6</v>
      </c>
      <c r="Q558" s="21">
        <v>30</v>
      </c>
      <c r="R558" s="16">
        <v>6</v>
      </c>
    </row>
    <row r="559" spans="1:18">
      <c r="A559" s="16">
        <v>3</v>
      </c>
      <c r="O559" s="16">
        <v>6</v>
      </c>
      <c r="P559" s="21">
        <v>8</v>
      </c>
      <c r="Q559" s="21">
        <v>0</v>
      </c>
      <c r="R559" s="16">
        <v>10</v>
      </c>
    </row>
    <row r="560" spans="1:18">
      <c r="A560" s="16">
        <v>24</v>
      </c>
      <c r="O560" s="16">
        <v>6</v>
      </c>
      <c r="P560" s="21">
        <v>8</v>
      </c>
      <c r="Q560" s="21">
        <v>8</v>
      </c>
      <c r="R560" s="16">
        <v>3</v>
      </c>
    </row>
    <row r="561" spans="1:18">
      <c r="A561" s="16">
        <v>0</v>
      </c>
      <c r="O561" s="16">
        <v>30</v>
      </c>
      <c r="P561" s="21">
        <v>7</v>
      </c>
      <c r="Q561" s="21">
        <v>20</v>
      </c>
      <c r="R561" s="16">
        <v>10</v>
      </c>
    </row>
    <row r="562" spans="1:18">
      <c r="A562" s="16">
        <v>12</v>
      </c>
      <c r="O562" s="16">
        <v>6</v>
      </c>
      <c r="P562" s="21">
        <v>8</v>
      </c>
      <c r="Q562" s="21">
        <v>60</v>
      </c>
      <c r="R562" s="16">
        <v>6</v>
      </c>
    </row>
    <row r="563" spans="1:18">
      <c r="A563" s="16">
        <v>5</v>
      </c>
      <c r="O563" s="16">
        <v>4</v>
      </c>
      <c r="P563" s="21">
        <v>8</v>
      </c>
      <c r="Q563" s="21">
        <v>20</v>
      </c>
      <c r="R563" s="16">
        <v>4</v>
      </c>
    </row>
    <row r="564" spans="1:18">
      <c r="A564" s="16">
        <v>5</v>
      </c>
      <c r="O564" s="16">
        <v>3</v>
      </c>
      <c r="P564" s="21">
        <v>8</v>
      </c>
      <c r="Q564" s="21">
        <v>40</v>
      </c>
      <c r="R564" s="16">
        <v>3</v>
      </c>
    </row>
    <row r="565" spans="1:18">
      <c r="A565" s="16">
        <v>10</v>
      </c>
      <c r="O565" s="16">
        <v>16</v>
      </c>
      <c r="P565" s="21">
        <v>7</v>
      </c>
      <c r="Q565" s="21">
        <v>90</v>
      </c>
      <c r="R565" s="16">
        <v>6</v>
      </c>
    </row>
    <row r="566" spans="1:18">
      <c r="A566" s="16">
        <v>1</v>
      </c>
      <c r="O566" s="16">
        <v>6</v>
      </c>
      <c r="P566" s="21">
        <v>7</v>
      </c>
      <c r="Q566" s="21">
        <v>0</v>
      </c>
      <c r="R566" s="16">
        <v>6</v>
      </c>
    </row>
    <row r="567" spans="1:18">
      <c r="A567" s="16">
        <v>12</v>
      </c>
      <c r="O567" s="16">
        <v>5</v>
      </c>
      <c r="P567" s="21">
        <v>7</v>
      </c>
      <c r="Q567" s="21">
        <v>10</v>
      </c>
      <c r="R567" s="16">
        <v>3</v>
      </c>
    </row>
    <row r="568" spans="1:18">
      <c r="A568" s="16">
        <v>14</v>
      </c>
      <c r="O568" s="16">
        <v>40</v>
      </c>
      <c r="P568" s="21">
        <v>8</v>
      </c>
      <c r="Q568" s="21">
        <v>30</v>
      </c>
      <c r="R568" s="16">
        <v>10</v>
      </c>
    </row>
    <row r="569" spans="1:18">
      <c r="A569" s="16">
        <v>10</v>
      </c>
      <c r="O569" s="16">
        <v>20</v>
      </c>
      <c r="P569" s="21">
        <v>7</v>
      </c>
      <c r="Q569" s="21">
        <v>40</v>
      </c>
      <c r="R569" s="16">
        <v>20</v>
      </c>
    </row>
    <row r="570" spans="1:18">
      <c r="A570" s="16">
        <v>15</v>
      </c>
      <c r="O570" s="16">
        <v>4</v>
      </c>
      <c r="P570" s="21">
        <v>7</v>
      </c>
      <c r="Q570" s="21">
        <v>30</v>
      </c>
      <c r="R570" s="16">
        <v>15</v>
      </c>
    </row>
    <row r="571" spans="1:18">
      <c r="A571" s="16">
        <v>4</v>
      </c>
      <c r="O571" s="16">
        <v>6</v>
      </c>
      <c r="P571" s="21">
        <v>6</v>
      </c>
      <c r="Q571" s="21">
        <v>180</v>
      </c>
      <c r="R571" s="16">
        <v>12</v>
      </c>
    </row>
    <row r="572" spans="1:18">
      <c r="A572" s="16">
        <v>6</v>
      </c>
      <c r="O572" s="16">
        <v>4</v>
      </c>
      <c r="P572" s="21">
        <v>8</v>
      </c>
      <c r="Q572" s="21">
        <v>60</v>
      </c>
      <c r="R572" s="16">
        <v>5</v>
      </c>
    </row>
    <row r="573" spans="1:18">
      <c r="A573" s="16">
        <v>25</v>
      </c>
      <c r="O573" s="16">
        <v>5</v>
      </c>
      <c r="P573" s="21">
        <v>7</v>
      </c>
      <c r="Q573" s="21">
        <v>60</v>
      </c>
      <c r="R573" s="16">
        <v>5</v>
      </c>
    </row>
    <row r="574" spans="1:18">
      <c r="A574" s="16">
        <v>20</v>
      </c>
      <c r="O574" s="16">
        <v>5</v>
      </c>
      <c r="P574" s="21">
        <v>6</v>
      </c>
      <c r="Q574" s="21">
        <v>20</v>
      </c>
      <c r="R574" s="16">
        <v>1</v>
      </c>
    </row>
    <row r="575" spans="1:18">
      <c r="A575" s="16">
        <v>20</v>
      </c>
      <c r="O575" s="16">
        <v>4</v>
      </c>
      <c r="P575" s="21">
        <v>7</v>
      </c>
      <c r="Q575" s="21">
        <v>80</v>
      </c>
      <c r="R575" s="16">
        <v>3</v>
      </c>
    </row>
    <row r="576" spans="1:18">
      <c r="A576" s="16">
        <v>3</v>
      </c>
      <c r="O576" s="16">
        <v>4</v>
      </c>
      <c r="P576" s="21">
        <v>4</v>
      </c>
      <c r="Q576" s="21">
        <v>120</v>
      </c>
      <c r="R576" s="16">
        <v>4</v>
      </c>
    </row>
    <row r="577" spans="1:18">
      <c r="A577" s="16">
        <v>12</v>
      </c>
      <c r="O577" s="16">
        <v>12</v>
      </c>
      <c r="P577" s="21">
        <v>8</v>
      </c>
      <c r="Q577" s="21">
        <v>80</v>
      </c>
      <c r="R577" s="16">
        <v>12</v>
      </c>
    </row>
    <row r="578" spans="1:18">
      <c r="A578" s="16">
        <v>50</v>
      </c>
      <c r="O578" s="16">
        <v>6</v>
      </c>
      <c r="P578" s="21">
        <v>7</v>
      </c>
      <c r="Q578" s="21">
        <v>80</v>
      </c>
      <c r="R578" s="16">
        <v>6</v>
      </c>
    </row>
    <row r="579" spans="1:18">
      <c r="A579" s="16">
        <v>4</v>
      </c>
      <c r="O579" s="16">
        <v>6</v>
      </c>
      <c r="P579" s="21">
        <v>6</v>
      </c>
      <c r="Q579" s="21">
        <v>30</v>
      </c>
      <c r="R579" s="16">
        <v>4</v>
      </c>
    </row>
    <row r="580" spans="1:18">
      <c r="A580" s="16">
        <v>24</v>
      </c>
      <c r="O580" s="16">
        <v>6</v>
      </c>
      <c r="P580" s="21">
        <v>7</v>
      </c>
      <c r="Q580" s="21">
        <v>60</v>
      </c>
      <c r="R580" s="16">
        <v>6</v>
      </c>
    </row>
    <row r="581" spans="1:18">
      <c r="A581" s="16">
        <v>100</v>
      </c>
      <c r="O581" s="16">
        <v>6</v>
      </c>
      <c r="P581" s="21">
        <v>6</v>
      </c>
      <c r="Q581" s="21">
        <v>5</v>
      </c>
      <c r="R581" s="16">
        <v>6</v>
      </c>
    </row>
    <row r="582" spans="1:18">
      <c r="A582" s="16">
        <v>1</v>
      </c>
      <c r="O582" s="16">
        <v>5</v>
      </c>
      <c r="P582" s="21">
        <v>7</v>
      </c>
      <c r="Q582" s="21">
        <v>20</v>
      </c>
      <c r="R582" s="16">
        <v>7</v>
      </c>
    </row>
    <row r="583" spans="1:18">
      <c r="A583" s="16">
        <v>10</v>
      </c>
      <c r="O583" s="16">
        <v>6</v>
      </c>
      <c r="P583" s="21">
        <v>7</v>
      </c>
      <c r="Q583" s="21">
        <v>60</v>
      </c>
      <c r="R583" s="16">
        <v>3</v>
      </c>
    </row>
    <row r="584" spans="1:18">
      <c r="A584" s="16">
        <v>12</v>
      </c>
      <c r="O584" s="16">
        <v>32</v>
      </c>
      <c r="P584" s="21">
        <v>6</v>
      </c>
      <c r="Q584" s="21">
        <v>0</v>
      </c>
      <c r="R584" s="16">
        <v>8</v>
      </c>
    </row>
    <row r="585" spans="1:18">
      <c r="A585" s="16">
        <v>15</v>
      </c>
      <c r="O585" s="16">
        <v>5</v>
      </c>
      <c r="P585" s="21">
        <v>6</v>
      </c>
      <c r="Q585" s="21">
        <v>40</v>
      </c>
      <c r="R585" s="16">
        <v>4</v>
      </c>
    </row>
    <row r="586" spans="1:18">
      <c r="A586" s="16">
        <v>4</v>
      </c>
      <c r="O586" s="16">
        <v>0</v>
      </c>
      <c r="P586" s="21">
        <v>8</v>
      </c>
      <c r="Q586" s="21">
        <v>120</v>
      </c>
    </row>
    <row r="587" spans="1:18">
      <c r="A587" s="16">
        <v>15</v>
      </c>
      <c r="O587" s="16">
        <v>6</v>
      </c>
      <c r="P587" s="21">
        <v>8</v>
      </c>
      <c r="Q587" s="21">
        <v>15</v>
      </c>
      <c r="R587" s="16">
        <v>6</v>
      </c>
    </row>
    <row r="588" spans="1:18">
      <c r="A588" s="16">
        <v>20</v>
      </c>
      <c r="O588" s="16">
        <v>5</v>
      </c>
      <c r="P588" s="21">
        <v>8</v>
      </c>
      <c r="Q588" s="21">
        <v>0</v>
      </c>
      <c r="R588" s="16">
        <v>5</v>
      </c>
    </row>
    <row r="589" spans="1:18">
      <c r="A589" s="16">
        <v>20</v>
      </c>
      <c r="O589" s="16">
        <v>14</v>
      </c>
      <c r="P589" s="21">
        <v>7</v>
      </c>
      <c r="Q589" s="21">
        <v>90</v>
      </c>
      <c r="R589" s="16">
        <v>14</v>
      </c>
    </row>
    <row r="590" spans="1:18">
      <c r="A590" s="16">
        <v>1</v>
      </c>
      <c r="O590" s="16">
        <v>20</v>
      </c>
      <c r="P590" s="21">
        <v>4</v>
      </c>
      <c r="Q590" s="21">
        <v>60</v>
      </c>
      <c r="R590" s="16">
        <v>10</v>
      </c>
    </row>
    <row r="591" spans="1:18">
      <c r="A591" s="16">
        <v>40</v>
      </c>
      <c r="O591" s="16">
        <v>0</v>
      </c>
      <c r="P591" s="21">
        <v>8</v>
      </c>
      <c r="Q591" s="21">
        <v>90</v>
      </c>
    </row>
    <row r="592" spans="1:18">
      <c r="A592" s="16">
        <v>12</v>
      </c>
      <c r="O592" s="16">
        <v>3</v>
      </c>
      <c r="P592" s="21">
        <v>6</v>
      </c>
      <c r="Q592" s="21">
        <v>21</v>
      </c>
      <c r="R592" s="16">
        <v>10</v>
      </c>
    </row>
    <row r="593" spans="1:18">
      <c r="A593" s="16">
        <v>30</v>
      </c>
      <c r="O593" s="16">
        <v>2</v>
      </c>
      <c r="P593" s="21">
        <v>8</v>
      </c>
      <c r="Q593" s="21">
        <v>20</v>
      </c>
      <c r="R593" s="16">
        <v>6</v>
      </c>
    </row>
    <row r="594" spans="1:18">
      <c r="A594" s="16">
        <v>2</v>
      </c>
      <c r="O594" s="16">
        <v>6</v>
      </c>
      <c r="P594" s="21">
        <v>7</v>
      </c>
      <c r="Q594" s="21">
        <v>60</v>
      </c>
      <c r="R594" s="16">
        <v>6</v>
      </c>
    </row>
    <row r="595" spans="1:18">
      <c r="A595" s="16">
        <v>25</v>
      </c>
      <c r="O595" s="16">
        <v>10</v>
      </c>
      <c r="P595" s="21">
        <v>6</v>
      </c>
      <c r="Q595" s="21">
        <v>240</v>
      </c>
      <c r="R595" s="16">
        <v>30</v>
      </c>
    </row>
    <row r="596" spans="1:18">
      <c r="A596" s="16">
        <v>24</v>
      </c>
      <c r="O596" s="16">
        <v>3</v>
      </c>
      <c r="P596" s="21">
        <v>8</v>
      </c>
      <c r="Q596" s="21">
        <v>30</v>
      </c>
      <c r="R596" s="16">
        <v>3</v>
      </c>
    </row>
    <row r="597" spans="1:18">
      <c r="A597" s="16">
        <v>10</v>
      </c>
      <c r="O597" s="16">
        <v>30</v>
      </c>
      <c r="P597" s="21">
        <v>6</v>
      </c>
      <c r="Q597" s="21">
        <v>40</v>
      </c>
      <c r="R597" s="16">
        <v>15</v>
      </c>
    </row>
    <row r="598" spans="1:18">
      <c r="A598" s="16">
        <v>20</v>
      </c>
      <c r="O598" s="16">
        <v>6</v>
      </c>
      <c r="P598" s="21">
        <v>9</v>
      </c>
      <c r="Q598" s="21">
        <v>30</v>
      </c>
      <c r="R598" s="16">
        <v>3</v>
      </c>
    </row>
    <row r="599" spans="1:18">
      <c r="A599" s="16">
        <v>8</v>
      </c>
      <c r="O599" s="16">
        <v>3</v>
      </c>
      <c r="P599" s="21">
        <v>7</v>
      </c>
      <c r="Q599" s="21">
        <v>15</v>
      </c>
      <c r="R599" s="16">
        <v>4</v>
      </c>
    </row>
    <row r="600" spans="1:18">
      <c r="A600" s="16">
        <v>4</v>
      </c>
      <c r="O600" s="16">
        <v>4</v>
      </c>
      <c r="P600" s="21">
        <v>6</v>
      </c>
      <c r="Q600" s="21">
        <v>2</v>
      </c>
      <c r="R600" s="16">
        <v>7</v>
      </c>
    </row>
    <row r="601" spans="1:18">
      <c r="A601" s="16">
        <v>2</v>
      </c>
      <c r="O601" s="16">
        <v>6</v>
      </c>
      <c r="P601" s="21">
        <v>6</v>
      </c>
      <c r="Q601" s="21">
        <v>150</v>
      </c>
      <c r="R601" s="16">
        <v>5</v>
      </c>
    </row>
    <row r="602" spans="1:18">
      <c r="A602" s="16">
        <v>3</v>
      </c>
      <c r="O602" s="16">
        <v>0</v>
      </c>
      <c r="P602" s="21">
        <v>6</v>
      </c>
      <c r="Q602" s="21">
        <v>2</v>
      </c>
    </row>
    <row r="603" spans="1:18">
      <c r="A603" s="16">
        <v>5</v>
      </c>
      <c r="O603" s="16">
        <v>5</v>
      </c>
      <c r="P603" s="21">
        <v>7</v>
      </c>
      <c r="Q603" s="21">
        <v>40</v>
      </c>
      <c r="R603" s="16">
        <v>4</v>
      </c>
    </row>
    <row r="604" spans="1:18">
      <c r="A604" s="16">
        <v>12</v>
      </c>
      <c r="O604" s="16">
        <v>4</v>
      </c>
      <c r="P604" s="21">
        <v>5</v>
      </c>
      <c r="Q604" s="21">
        <v>90</v>
      </c>
      <c r="R604" s="16">
        <v>6</v>
      </c>
    </row>
    <row r="605" spans="1:18">
      <c r="A605" s="16">
        <v>10</v>
      </c>
      <c r="O605" s="16">
        <v>2</v>
      </c>
      <c r="P605" s="21">
        <v>6</v>
      </c>
      <c r="Q605" s="21">
        <v>20</v>
      </c>
      <c r="R605" s="16">
        <v>3</v>
      </c>
    </row>
    <row r="606" spans="1:18">
      <c r="A606" s="16">
        <v>5</v>
      </c>
      <c r="O606" s="16">
        <v>5</v>
      </c>
      <c r="P606" s="21">
        <v>7</v>
      </c>
      <c r="Q606" s="21">
        <v>0</v>
      </c>
      <c r="R606" s="16">
        <v>4</v>
      </c>
    </row>
    <row r="607" spans="1:18">
      <c r="A607" s="16">
        <v>12</v>
      </c>
      <c r="O607" s="16">
        <v>6</v>
      </c>
      <c r="P607" s="21">
        <v>7</v>
      </c>
      <c r="Q607" s="21">
        <v>0</v>
      </c>
      <c r="R607" s="16">
        <v>6</v>
      </c>
    </row>
    <row r="608" spans="1:18">
      <c r="A608" s="16">
        <v>12</v>
      </c>
      <c r="O608" s="16">
        <v>6</v>
      </c>
      <c r="P608" s="21">
        <v>6</v>
      </c>
      <c r="Q608" s="21">
        <v>60</v>
      </c>
      <c r="R608" s="16">
        <v>6</v>
      </c>
    </row>
    <row r="609" spans="1:18">
      <c r="A609" s="16">
        <v>4</v>
      </c>
      <c r="O609" s="16">
        <v>20</v>
      </c>
      <c r="P609" s="21">
        <v>8</v>
      </c>
      <c r="Q609" s="21">
        <v>60</v>
      </c>
      <c r="R609" s="16">
        <v>6</v>
      </c>
    </row>
    <row r="610" spans="1:18">
      <c r="A610" s="16">
        <v>2</v>
      </c>
      <c r="O610" s="16">
        <v>6</v>
      </c>
      <c r="P610" s="21">
        <v>6</v>
      </c>
      <c r="Q610" s="21">
        <v>60</v>
      </c>
      <c r="R610" s="16">
        <v>6</v>
      </c>
    </row>
    <row r="611" spans="1:18">
      <c r="A611" s="16">
        <v>10</v>
      </c>
      <c r="O611" s="16">
        <v>6</v>
      </c>
      <c r="P611" s="21">
        <v>7</v>
      </c>
      <c r="Q611" s="21">
        <v>5</v>
      </c>
      <c r="R611" s="16">
        <v>6</v>
      </c>
    </row>
    <row r="612" spans="1:18">
      <c r="A612" s="16">
        <v>10</v>
      </c>
      <c r="O612" s="16">
        <v>8</v>
      </c>
      <c r="P612" s="21">
        <v>9</v>
      </c>
      <c r="Q612" s="21">
        <v>30</v>
      </c>
      <c r="R612" s="16">
        <v>5</v>
      </c>
    </row>
    <row r="613" spans="1:18">
      <c r="A613" s="16">
        <v>5</v>
      </c>
      <c r="O613" s="16">
        <v>0</v>
      </c>
      <c r="P613" s="21">
        <v>6</v>
      </c>
      <c r="Q613" s="21">
        <v>120</v>
      </c>
    </row>
    <row r="614" spans="1:18">
      <c r="A614" s="16">
        <v>50</v>
      </c>
      <c r="O614" s="16">
        <v>10</v>
      </c>
      <c r="P614" s="21">
        <v>7</v>
      </c>
      <c r="Q614" s="21">
        <v>50</v>
      </c>
      <c r="R614" s="16">
        <v>4</v>
      </c>
    </row>
    <row r="615" spans="1:18">
      <c r="A615" s="16">
        <v>20</v>
      </c>
      <c r="O615" s="16">
        <v>20</v>
      </c>
      <c r="P615" s="21">
        <v>7</v>
      </c>
      <c r="Q615" s="21">
        <v>0</v>
      </c>
      <c r="R615" s="16">
        <v>10</v>
      </c>
    </row>
    <row r="616" spans="1:18">
      <c r="A616" s="16">
        <v>5</v>
      </c>
      <c r="O616" s="16">
        <v>12</v>
      </c>
      <c r="P616" s="21">
        <v>7</v>
      </c>
      <c r="Q616" s="21">
        <v>120</v>
      </c>
      <c r="R616" s="16">
        <v>6</v>
      </c>
    </row>
    <row r="617" spans="1:18">
      <c r="A617" s="16">
        <v>0</v>
      </c>
      <c r="O617" s="16">
        <v>15</v>
      </c>
      <c r="P617" s="21">
        <v>6</v>
      </c>
      <c r="Q617" s="21">
        <v>60</v>
      </c>
      <c r="R617" s="16">
        <v>15</v>
      </c>
    </row>
    <row r="618" spans="1:18">
      <c r="A618" s="16">
        <v>5</v>
      </c>
      <c r="O618" s="16">
        <v>10</v>
      </c>
      <c r="P618" s="21">
        <v>7</v>
      </c>
      <c r="Q618" s="21">
        <v>60</v>
      </c>
      <c r="R618" s="16">
        <v>10</v>
      </c>
    </row>
    <row r="619" spans="1:18">
      <c r="A619" s="16">
        <v>2</v>
      </c>
      <c r="O619" s="16">
        <v>15</v>
      </c>
      <c r="P619" s="21">
        <v>7</v>
      </c>
      <c r="Q619" s="21">
        <v>120</v>
      </c>
      <c r="R619" s="16">
        <v>10</v>
      </c>
    </row>
    <row r="620" spans="1:18">
      <c r="A620" s="16">
        <v>5</v>
      </c>
      <c r="O620" s="16">
        <v>30</v>
      </c>
      <c r="P620" s="21">
        <v>7</v>
      </c>
      <c r="Q620" s="21">
        <v>90</v>
      </c>
    </row>
    <row r="621" spans="1:18">
      <c r="A621" s="16">
        <v>24</v>
      </c>
      <c r="O621" s="16">
        <v>0</v>
      </c>
      <c r="P621" s="21">
        <v>7</v>
      </c>
      <c r="Q621" s="21">
        <v>30</v>
      </c>
      <c r="R621" s="16">
        <v>3</v>
      </c>
    </row>
    <row r="622" spans="1:18">
      <c r="A622" s="16">
        <v>20</v>
      </c>
      <c r="O622" s="16">
        <v>3</v>
      </c>
      <c r="P622" s="21">
        <v>6</v>
      </c>
      <c r="Q622" s="21">
        <v>60</v>
      </c>
      <c r="R622" s="16">
        <v>2</v>
      </c>
    </row>
    <row r="623" spans="1:18">
      <c r="A623" s="16">
        <v>10</v>
      </c>
      <c r="O623" s="16">
        <v>5</v>
      </c>
      <c r="P623" s="21">
        <v>7</v>
      </c>
      <c r="Q623" s="21">
        <v>60</v>
      </c>
      <c r="R623" s="16">
        <v>4</v>
      </c>
    </row>
    <row r="624" spans="1:18">
      <c r="A624" s="16">
        <v>30</v>
      </c>
      <c r="O624" s="16">
        <v>6</v>
      </c>
      <c r="P624" s="21">
        <v>5</v>
      </c>
      <c r="Q624" s="21">
        <v>120</v>
      </c>
      <c r="R624" s="16">
        <v>6</v>
      </c>
    </row>
    <row r="625" spans="1:18">
      <c r="A625" s="16">
        <v>4</v>
      </c>
      <c r="O625" s="16">
        <v>6</v>
      </c>
      <c r="P625" s="21">
        <v>6</v>
      </c>
      <c r="Q625" s="21">
        <v>80</v>
      </c>
      <c r="R625" s="16">
        <v>6</v>
      </c>
    </row>
    <row r="626" spans="1:18">
      <c r="A626" s="16">
        <v>10</v>
      </c>
      <c r="O626" s="16">
        <v>6</v>
      </c>
      <c r="P626" s="21">
        <v>7</v>
      </c>
      <c r="Q626" s="21">
        <v>0</v>
      </c>
      <c r="R626" s="16">
        <v>3</v>
      </c>
    </row>
    <row r="627" spans="1:18">
      <c r="A627" s="16">
        <v>20</v>
      </c>
      <c r="O627" s="16">
        <v>6</v>
      </c>
      <c r="P627" s="21">
        <v>7</v>
      </c>
      <c r="Q627" s="21">
        <v>50</v>
      </c>
      <c r="R627" s="16">
        <v>4</v>
      </c>
    </row>
    <row r="628" spans="1:18">
      <c r="A628" s="16">
        <v>10</v>
      </c>
      <c r="O628" s="16">
        <v>5</v>
      </c>
      <c r="P628" s="21">
        <v>7</v>
      </c>
      <c r="Q628" s="21">
        <v>60</v>
      </c>
      <c r="R628" s="16">
        <v>6</v>
      </c>
    </row>
    <row r="629" spans="1:18">
      <c r="A629" s="16">
        <v>4</v>
      </c>
      <c r="O629" s="16">
        <v>2</v>
      </c>
      <c r="P629" s="21">
        <v>6</v>
      </c>
      <c r="Q629" s="21">
        <v>30</v>
      </c>
      <c r="R629" s="16">
        <v>15</v>
      </c>
    </row>
    <row r="630" spans="1:18">
      <c r="A630" s="16">
        <v>5</v>
      </c>
      <c r="O630" s="16">
        <v>5</v>
      </c>
      <c r="P630" s="21">
        <v>6</v>
      </c>
      <c r="Q630" s="21">
        <v>50</v>
      </c>
      <c r="R630" s="16">
        <v>5</v>
      </c>
    </row>
    <row r="631" spans="1:18">
      <c r="A631" s="16">
        <v>30</v>
      </c>
      <c r="O631" s="16">
        <v>3</v>
      </c>
      <c r="P631" s="21">
        <v>7</v>
      </c>
      <c r="Q631" s="21">
        <v>20</v>
      </c>
      <c r="R631" s="16">
        <v>5</v>
      </c>
    </row>
    <row r="632" spans="1:18">
      <c r="A632" s="16">
        <v>9</v>
      </c>
      <c r="O632" s="16">
        <v>5</v>
      </c>
      <c r="P632" s="21">
        <v>7</v>
      </c>
      <c r="Q632" s="21">
        <v>45</v>
      </c>
      <c r="R632" s="16">
        <v>8</v>
      </c>
    </row>
    <row r="633" spans="1:18">
      <c r="A633" s="16">
        <v>6</v>
      </c>
      <c r="O633" s="16">
        <v>6</v>
      </c>
      <c r="P633" s="21">
        <v>8</v>
      </c>
      <c r="Q633" s="21">
        <v>5</v>
      </c>
      <c r="R633" s="16">
        <v>10</v>
      </c>
    </row>
    <row r="634" spans="1:18">
      <c r="A634" s="16">
        <v>6</v>
      </c>
      <c r="O634" s="16">
        <v>5</v>
      </c>
      <c r="P634" s="21">
        <v>7</v>
      </c>
      <c r="Q634" s="21">
        <v>90</v>
      </c>
      <c r="R634" s="16">
        <v>10</v>
      </c>
    </row>
    <row r="635" spans="1:18">
      <c r="A635" s="16">
        <v>3</v>
      </c>
      <c r="O635" s="16">
        <v>4</v>
      </c>
      <c r="P635" s="21">
        <v>7</v>
      </c>
      <c r="Q635" s="21">
        <v>60</v>
      </c>
      <c r="R635" s="16">
        <v>10</v>
      </c>
    </row>
    <row r="636" spans="1:18">
      <c r="A636" s="16">
        <v>20</v>
      </c>
      <c r="O636" s="16">
        <v>6</v>
      </c>
      <c r="P636" s="21">
        <v>7</v>
      </c>
      <c r="Q636" s="21">
        <v>10</v>
      </c>
      <c r="R636" s="16">
        <v>5</v>
      </c>
    </row>
    <row r="637" spans="1:18">
      <c r="A637" s="16">
        <v>50</v>
      </c>
      <c r="O637" s="16">
        <v>6</v>
      </c>
      <c r="P637" s="21">
        <v>8</v>
      </c>
      <c r="Q637" s="21">
        <v>40</v>
      </c>
      <c r="R637" s="16">
        <v>6</v>
      </c>
    </row>
    <row r="638" spans="1:18">
      <c r="A638" s="16">
        <v>5</v>
      </c>
      <c r="O638" s="16">
        <v>4</v>
      </c>
      <c r="Q638" s="21">
        <v>45</v>
      </c>
      <c r="R638" s="16">
        <v>3</v>
      </c>
    </row>
    <row r="639" spans="1:18">
      <c r="A639" s="16">
        <v>10</v>
      </c>
      <c r="O639" s="16">
        <v>4</v>
      </c>
      <c r="P639" s="21">
        <v>6</v>
      </c>
      <c r="Q639" s="21">
        <v>30</v>
      </c>
      <c r="R639" s="16">
        <v>2</v>
      </c>
    </row>
    <row r="640" spans="1:18">
      <c r="A640" s="16">
        <v>0</v>
      </c>
      <c r="O640" s="16">
        <v>6</v>
      </c>
      <c r="P640" s="21">
        <v>6</v>
      </c>
      <c r="Q640" s="21">
        <v>45</v>
      </c>
      <c r="R640" s="16">
        <v>8</v>
      </c>
    </row>
    <row r="641" spans="1:18">
      <c r="A641" s="16">
        <v>20</v>
      </c>
      <c r="O641" s="16">
        <v>6</v>
      </c>
      <c r="P641" s="21">
        <v>7</v>
      </c>
      <c r="Q641" s="21">
        <v>360</v>
      </c>
      <c r="R641" s="16">
        <v>6</v>
      </c>
    </row>
    <row r="642" spans="1:18">
      <c r="A642" s="16">
        <v>5</v>
      </c>
      <c r="O642" s="16">
        <v>6</v>
      </c>
      <c r="P642" s="21">
        <v>8</v>
      </c>
      <c r="Q642" s="21">
        <v>0</v>
      </c>
      <c r="R642" s="16">
        <v>6</v>
      </c>
    </row>
    <row r="643" spans="1:18">
      <c r="A643" s="16">
        <v>30</v>
      </c>
      <c r="O643" s="16">
        <v>5</v>
      </c>
      <c r="P643" s="21">
        <v>5</v>
      </c>
      <c r="Q643" s="21">
        <v>20</v>
      </c>
      <c r="R643" s="16">
        <v>5</v>
      </c>
    </row>
    <row r="644" spans="1:18">
      <c r="A644" s="16">
        <v>20</v>
      </c>
      <c r="O644" s="16">
        <v>4</v>
      </c>
      <c r="P644" s="21">
        <v>8</v>
      </c>
      <c r="Q644" s="21">
        <v>120</v>
      </c>
      <c r="R644" s="16">
        <v>6</v>
      </c>
    </row>
    <row r="645" spans="1:18">
      <c r="A645" s="16">
        <v>10</v>
      </c>
      <c r="O645" s="16">
        <v>6</v>
      </c>
      <c r="P645" s="21">
        <v>8</v>
      </c>
      <c r="Q645" s="21">
        <v>0</v>
      </c>
      <c r="R645" s="16">
        <v>3</v>
      </c>
    </row>
    <row r="646" spans="1:18">
      <c r="A646" s="16">
        <v>2</v>
      </c>
      <c r="O646" s="16">
        <v>4</v>
      </c>
      <c r="P646" s="21">
        <v>5</v>
      </c>
      <c r="Q646" s="21">
        <v>120</v>
      </c>
      <c r="R646" s="16">
        <v>10</v>
      </c>
    </row>
    <row r="647" spans="1:18">
      <c r="A647" s="16">
        <v>2</v>
      </c>
      <c r="O647" s="16">
        <v>12</v>
      </c>
      <c r="P647" s="21">
        <v>7</v>
      </c>
      <c r="Q647" s="21">
        <v>110</v>
      </c>
      <c r="R647" s="16">
        <v>20</v>
      </c>
    </row>
    <row r="648" spans="1:18">
      <c r="A648" s="16">
        <v>24</v>
      </c>
      <c r="O648" s="16">
        <v>5</v>
      </c>
      <c r="P648" s="21">
        <v>7</v>
      </c>
      <c r="Q648" s="21">
        <v>60</v>
      </c>
      <c r="R648" s="16">
        <v>4</v>
      </c>
    </row>
    <row r="649" spans="1:18">
      <c r="A649" s="16">
        <v>2</v>
      </c>
      <c r="O649" s="16">
        <v>3</v>
      </c>
      <c r="P649" s="21">
        <v>7</v>
      </c>
      <c r="Q649" s="21">
        <v>60</v>
      </c>
      <c r="R649" s="16">
        <v>5</v>
      </c>
    </row>
    <row r="650" spans="1:18">
      <c r="A650" s="16">
        <v>3</v>
      </c>
      <c r="O650" s="16">
        <v>10</v>
      </c>
      <c r="P650" s="21">
        <v>4</v>
      </c>
      <c r="Q650" s="21">
        <v>40</v>
      </c>
      <c r="R650" s="16">
        <v>5</v>
      </c>
    </row>
    <row r="651" spans="1:18">
      <c r="A651" s="16">
        <v>2</v>
      </c>
      <c r="O651" s="16">
        <v>3</v>
      </c>
      <c r="P651" s="21">
        <v>6</v>
      </c>
      <c r="Q651" s="21">
        <v>120</v>
      </c>
      <c r="R651" s="16">
        <v>3</v>
      </c>
    </row>
    <row r="652" spans="1:18">
      <c r="A652" s="16">
        <v>30</v>
      </c>
      <c r="O652" s="16">
        <v>6</v>
      </c>
      <c r="P652" s="21">
        <v>7</v>
      </c>
      <c r="Q652" s="21">
        <v>30</v>
      </c>
    </row>
    <row r="653" spans="1:18">
      <c r="A653" s="16">
        <v>8</v>
      </c>
      <c r="O653" s="16">
        <v>3</v>
      </c>
      <c r="P653" s="21">
        <v>7</v>
      </c>
      <c r="Q653" s="21">
        <v>90</v>
      </c>
      <c r="R653" s="16">
        <v>1</v>
      </c>
    </row>
    <row r="654" spans="1:18">
      <c r="A654" s="16">
        <v>5</v>
      </c>
      <c r="O654" s="16">
        <v>6</v>
      </c>
      <c r="P654" s="21">
        <v>7</v>
      </c>
      <c r="Q654" s="21">
        <v>15</v>
      </c>
      <c r="R654" s="16">
        <v>2</v>
      </c>
    </row>
    <row r="655" spans="1:18">
      <c r="A655" s="16">
        <v>100</v>
      </c>
      <c r="O655" s="16">
        <v>6</v>
      </c>
      <c r="P655" s="21">
        <v>8</v>
      </c>
      <c r="Q655" s="21">
        <v>0</v>
      </c>
      <c r="R655" s="16">
        <v>14</v>
      </c>
    </row>
    <row r="656" spans="1:18">
      <c r="A656" s="16">
        <v>5</v>
      </c>
      <c r="O656" s="16">
        <v>5</v>
      </c>
      <c r="P656" s="21">
        <v>7</v>
      </c>
      <c r="Q656" s="21">
        <v>5</v>
      </c>
      <c r="R656" s="16">
        <v>3</v>
      </c>
    </row>
    <row r="657" spans="1:18">
      <c r="A657" s="16">
        <v>6</v>
      </c>
      <c r="O657" s="16">
        <v>4</v>
      </c>
      <c r="P657" s="21">
        <v>7</v>
      </c>
      <c r="Q657" s="21">
        <v>60</v>
      </c>
      <c r="R657" s="16">
        <v>5</v>
      </c>
    </row>
    <row r="658" spans="1:18">
      <c r="A658" s="16">
        <v>7</v>
      </c>
      <c r="O658" s="16">
        <v>6</v>
      </c>
      <c r="P658" s="21">
        <v>7</v>
      </c>
      <c r="Q658" s="21">
        <v>3</v>
      </c>
      <c r="R658" s="16">
        <v>6</v>
      </c>
    </row>
    <row r="659" spans="1:18">
      <c r="A659" s="16">
        <v>5</v>
      </c>
      <c r="O659" s="16">
        <v>15</v>
      </c>
      <c r="P659" s="21">
        <v>7</v>
      </c>
      <c r="Q659" s="21">
        <v>180</v>
      </c>
      <c r="R659" s="16">
        <v>10</v>
      </c>
    </row>
    <row r="660" spans="1:18">
      <c r="A660" s="16">
        <v>30</v>
      </c>
      <c r="O660" s="16">
        <v>10</v>
      </c>
      <c r="P660" s="21">
        <v>7</v>
      </c>
      <c r="Q660" s="21">
        <v>0</v>
      </c>
      <c r="R660" s="16">
        <v>10</v>
      </c>
    </row>
    <row r="661" spans="1:18">
      <c r="A661" s="16">
        <v>4</v>
      </c>
      <c r="O661" s="16">
        <v>5</v>
      </c>
      <c r="P661" s="21">
        <v>6</v>
      </c>
      <c r="Q661" s="21">
        <v>70</v>
      </c>
      <c r="R661" s="16">
        <v>3</v>
      </c>
    </row>
    <row r="662" spans="1:18">
      <c r="A662" s="16">
        <v>15</v>
      </c>
      <c r="O662" s="16">
        <v>3</v>
      </c>
      <c r="P662" s="21">
        <v>6</v>
      </c>
      <c r="Q662" s="21">
        <v>60</v>
      </c>
      <c r="R662" s="16">
        <v>5</v>
      </c>
    </row>
    <row r="663" spans="1:18">
      <c r="A663" s="16">
        <v>3</v>
      </c>
      <c r="O663" s="16">
        <v>6</v>
      </c>
      <c r="P663" s="21">
        <v>5</v>
      </c>
      <c r="Q663" s="21">
        <v>0</v>
      </c>
      <c r="R663" s="16">
        <v>6</v>
      </c>
    </row>
    <row r="664" spans="1:18">
      <c r="A664" s="16">
        <v>5</v>
      </c>
      <c r="O664" s="16">
        <v>12</v>
      </c>
      <c r="P664" s="21">
        <v>5</v>
      </c>
      <c r="Q664" s="21">
        <v>10</v>
      </c>
      <c r="R664" s="16">
        <v>8</v>
      </c>
    </row>
    <row r="665" spans="1:18">
      <c r="A665" s="16">
        <v>8</v>
      </c>
      <c r="O665" s="16">
        <v>6</v>
      </c>
      <c r="P665" s="21">
        <v>6</v>
      </c>
      <c r="Q665" s="21">
        <v>45</v>
      </c>
      <c r="R665" s="16">
        <v>1</v>
      </c>
    </row>
    <row r="666" spans="1:18">
      <c r="A666" s="16">
        <v>6</v>
      </c>
      <c r="O666" s="16">
        <v>10</v>
      </c>
      <c r="P666" s="21">
        <v>8</v>
      </c>
      <c r="Q666" s="21">
        <v>30</v>
      </c>
      <c r="R666" s="16">
        <v>1</v>
      </c>
    </row>
    <row r="667" spans="1:18">
      <c r="A667" s="16">
        <v>20</v>
      </c>
      <c r="O667" s="16">
        <v>4</v>
      </c>
      <c r="P667" s="21">
        <v>6</v>
      </c>
      <c r="Q667" s="21">
        <v>30</v>
      </c>
      <c r="R667" s="16">
        <v>6</v>
      </c>
    </row>
    <row r="668" spans="1:18">
      <c r="A668" s="16">
        <v>30</v>
      </c>
      <c r="O668" s="16">
        <v>6</v>
      </c>
      <c r="P668" s="21">
        <v>6</v>
      </c>
      <c r="Q668" s="21">
        <v>120</v>
      </c>
      <c r="R668" s="16">
        <v>3</v>
      </c>
    </row>
    <row r="669" spans="1:18">
      <c r="A669" s="16">
        <v>6</v>
      </c>
      <c r="O669" s="16">
        <v>6</v>
      </c>
      <c r="P669" s="21">
        <v>6</v>
      </c>
      <c r="Q669" s="21">
        <v>100</v>
      </c>
      <c r="R669" s="16">
        <v>6</v>
      </c>
    </row>
    <row r="670" spans="1:18">
      <c r="A670" s="16">
        <v>12</v>
      </c>
      <c r="O670" s="16">
        <v>6</v>
      </c>
      <c r="P670" s="21">
        <v>6</v>
      </c>
      <c r="Q670" s="21">
        <v>600</v>
      </c>
      <c r="R670" s="16">
        <v>6</v>
      </c>
    </row>
    <row r="671" spans="1:18">
      <c r="A671" s="16">
        <v>4</v>
      </c>
      <c r="O671" s="16">
        <v>3</v>
      </c>
      <c r="P671" s="21">
        <v>7</v>
      </c>
      <c r="Q671" s="21">
        <v>2</v>
      </c>
      <c r="R671" s="16">
        <v>6</v>
      </c>
    </row>
    <row r="672" spans="1:18">
      <c r="A672" s="16">
        <v>30</v>
      </c>
      <c r="O672" s="16">
        <v>4</v>
      </c>
      <c r="P672" s="21">
        <v>7</v>
      </c>
      <c r="Q672" s="21">
        <v>40</v>
      </c>
      <c r="R672" s="16">
        <v>5</v>
      </c>
    </row>
    <row r="673" spans="1:18">
      <c r="A673" s="16">
        <v>1</v>
      </c>
      <c r="O673" s="16">
        <v>20</v>
      </c>
      <c r="P673" s="21">
        <v>7</v>
      </c>
      <c r="Q673" s="21">
        <v>150</v>
      </c>
      <c r="R673" s="16">
        <v>5</v>
      </c>
    </row>
    <row r="674" spans="1:18">
      <c r="A674" s="16">
        <v>10</v>
      </c>
      <c r="O674" s="16">
        <v>5</v>
      </c>
      <c r="P674" s="21">
        <v>8</v>
      </c>
      <c r="Q674" s="21">
        <v>100</v>
      </c>
      <c r="R674" s="16">
        <v>6</v>
      </c>
    </row>
    <row r="675" spans="1:18">
      <c r="A675" s="16">
        <v>6</v>
      </c>
      <c r="O675" s="16">
        <v>6</v>
      </c>
      <c r="P675" s="21">
        <v>7</v>
      </c>
      <c r="Q675" s="21">
        <v>140</v>
      </c>
      <c r="R675" s="16">
        <v>13</v>
      </c>
    </row>
    <row r="676" spans="1:18">
      <c r="A676" s="16">
        <v>1</v>
      </c>
      <c r="O676" s="16">
        <v>10</v>
      </c>
      <c r="P676" s="21">
        <v>6</v>
      </c>
      <c r="Q676" s="21">
        <v>45</v>
      </c>
      <c r="R676" s="16">
        <v>20</v>
      </c>
    </row>
    <row r="677" spans="1:18">
      <c r="A677" s="16">
        <v>5</v>
      </c>
      <c r="O677" s="16">
        <v>5</v>
      </c>
      <c r="P677" s="21">
        <v>6</v>
      </c>
      <c r="Q677" s="21">
        <v>120</v>
      </c>
      <c r="R677" s="16">
        <v>3</v>
      </c>
    </row>
    <row r="678" spans="1:18">
      <c r="A678" s="16">
        <v>4</v>
      </c>
      <c r="O678" s="16">
        <v>0</v>
      </c>
      <c r="P678" s="21">
        <v>5</v>
      </c>
      <c r="Q678" s="21">
        <v>120</v>
      </c>
    </row>
    <row r="679" spans="1:18">
      <c r="A679" s="16">
        <v>16</v>
      </c>
      <c r="O679" s="16">
        <v>6</v>
      </c>
      <c r="P679" s="21">
        <v>8</v>
      </c>
      <c r="Q679" s="21">
        <v>2</v>
      </c>
      <c r="R679" s="16">
        <v>3</v>
      </c>
    </row>
    <row r="680" spans="1:18">
      <c r="A680" s="16">
        <v>4</v>
      </c>
      <c r="O680" s="16">
        <v>3</v>
      </c>
      <c r="P680" s="21">
        <v>7</v>
      </c>
      <c r="Q680" s="21">
        <v>60</v>
      </c>
      <c r="R680" s="16">
        <v>5</v>
      </c>
    </row>
    <row r="681" spans="1:18">
      <c r="A681" s="16">
        <v>10</v>
      </c>
      <c r="O681" s="16">
        <v>0</v>
      </c>
      <c r="P681" s="21">
        <v>6</v>
      </c>
      <c r="Q681" s="21">
        <v>60</v>
      </c>
    </row>
    <row r="682" spans="1:18">
      <c r="A682" s="16">
        <v>60</v>
      </c>
      <c r="O682" s="16">
        <v>0</v>
      </c>
      <c r="P682" s="21">
        <v>6</v>
      </c>
      <c r="Q682" s="21">
        <v>30</v>
      </c>
    </row>
    <row r="683" spans="1:18">
      <c r="A683" s="16">
        <v>3</v>
      </c>
      <c r="O683" s="16">
        <v>5</v>
      </c>
      <c r="P683" s="21">
        <v>7</v>
      </c>
      <c r="Q683" s="21">
        <v>10</v>
      </c>
      <c r="R683" s="16">
        <v>12</v>
      </c>
    </row>
    <row r="684" spans="1:18">
      <c r="A684" s="16">
        <v>20</v>
      </c>
      <c r="O684" s="16">
        <v>6</v>
      </c>
      <c r="P684" s="21">
        <v>10</v>
      </c>
      <c r="Q684" s="21">
        <v>20</v>
      </c>
      <c r="R684" s="16">
        <v>6</v>
      </c>
    </row>
    <row r="685" spans="1:18">
      <c r="A685" s="16">
        <v>25</v>
      </c>
      <c r="O685" s="16">
        <v>6</v>
      </c>
      <c r="P685" s="21">
        <v>5</v>
      </c>
      <c r="Q685" s="21">
        <v>120</v>
      </c>
      <c r="R685" s="16">
        <v>6</v>
      </c>
    </row>
    <row r="686" spans="1:18">
      <c r="A686" s="16">
        <v>10</v>
      </c>
      <c r="O686" s="16">
        <v>6</v>
      </c>
      <c r="P686" s="21">
        <v>7</v>
      </c>
      <c r="Q686" s="21">
        <v>120</v>
      </c>
      <c r="R686" s="16">
        <v>3</v>
      </c>
    </row>
    <row r="687" spans="1:18">
      <c r="A687" s="16">
        <v>12</v>
      </c>
      <c r="O687" s="16">
        <v>15</v>
      </c>
      <c r="P687" s="21">
        <v>7</v>
      </c>
      <c r="Q687" s="21">
        <v>20</v>
      </c>
      <c r="R687" s="16">
        <v>20</v>
      </c>
    </row>
    <row r="688" spans="1:18">
      <c r="A688" s="16">
        <v>5</v>
      </c>
      <c r="O688" s="16">
        <v>15</v>
      </c>
      <c r="P688" s="21">
        <v>4</v>
      </c>
      <c r="Q688" s="21">
        <v>70</v>
      </c>
      <c r="R688" s="16">
        <v>10</v>
      </c>
    </row>
    <row r="689" spans="1:18">
      <c r="A689" s="16">
        <v>10</v>
      </c>
      <c r="O689" s="16">
        <v>5</v>
      </c>
      <c r="P689" s="21">
        <v>7</v>
      </c>
      <c r="Q689" s="21">
        <v>40</v>
      </c>
      <c r="R689" s="16">
        <v>12</v>
      </c>
    </row>
    <row r="690" spans="1:18">
      <c r="A690" s="16">
        <v>3</v>
      </c>
      <c r="O690" s="16">
        <v>2</v>
      </c>
      <c r="P690" s="21">
        <v>7</v>
      </c>
      <c r="Q690" s="21">
        <v>15</v>
      </c>
      <c r="R690" s="16">
        <v>5</v>
      </c>
    </row>
    <row r="691" spans="1:18">
      <c r="A691" s="16">
        <v>26</v>
      </c>
      <c r="O691" s="16">
        <v>4</v>
      </c>
      <c r="P691" s="21">
        <v>5</v>
      </c>
      <c r="Q691" s="21">
        <v>8</v>
      </c>
      <c r="R691" s="16">
        <v>3</v>
      </c>
    </row>
    <row r="692" spans="1:18">
      <c r="A692" s="16">
        <v>5</v>
      </c>
      <c r="O692" s="16">
        <v>3</v>
      </c>
      <c r="P692" s="21">
        <v>7</v>
      </c>
      <c r="Q692" s="21">
        <v>10</v>
      </c>
      <c r="R692" s="16">
        <v>6</v>
      </c>
    </row>
    <row r="693" spans="1:18">
      <c r="A693" s="16">
        <v>6</v>
      </c>
      <c r="O693" s="16">
        <v>0</v>
      </c>
      <c r="P693" s="21">
        <v>7</v>
      </c>
      <c r="Q693" s="21">
        <v>180</v>
      </c>
    </row>
    <row r="694" spans="1:18">
      <c r="A694" s="16">
        <v>6</v>
      </c>
      <c r="O694" s="16">
        <v>6</v>
      </c>
      <c r="P694" s="21">
        <v>8</v>
      </c>
      <c r="Q694" s="21">
        <v>0</v>
      </c>
      <c r="R694" s="16">
        <v>2</v>
      </c>
    </row>
    <row r="695" spans="1:18">
      <c r="A695" s="16">
        <v>3</v>
      </c>
      <c r="O695" s="16">
        <v>6</v>
      </c>
      <c r="P695" s="21">
        <v>7</v>
      </c>
      <c r="Q695" s="21">
        <v>50</v>
      </c>
      <c r="R695" s="16">
        <v>6</v>
      </c>
    </row>
    <row r="696" spans="1:18">
      <c r="A696" s="16">
        <v>2</v>
      </c>
      <c r="O696" s="16">
        <v>5</v>
      </c>
      <c r="P696" s="21">
        <v>6</v>
      </c>
      <c r="Q696" s="21">
        <v>60</v>
      </c>
      <c r="R696" s="16">
        <v>6</v>
      </c>
    </row>
    <row r="697" spans="1:18">
      <c r="A697" s="16">
        <v>1</v>
      </c>
      <c r="O697" s="16">
        <v>6</v>
      </c>
      <c r="P697" s="21">
        <v>7</v>
      </c>
      <c r="Q697" s="21">
        <v>45</v>
      </c>
      <c r="R697" s="16">
        <v>6</v>
      </c>
    </row>
    <row r="698" spans="1:18">
      <c r="A698" s="16">
        <v>6</v>
      </c>
      <c r="O698" s="16">
        <v>5</v>
      </c>
      <c r="P698" s="21">
        <v>6</v>
      </c>
      <c r="Q698" s="21">
        <v>60</v>
      </c>
      <c r="R698" s="16">
        <v>5</v>
      </c>
    </row>
    <row r="699" spans="1:18">
      <c r="A699" s="16">
        <v>10</v>
      </c>
      <c r="O699" s="16">
        <v>3</v>
      </c>
      <c r="P699" s="21">
        <v>7</v>
      </c>
      <c r="Q699" s="21">
        <v>90</v>
      </c>
      <c r="R699" s="16">
        <v>1</v>
      </c>
    </row>
    <row r="700" spans="1:18">
      <c r="A700" s="16">
        <v>18</v>
      </c>
      <c r="O700" s="16">
        <v>6</v>
      </c>
      <c r="P700" s="21">
        <v>5</v>
      </c>
      <c r="Q700" s="21">
        <v>150</v>
      </c>
      <c r="R700" s="16">
        <v>6</v>
      </c>
    </row>
    <row r="701" spans="1:18">
      <c r="A701" s="16">
        <v>3</v>
      </c>
      <c r="O701" s="16">
        <v>12</v>
      </c>
      <c r="P701" s="21">
        <v>8</v>
      </c>
      <c r="Q701" s="21">
        <v>40</v>
      </c>
      <c r="R701" s="16">
        <v>6</v>
      </c>
    </row>
    <row r="702" spans="1:18">
      <c r="A702" s="16">
        <v>3</v>
      </c>
      <c r="O702" s="16">
        <v>6</v>
      </c>
      <c r="P702" s="21">
        <v>7</v>
      </c>
      <c r="Q702" s="21">
        <v>180</v>
      </c>
      <c r="R702" s="16">
        <v>5</v>
      </c>
    </row>
    <row r="703" spans="1:18">
      <c r="A703" s="16">
        <v>5</v>
      </c>
      <c r="O703" s="16">
        <v>12</v>
      </c>
      <c r="P703" s="21">
        <v>8</v>
      </c>
      <c r="Q703" s="21">
        <v>30</v>
      </c>
      <c r="R703" s="16">
        <v>12</v>
      </c>
    </row>
    <row r="704" spans="1:18">
      <c r="A704" s="16">
        <v>50</v>
      </c>
      <c r="O704" s="16">
        <v>10</v>
      </c>
      <c r="P704" s="21">
        <v>7</v>
      </c>
      <c r="Q704" s="21">
        <v>30</v>
      </c>
      <c r="R704" s="16">
        <v>5</v>
      </c>
    </row>
    <row r="705" spans="1:18">
      <c r="A705" s="16">
        <v>3</v>
      </c>
      <c r="O705" s="16">
        <v>6</v>
      </c>
      <c r="P705" s="21">
        <v>6</v>
      </c>
      <c r="Q705" s="21">
        <v>50</v>
      </c>
      <c r="R705" s="16">
        <v>4</v>
      </c>
    </row>
    <row r="706" spans="1:18">
      <c r="A706" s="16">
        <v>15</v>
      </c>
      <c r="O706" s="16">
        <v>6</v>
      </c>
      <c r="P706" s="21">
        <v>6</v>
      </c>
      <c r="Q706" s="21">
        <v>60</v>
      </c>
      <c r="R706" s="16">
        <v>6</v>
      </c>
    </row>
    <row r="707" spans="1:18">
      <c r="A707" s="16">
        <v>15</v>
      </c>
      <c r="O707" s="16">
        <v>2</v>
      </c>
      <c r="P707" s="21">
        <v>6</v>
      </c>
      <c r="Q707" s="21">
        <v>90</v>
      </c>
      <c r="R707" s="16">
        <v>2</v>
      </c>
    </row>
    <row r="708" spans="1:18">
      <c r="A708" s="16">
        <v>30</v>
      </c>
      <c r="O708" s="16">
        <v>6</v>
      </c>
      <c r="P708" s="21">
        <v>7</v>
      </c>
      <c r="Q708" s="21">
        <v>120</v>
      </c>
      <c r="R708" s="16">
        <v>2</v>
      </c>
    </row>
    <row r="709" spans="1:18">
      <c r="A709" s="16">
        <v>1</v>
      </c>
      <c r="O709" s="16">
        <v>6</v>
      </c>
      <c r="P709" s="21">
        <v>4</v>
      </c>
      <c r="Q709" s="21">
        <v>0</v>
      </c>
      <c r="R709" s="16">
        <v>5</v>
      </c>
    </row>
    <row r="710" spans="1:18">
      <c r="A710" s="16">
        <v>2</v>
      </c>
      <c r="O710" s="16">
        <v>4</v>
      </c>
      <c r="P710" s="21">
        <v>7</v>
      </c>
      <c r="Q710" s="21">
        <v>2</v>
      </c>
      <c r="R710" s="16">
        <v>3</v>
      </c>
    </row>
    <row r="711" spans="1:18">
      <c r="A711" s="16">
        <v>20</v>
      </c>
      <c r="O711" s="16">
        <v>4</v>
      </c>
      <c r="P711" s="21">
        <v>6</v>
      </c>
      <c r="Q711" s="21">
        <v>30</v>
      </c>
      <c r="R711" s="16">
        <v>4</v>
      </c>
    </row>
    <row r="712" spans="1:18">
      <c r="A712" s="16">
        <v>30</v>
      </c>
      <c r="O712" s="16">
        <v>6</v>
      </c>
      <c r="P712" s="21">
        <v>7</v>
      </c>
      <c r="Q712" s="21">
        <v>0</v>
      </c>
      <c r="R712" s="16">
        <v>6</v>
      </c>
    </row>
    <row r="713" spans="1:18">
      <c r="A713" s="16">
        <v>2</v>
      </c>
      <c r="O713" s="16">
        <v>2</v>
      </c>
      <c r="P713" s="21">
        <v>7</v>
      </c>
      <c r="Q713" s="21">
        <v>75</v>
      </c>
      <c r="R713" s="16">
        <v>4</v>
      </c>
    </row>
    <row r="714" spans="1:18">
      <c r="A714" s="16">
        <v>12</v>
      </c>
      <c r="O714" s="16">
        <v>6</v>
      </c>
      <c r="P714" s="21">
        <v>8</v>
      </c>
      <c r="Q714" s="21">
        <v>0</v>
      </c>
      <c r="R714" s="16">
        <v>6</v>
      </c>
    </row>
    <row r="715" spans="1:18">
      <c r="A715" s="16">
        <v>0</v>
      </c>
      <c r="O715" s="16">
        <v>5</v>
      </c>
      <c r="P715" s="21">
        <v>8</v>
      </c>
      <c r="Q715" s="21">
        <v>30</v>
      </c>
      <c r="R715" s="16">
        <v>8</v>
      </c>
    </row>
    <row r="716" spans="1:18">
      <c r="A716" s="16">
        <v>10</v>
      </c>
      <c r="O716" s="16">
        <v>13</v>
      </c>
      <c r="P716" s="21">
        <v>8</v>
      </c>
      <c r="Q716" s="21">
        <v>80</v>
      </c>
      <c r="R716" s="16">
        <v>10</v>
      </c>
    </row>
    <row r="717" spans="1:18">
      <c r="A717" s="16">
        <v>24</v>
      </c>
      <c r="O717" s="16">
        <v>10</v>
      </c>
      <c r="P717" s="21">
        <v>8</v>
      </c>
      <c r="Q717" s="21">
        <v>15</v>
      </c>
      <c r="R717" s="16">
        <v>10</v>
      </c>
    </row>
    <row r="718" spans="1:18">
      <c r="A718" s="16">
        <v>40</v>
      </c>
      <c r="O718" s="16">
        <v>5</v>
      </c>
      <c r="P718" s="21">
        <v>7</v>
      </c>
      <c r="Q718" s="21">
        <v>40</v>
      </c>
      <c r="R718" s="16">
        <v>5</v>
      </c>
    </row>
    <row r="719" spans="1:18">
      <c r="A719" s="16">
        <v>15</v>
      </c>
      <c r="O719" s="16">
        <v>4</v>
      </c>
      <c r="P719" s="21">
        <v>10</v>
      </c>
      <c r="Q719" s="21">
        <v>60</v>
      </c>
      <c r="R719" s="16">
        <v>4</v>
      </c>
    </row>
    <row r="720" spans="1:18">
      <c r="A720" s="16">
        <v>10</v>
      </c>
      <c r="O720" s="16">
        <v>10</v>
      </c>
      <c r="P720" s="21">
        <v>4</v>
      </c>
      <c r="Q720" s="21">
        <v>30</v>
      </c>
      <c r="R720" s="16">
        <v>6</v>
      </c>
    </row>
    <row r="721" spans="1:18">
      <c r="A721" s="16">
        <v>1</v>
      </c>
      <c r="O721" s="16">
        <v>4</v>
      </c>
      <c r="P721" s="21">
        <v>6</v>
      </c>
      <c r="Q721" s="21">
        <v>135</v>
      </c>
      <c r="R721" s="16">
        <v>5</v>
      </c>
    </row>
    <row r="722" spans="1:18">
      <c r="A722" s="16">
        <v>6</v>
      </c>
      <c r="O722" s="16">
        <v>6</v>
      </c>
      <c r="P722" s="21">
        <v>8</v>
      </c>
      <c r="Q722" s="21">
        <v>0</v>
      </c>
      <c r="R722" s="16">
        <v>6</v>
      </c>
    </row>
    <row r="723" spans="1:18">
      <c r="A723" s="16">
        <v>8</v>
      </c>
      <c r="O723" s="16">
        <v>6</v>
      </c>
      <c r="P723" s="21">
        <v>8</v>
      </c>
      <c r="Q723" s="21">
        <v>90</v>
      </c>
      <c r="R723" s="16">
        <v>6</v>
      </c>
    </row>
    <row r="724" spans="1:18">
      <c r="A724" s="16">
        <v>5</v>
      </c>
      <c r="O724" s="16">
        <v>15</v>
      </c>
      <c r="P724" s="21">
        <v>8</v>
      </c>
      <c r="Q724" s="21">
        <v>120</v>
      </c>
      <c r="R724" s="16">
        <v>20</v>
      </c>
    </row>
    <row r="725" spans="1:18">
      <c r="A725" s="16">
        <v>1</v>
      </c>
      <c r="O725" s="16">
        <v>3</v>
      </c>
      <c r="P725" s="21">
        <v>8</v>
      </c>
      <c r="Q725" s="21">
        <v>40</v>
      </c>
      <c r="R725" s="16">
        <v>3</v>
      </c>
    </row>
    <row r="726" spans="1:18">
      <c r="A726" s="16">
        <v>6</v>
      </c>
      <c r="O726" s="16">
        <v>4</v>
      </c>
      <c r="P726" s="21">
        <v>7</v>
      </c>
      <c r="Q726" s="21">
        <v>10</v>
      </c>
      <c r="R726" s="16">
        <v>4</v>
      </c>
    </row>
    <row r="727" spans="1:18">
      <c r="A727" s="16">
        <v>10</v>
      </c>
      <c r="O727" s="16">
        <v>0</v>
      </c>
      <c r="P727" s="21">
        <v>7</v>
      </c>
      <c r="Q727" s="21">
        <v>70</v>
      </c>
    </row>
    <row r="728" spans="1:18">
      <c r="A728" s="16">
        <v>1</v>
      </c>
      <c r="O728" s="16">
        <v>4</v>
      </c>
      <c r="P728" s="21">
        <v>7</v>
      </c>
      <c r="Q728" s="21">
        <v>30</v>
      </c>
      <c r="R728" s="16">
        <v>2</v>
      </c>
    </row>
    <row r="729" spans="1:18">
      <c r="A729" s="16">
        <v>1</v>
      </c>
      <c r="O729" s="16">
        <v>3</v>
      </c>
      <c r="P729" s="21">
        <v>6</v>
      </c>
      <c r="Q729" s="21">
        <v>30</v>
      </c>
      <c r="R729" s="16">
        <v>4</v>
      </c>
    </row>
    <row r="730" spans="1:18">
      <c r="A730" s="16">
        <v>6</v>
      </c>
      <c r="O730" s="16">
        <v>6</v>
      </c>
      <c r="P730" s="21">
        <v>8</v>
      </c>
      <c r="Q730" s="21">
        <v>60</v>
      </c>
      <c r="R730" s="16">
        <v>6</v>
      </c>
    </row>
    <row r="731" spans="1:18">
      <c r="A731" s="16">
        <v>9</v>
      </c>
      <c r="O731" s="16">
        <v>10</v>
      </c>
      <c r="P731" s="21">
        <v>6</v>
      </c>
      <c r="Q731" s="21">
        <v>90</v>
      </c>
      <c r="R731" s="16">
        <v>5</v>
      </c>
    </row>
    <row r="732" spans="1:18">
      <c r="A732" s="16">
        <v>2</v>
      </c>
      <c r="O732" s="16">
        <v>5</v>
      </c>
      <c r="P732" s="21">
        <v>6</v>
      </c>
      <c r="Q732" s="21">
        <v>50</v>
      </c>
      <c r="R732" s="16">
        <v>4</v>
      </c>
    </row>
    <row r="733" spans="1:18">
      <c r="A733" s="16">
        <v>3</v>
      </c>
      <c r="O733" s="16">
        <v>4</v>
      </c>
      <c r="P733" s="21">
        <v>7</v>
      </c>
      <c r="Q733" s="21">
        <v>240</v>
      </c>
      <c r="R733" s="16">
        <v>4</v>
      </c>
    </row>
    <row r="734" spans="1:18">
      <c r="A734" s="16">
        <v>2</v>
      </c>
      <c r="O734" s="16">
        <v>15</v>
      </c>
      <c r="P734" s="21">
        <v>7</v>
      </c>
      <c r="Q734" s="21">
        <v>60</v>
      </c>
      <c r="R734" s="16">
        <v>10</v>
      </c>
    </row>
    <row r="735" spans="1:18">
      <c r="A735" s="16">
        <v>5</v>
      </c>
      <c r="O735" s="16">
        <v>6</v>
      </c>
      <c r="P735" s="21">
        <v>6</v>
      </c>
      <c r="Q735" s="21">
        <v>20</v>
      </c>
      <c r="R735" s="16">
        <v>6</v>
      </c>
    </row>
    <row r="736" spans="1:18">
      <c r="A736" s="16">
        <v>10</v>
      </c>
      <c r="O736" s="16">
        <v>3</v>
      </c>
      <c r="Q736" s="21">
        <v>40</v>
      </c>
      <c r="R736" s="16">
        <v>20</v>
      </c>
    </row>
    <row r="737" spans="1:18">
      <c r="A737" s="16">
        <v>5</v>
      </c>
      <c r="O737" s="16">
        <v>4</v>
      </c>
      <c r="P737" s="21">
        <v>4</v>
      </c>
      <c r="Q737" s="21">
        <v>0</v>
      </c>
      <c r="R737" s="16">
        <v>6</v>
      </c>
    </row>
    <row r="738" spans="1:18">
      <c r="A738" s="16">
        <v>10</v>
      </c>
      <c r="O738" s="16">
        <v>6</v>
      </c>
      <c r="P738" s="21">
        <v>8</v>
      </c>
      <c r="Q738" s="21">
        <v>30</v>
      </c>
      <c r="R738" s="16">
        <v>6</v>
      </c>
    </row>
    <row r="739" spans="1:18">
      <c r="A739" s="16">
        <v>4</v>
      </c>
      <c r="O739" s="16">
        <v>0</v>
      </c>
      <c r="P739" s="21">
        <v>7</v>
      </c>
      <c r="Q739" s="21">
        <v>45</v>
      </c>
    </row>
    <row r="740" spans="1:18">
      <c r="A740" s="16">
        <v>10</v>
      </c>
      <c r="O740" s="16">
        <v>5</v>
      </c>
      <c r="P740" s="21">
        <v>10</v>
      </c>
      <c r="Q740" s="21">
        <v>300</v>
      </c>
      <c r="R740" s="16">
        <v>5</v>
      </c>
    </row>
    <row r="741" spans="1:18">
      <c r="A741" s="16">
        <v>5</v>
      </c>
      <c r="O741" s="16">
        <v>3</v>
      </c>
      <c r="P741" s="21">
        <v>7</v>
      </c>
      <c r="Q741" s="21">
        <v>15</v>
      </c>
      <c r="R741" s="16">
        <v>3</v>
      </c>
    </row>
    <row r="742" spans="1:18">
      <c r="A742" s="16">
        <v>6</v>
      </c>
      <c r="O742" s="16">
        <v>4</v>
      </c>
      <c r="P742" s="21">
        <v>6</v>
      </c>
      <c r="Q742" s="21">
        <v>220</v>
      </c>
      <c r="R742" s="16">
        <v>3</v>
      </c>
    </row>
    <row r="743" spans="1:18">
      <c r="A743" s="16">
        <v>1</v>
      </c>
      <c r="O743" s="16">
        <v>4</v>
      </c>
      <c r="P743" s="21">
        <v>6</v>
      </c>
      <c r="Q743" s="21">
        <v>20</v>
      </c>
      <c r="R743" s="16">
        <v>2</v>
      </c>
    </row>
    <row r="744" spans="1:18">
      <c r="A744" s="16">
        <v>1</v>
      </c>
      <c r="O744" s="16">
        <v>6</v>
      </c>
      <c r="P744" s="21">
        <v>6</v>
      </c>
      <c r="Q744" s="21">
        <v>80</v>
      </c>
      <c r="R744" s="16">
        <v>1</v>
      </c>
    </row>
    <row r="745" spans="1:18">
      <c r="A745" s="16">
        <v>0</v>
      </c>
      <c r="O745" s="16">
        <v>5</v>
      </c>
      <c r="P745" s="21">
        <v>8</v>
      </c>
      <c r="Q745" s="21">
        <v>30</v>
      </c>
      <c r="R745" s="16">
        <v>1</v>
      </c>
    </row>
    <row r="746" spans="1:18">
      <c r="A746" s="16">
        <v>4</v>
      </c>
      <c r="O746" s="16">
        <v>3</v>
      </c>
      <c r="P746" s="21">
        <v>8</v>
      </c>
      <c r="Q746" s="21">
        <v>45</v>
      </c>
      <c r="R746" s="16">
        <v>4</v>
      </c>
    </row>
    <row r="747" spans="1:18">
      <c r="A747" s="16">
        <v>35</v>
      </c>
      <c r="O747" s="16">
        <v>3</v>
      </c>
      <c r="P747" s="21">
        <v>7</v>
      </c>
      <c r="Q747" s="21">
        <v>40</v>
      </c>
      <c r="R747" s="16">
        <v>5</v>
      </c>
    </row>
    <row r="748" spans="1:18">
      <c r="A748" s="16">
        <v>12</v>
      </c>
      <c r="O748" s="16">
        <v>25</v>
      </c>
      <c r="P748" s="21">
        <v>4</v>
      </c>
      <c r="Q748" s="21">
        <v>10</v>
      </c>
      <c r="R748" s="16">
        <v>5</v>
      </c>
    </row>
    <row r="749" spans="1:18">
      <c r="A749" s="16">
        <v>10</v>
      </c>
      <c r="O749" s="16">
        <v>5</v>
      </c>
      <c r="P749" s="21">
        <v>7</v>
      </c>
      <c r="Q749" s="21">
        <v>30</v>
      </c>
      <c r="R749" s="16">
        <v>5</v>
      </c>
    </row>
    <row r="750" spans="1:18">
      <c r="A750" s="16">
        <v>1</v>
      </c>
      <c r="O750" s="16">
        <v>6</v>
      </c>
      <c r="P750" s="21">
        <v>7</v>
      </c>
      <c r="Q750" s="21">
        <v>40</v>
      </c>
      <c r="R750" s="16">
        <v>10</v>
      </c>
    </row>
    <row r="751" spans="1:18">
      <c r="O751" s="16">
        <v>3</v>
      </c>
      <c r="P751" s="21">
        <v>7</v>
      </c>
      <c r="Q751" s="21">
        <v>60</v>
      </c>
      <c r="R751" s="16">
        <v>1</v>
      </c>
    </row>
    <row r="752" spans="1:18">
      <c r="O752" s="16">
        <v>2</v>
      </c>
      <c r="P752" s="21">
        <v>8</v>
      </c>
      <c r="Q752" s="21">
        <v>45</v>
      </c>
      <c r="R752" s="16">
        <v>4</v>
      </c>
    </row>
    <row r="753" spans="15:18">
      <c r="O753" s="16">
        <v>10</v>
      </c>
      <c r="P753" s="21">
        <v>7</v>
      </c>
      <c r="Q753" s="21">
        <v>100</v>
      </c>
      <c r="R753" s="16">
        <v>5</v>
      </c>
    </row>
    <row r="754" spans="15:18">
      <c r="O754" s="16">
        <v>6</v>
      </c>
      <c r="P754" s="21">
        <v>6</v>
      </c>
      <c r="Q754" s="21">
        <v>25</v>
      </c>
      <c r="R754" s="16">
        <v>5</v>
      </c>
    </row>
  </sheetData>
  <autoFilter ref="A1:A761" xr:uid="{705660B3-D771-E844-B8CF-5A23CD3088F4}"/>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0B52-3911-E244-B6E1-200397133890}">
  <sheetPr>
    <tabColor rgb="FF00B050"/>
  </sheetPr>
  <dimension ref="A1:E755"/>
  <sheetViews>
    <sheetView workbookViewId="0">
      <selection activeCell="E21" sqref="E21"/>
    </sheetView>
  </sheetViews>
  <sheetFormatPr baseColWidth="10" defaultRowHeight="16"/>
  <cols>
    <col min="1" max="1" width="23" style="21" customWidth="1"/>
    <col min="2" max="2" width="14.5" style="16" customWidth="1"/>
    <col min="4" max="4" width="18.83203125" bestFit="1" customWidth="1"/>
    <col min="5" max="5" width="27.5" customWidth="1"/>
  </cols>
  <sheetData>
    <row r="1" spans="1:5" ht="32">
      <c r="A1" s="4" t="s">
        <v>3429</v>
      </c>
      <c r="B1" s="15" t="s">
        <v>3394</v>
      </c>
      <c r="D1" s="22" t="s">
        <v>4297</v>
      </c>
      <c r="E1" t="s">
        <v>4298</v>
      </c>
    </row>
    <row r="2" spans="1:5">
      <c r="A2" s="21" t="s">
        <v>57</v>
      </c>
      <c r="B2" s="16">
        <v>3</v>
      </c>
      <c r="D2" s="16" t="s">
        <v>1109</v>
      </c>
      <c r="E2" s="37">
        <v>5.583333333333333</v>
      </c>
    </row>
    <row r="3" spans="1:5">
      <c r="A3" s="21" t="s">
        <v>69</v>
      </c>
      <c r="B3" s="16">
        <v>3</v>
      </c>
      <c r="D3" s="16" t="s">
        <v>57</v>
      </c>
      <c r="E3" s="37">
        <v>7.6855123674911665</v>
      </c>
    </row>
    <row r="4" spans="1:5">
      <c r="A4" s="21" t="s">
        <v>81</v>
      </c>
      <c r="B4" s="16">
        <v>20</v>
      </c>
      <c r="D4" s="16" t="s">
        <v>155</v>
      </c>
      <c r="E4" s="37">
        <v>5.75</v>
      </c>
    </row>
    <row r="5" spans="1:5">
      <c r="A5" s="21" t="s">
        <v>69</v>
      </c>
      <c r="B5" s="16">
        <v>5</v>
      </c>
      <c r="D5" s="16" t="s">
        <v>81</v>
      </c>
      <c r="E5" s="37">
        <v>6.5</v>
      </c>
    </row>
    <row r="6" spans="1:5">
      <c r="A6" s="21" t="s">
        <v>57</v>
      </c>
      <c r="B6" s="16">
        <v>2</v>
      </c>
      <c r="D6" s="16" t="s">
        <v>357</v>
      </c>
      <c r="E6" s="37">
        <v>8.4222222222222225</v>
      </c>
    </row>
    <row r="7" spans="1:5">
      <c r="A7" s="21" t="s">
        <v>81</v>
      </c>
      <c r="B7" s="16">
        <v>3</v>
      </c>
      <c r="D7" s="16" t="s">
        <v>69</v>
      </c>
      <c r="E7" s="37">
        <v>6.2465753424657535</v>
      </c>
    </row>
    <row r="8" spans="1:5">
      <c r="A8" s="21" t="s">
        <v>81</v>
      </c>
      <c r="B8" s="16">
        <v>6</v>
      </c>
      <c r="D8" s="16" t="s">
        <v>4289</v>
      </c>
      <c r="E8" s="37">
        <v>6.9973439575033201</v>
      </c>
    </row>
    <row r="9" spans="1:5" s="21" customFormat="1">
      <c r="B9" s="16"/>
      <c r="D9" s="16"/>
      <c r="E9" s="37"/>
    </row>
    <row r="10" spans="1:5">
      <c r="A10" s="21" t="s">
        <v>81</v>
      </c>
      <c r="B10" s="16">
        <v>11</v>
      </c>
      <c r="D10" s="39" t="s">
        <v>55</v>
      </c>
      <c r="E10" s="10" t="s">
        <v>4299</v>
      </c>
    </row>
    <row r="11" spans="1:5">
      <c r="A11" s="21" t="s">
        <v>57</v>
      </c>
      <c r="B11" s="16">
        <v>6</v>
      </c>
      <c r="D11" s="26" t="s">
        <v>1109</v>
      </c>
      <c r="E11" s="38">
        <v>5.583333333333333</v>
      </c>
    </row>
    <row r="12" spans="1:5">
      <c r="A12" s="21" t="s">
        <v>69</v>
      </c>
      <c r="B12" s="16">
        <v>5</v>
      </c>
      <c r="D12" s="26" t="s">
        <v>57</v>
      </c>
      <c r="E12" s="38">
        <v>7.6855123674911665</v>
      </c>
    </row>
    <row r="13" spans="1:5">
      <c r="A13" s="21" t="s">
        <v>57</v>
      </c>
      <c r="B13" s="16">
        <v>6</v>
      </c>
      <c r="D13" s="26" t="s">
        <v>155</v>
      </c>
      <c r="E13" s="38">
        <v>5.75</v>
      </c>
    </row>
    <row r="14" spans="1:5">
      <c r="A14" s="21" t="s">
        <v>81</v>
      </c>
      <c r="B14" s="16">
        <v>0</v>
      </c>
      <c r="D14" s="26" t="s">
        <v>81</v>
      </c>
      <c r="E14" s="38">
        <v>6.5</v>
      </c>
    </row>
    <row r="15" spans="1:5">
      <c r="A15" s="21" t="s">
        <v>57</v>
      </c>
      <c r="B15" s="16">
        <v>30</v>
      </c>
      <c r="D15" s="26" t="s">
        <v>357</v>
      </c>
      <c r="E15" s="38">
        <v>8.4222222222222225</v>
      </c>
    </row>
    <row r="16" spans="1:5">
      <c r="A16" s="21" t="s">
        <v>57</v>
      </c>
      <c r="B16" s="16">
        <v>4</v>
      </c>
      <c r="D16" s="26" t="s">
        <v>69</v>
      </c>
      <c r="E16" s="38">
        <v>6.2465753424657535</v>
      </c>
    </row>
    <row r="17" spans="1:5">
      <c r="A17" s="21" t="s">
        <v>155</v>
      </c>
      <c r="B17" s="16">
        <v>2</v>
      </c>
    </row>
    <row r="18" spans="1:5">
      <c r="A18" s="21" t="s">
        <v>81</v>
      </c>
      <c r="B18" s="16">
        <v>6</v>
      </c>
      <c r="D18" s="27" t="s">
        <v>4293</v>
      </c>
      <c r="E18" s="38">
        <f>AVERAGE(B:B)</f>
        <v>6.9973439575033201</v>
      </c>
    </row>
    <row r="19" spans="1:5">
      <c r="A19" s="21" t="s">
        <v>155</v>
      </c>
      <c r="B19" s="16">
        <v>6</v>
      </c>
      <c r="D19" s="27" t="s">
        <v>4294</v>
      </c>
      <c r="E19" s="38">
        <f>MEDIAN(E11:E16)</f>
        <v>6.3732876712328768</v>
      </c>
    </row>
    <row r="20" spans="1:5">
      <c r="A20" s="21" t="s">
        <v>155</v>
      </c>
      <c r="B20" s="16">
        <v>8</v>
      </c>
      <c r="D20" s="27" t="s">
        <v>4295</v>
      </c>
      <c r="E20" s="27">
        <f>MODE(B:B)</f>
        <v>6</v>
      </c>
    </row>
    <row r="21" spans="1:5">
      <c r="A21" s="21" t="s">
        <v>57</v>
      </c>
      <c r="B21" s="16">
        <v>12</v>
      </c>
      <c r="D21" s="27" t="s">
        <v>4296</v>
      </c>
      <c r="E21" s="38">
        <f>STDEV(E11:E16)</f>
        <v>1.1253707767265628</v>
      </c>
    </row>
    <row r="22" spans="1:5">
      <c r="A22" s="21" t="s">
        <v>69</v>
      </c>
      <c r="B22" s="16">
        <v>6</v>
      </c>
    </row>
    <row r="23" spans="1:5">
      <c r="A23" s="21" t="s">
        <v>57</v>
      </c>
      <c r="B23" s="16">
        <v>6</v>
      </c>
    </row>
    <row r="24" spans="1:5">
      <c r="A24" s="21" t="s">
        <v>81</v>
      </c>
      <c r="B24" s="16">
        <v>2</v>
      </c>
    </row>
    <row r="25" spans="1:5">
      <c r="A25" s="21" t="s">
        <v>81</v>
      </c>
      <c r="B25" s="16">
        <v>2</v>
      </c>
    </row>
    <row r="26" spans="1:5">
      <c r="A26" s="21" t="s">
        <v>69</v>
      </c>
      <c r="B26" s="16">
        <v>4</v>
      </c>
    </row>
    <row r="27" spans="1:5">
      <c r="A27" s="21" t="s">
        <v>81</v>
      </c>
      <c r="B27" s="16">
        <v>3</v>
      </c>
    </row>
    <row r="28" spans="1:5">
      <c r="A28" s="21" t="s">
        <v>81</v>
      </c>
      <c r="B28" s="16">
        <v>12</v>
      </c>
    </row>
    <row r="29" spans="1:5">
      <c r="A29" s="21" t="s">
        <v>57</v>
      </c>
      <c r="B29" s="16">
        <v>0</v>
      </c>
    </row>
    <row r="30" spans="1:5">
      <c r="A30" s="21" t="s">
        <v>81</v>
      </c>
      <c r="B30" s="16">
        <v>6</v>
      </c>
    </row>
    <row r="31" spans="1:5">
      <c r="A31" s="21" t="s">
        <v>81</v>
      </c>
      <c r="B31" s="16">
        <v>4</v>
      </c>
    </row>
    <row r="32" spans="1:5">
      <c r="A32" s="21" t="s">
        <v>57</v>
      </c>
      <c r="B32" s="16">
        <v>4</v>
      </c>
    </row>
    <row r="33" spans="1:2">
      <c r="A33" s="21" t="s">
        <v>81</v>
      </c>
      <c r="B33" s="16">
        <v>6</v>
      </c>
    </row>
    <row r="34" spans="1:2">
      <c r="A34" s="21" t="s">
        <v>81</v>
      </c>
      <c r="B34" s="16">
        <v>0</v>
      </c>
    </row>
    <row r="35" spans="1:2">
      <c r="A35" s="21" t="s">
        <v>81</v>
      </c>
      <c r="B35" s="16">
        <v>4</v>
      </c>
    </row>
    <row r="36" spans="1:2">
      <c r="A36" s="21" t="s">
        <v>155</v>
      </c>
      <c r="B36" s="16">
        <v>6</v>
      </c>
    </row>
    <row r="37" spans="1:2">
      <c r="A37" s="21" t="s">
        <v>81</v>
      </c>
      <c r="B37" s="16">
        <v>3</v>
      </c>
    </row>
    <row r="38" spans="1:2">
      <c r="A38" s="21" t="s">
        <v>81</v>
      </c>
      <c r="B38" s="16">
        <v>5</v>
      </c>
    </row>
    <row r="39" spans="1:2">
      <c r="A39" s="21" t="s">
        <v>57</v>
      </c>
      <c r="B39" s="16">
        <v>4</v>
      </c>
    </row>
    <row r="40" spans="1:2">
      <c r="A40" s="21" t="s">
        <v>81</v>
      </c>
      <c r="B40" s="16">
        <v>6</v>
      </c>
    </row>
    <row r="41" spans="1:2">
      <c r="A41" s="21" t="s">
        <v>81</v>
      </c>
      <c r="B41" s="16">
        <v>6</v>
      </c>
    </row>
    <row r="42" spans="1:2">
      <c r="A42" s="21" t="s">
        <v>155</v>
      </c>
      <c r="B42" s="16">
        <v>5</v>
      </c>
    </row>
    <row r="43" spans="1:2">
      <c r="A43" s="21" t="s">
        <v>57</v>
      </c>
      <c r="B43" s="16">
        <v>6</v>
      </c>
    </row>
    <row r="44" spans="1:2">
      <c r="A44" s="21" t="s">
        <v>57</v>
      </c>
      <c r="B44" s="16">
        <v>5</v>
      </c>
    </row>
    <row r="45" spans="1:2">
      <c r="A45" s="21" t="s">
        <v>81</v>
      </c>
      <c r="B45" s="16">
        <v>4</v>
      </c>
    </row>
    <row r="46" spans="1:2">
      <c r="A46" s="21" t="s">
        <v>57</v>
      </c>
      <c r="B46" s="16">
        <v>5</v>
      </c>
    </row>
    <row r="47" spans="1:2">
      <c r="A47" s="21" t="s">
        <v>57</v>
      </c>
      <c r="B47" s="16">
        <v>6</v>
      </c>
    </row>
    <row r="48" spans="1:2">
      <c r="A48" s="21" t="s">
        <v>57</v>
      </c>
      <c r="B48" s="16">
        <v>10</v>
      </c>
    </row>
    <row r="49" spans="1:2">
      <c r="A49" s="21" t="s">
        <v>81</v>
      </c>
      <c r="B49" s="16">
        <v>6</v>
      </c>
    </row>
    <row r="50" spans="1:2">
      <c r="A50" s="21" t="s">
        <v>69</v>
      </c>
      <c r="B50" s="16">
        <v>12</v>
      </c>
    </row>
    <row r="51" spans="1:2">
      <c r="A51" s="21" t="s">
        <v>81</v>
      </c>
      <c r="B51" s="16">
        <v>4</v>
      </c>
    </row>
    <row r="52" spans="1:2">
      <c r="A52" s="21" t="s">
        <v>81</v>
      </c>
      <c r="B52" s="16">
        <v>6</v>
      </c>
    </row>
    <row r="53" spans="1:2">
      <c r="A53" s="21" t="s">
        <v>81</v>
      </c>
      <c r="B53" s="16">
        <v>4</v>
      </c>
    </row>
    <row r="54" spans="1:2">
      <c r="A54" s="21" t="s">
        <v>81</v>
      </c>
      <c r="B54" s="16">
        <v>4</v>
      </c>
    </row>
    <row r="55" spans="1:2">
      <c r="A55" s="21" t="s">
        <v>57</v>
      </c>
      <c r="B55" s="16">
        <v>5</v>
      </c>
    </row>
    <row r="56" spans="1:2">
      <c r="A56" s="21" t="s">
        <v>57</v>
      </c>
      <c r="B56" s="16">
        <v>4</v>
      </c>
    </row>
    <row r="57" spans="1:2">
      <c r="A57" s="21" t="s">
        <v>81</v>
      </c>
      <c r="B57" s="16">
        <v>3</v>
      </c>
    </row>
    <row r="58" spans="1:2">
      <c r="A58" s="21" t="s">
        <v>357</v>
      </c>
      <c r="B58" s="16">
        <v>4</v>
      </c>
    </row>
    <row r="59" spans="1:2">
      <c r="A59" s="21" t="s">
        <v>81</v>
      </c>
      <c r="B59" s="16">
        <v>0</v>
      </c>
    </row>
    <row r="60" spans="1:2">
      <c r="A60" s="21" t="s">
        <v>81</v>
      </c>
      <c r="B60" s="16">
        <v>30</v>
      </c>
    </row>
    <row r="61" spans="1:2">
      <c r="A61" s="21" t="s">
        <v>57</v>
      </c>
      <c r="B61" s="16">
        <v>6</v>
      </c>
    </row>
    <row r="62" spans="1:2">
      <c r="A62" s="21" t="s">
        <v>81</v>
      </c>
      <c r="B62" s="16">
        <v>10</v>
      </c>
    </row>
    <row r="63" spans="1:2">
      <c r="A63" s="21" t="s">
        <v>57</v>
      </c>
      <c r="B63" s="16">
        <v>6</v>
      </c>
    </row>
    <row r="64" spans="1:2">
      <c r="A64" s="21" t="s">
        <v>81</v>
      </c>
      <c r="B64" s="16">
        <v>12</v>
      </c>
    </row>
    <row r="65" spans="1:2">
      <c r="A65" s="21" t="s">
        <v>81</v>
      </c>
      <c r="B65" s="16">
        <v>0</v>
      </c>
    </row>
    <row r="66" spans="1:2">
      <c r="A66" s="21" t="s">
        <v>69</v>
      </c>
      <c r="B66" s="16">
        <v>10</v>
      </c>
    </row>
    <row r="67" spans="1:2">
      <c r="A67" s="21" t="s">
        <v>357</v>
      </c>
      <c r="B67" s="16">
        <v>5</v>
      </c>
    </row>
    <row r="68" spans="1:2">
      <c r="A68" s="21" t="s">
        <v>69</v>
      </c>
      <c r="B68" s="16">
        <v>6</v>
      </c>
    </row>
    <row r="69" spans="1:2">
      <c r="A69" s="21" t="s">
        <v>57</v>
      </c>
      <c r="B69" s="16">
        <v>20</v>
      </c>
    </row>
    <row r="70" spans="1:2">
      <c r="A70" s="21" t="s">
        <v>81</v>
      </c>
      <c r="B70" s="16">
        <v>6</v>
      </c>
    </row>
    <row r="71" spans="1:2">
      <c r="A71" s="21" t="s">
        <v>81</v>
      </c>
      <c r="B71" s="16">
        <v>8</v>
      </c>
    </row>
    <row r="72" spans="1:2">
      <c r="A72" s="21" t="s">
        <v>57</v>
      </c>
      <c r="B72" s="16">
        <v>6</v>
      </c>
    </row>
    <row r="73" spans="1:2">
      <c r="A73" s="21" t="s">
        <v>357</v>
      </c>
      <c r="B73" s="16">
        <v>6</v>
      </c>
    </row>
    <row r="74" spans="1:2">
      <c r="A74" s="21" t="s">
        <v>81</v>
      </c>
      <c r="B74" s="16">
        <v>6</v>
      </c>
    </row>
    <row r="75" spans="1:2">
      <c r="A75" s="21" t="s">
        <v>81</v>
      </c>
      <c r="B75" s="16">
        <v>4</v>
      </c>
    </row>
    <row r="76" spans="1:2">
      <c r="A76" s="21" t="s">
        <v>57</v>
      </c>
      <c r="B76" s="16">
        <v>2</v>
      </c>
    </row>
    <row r="77" spans="1:2">
      <c r="A77" s="21" t="s">
        <v>57</v>
      </c>
      <c r="B77" s="16">
        <v>3</v>
      </c>
    </row>
    <row r="78" spans="1:2">
      <c r="A78" s="21" t="s">
        <v>81</v>
      </c>
      <c r="B78" s="16">
        <v>15</v>
      </c>
    </row>
    <row r="79" spans="1:2">
      <c r="A79" s="21" t="s">
        <v>81</v>
      </c>
      <c r="B79" s="16">
        <v>10</v>
      </c>
    </row>
    <row r="80" spans="1:2">
      <c r="A80" s="21" t="s">
        <v>155</v>
      </c>
      <c r="B80" s="16">
        <v>3</v>
      </c>
    </row>
    <row r="81" spans="1:2">
      <c r="A81" s="21" t="s">
        <v>57</v>
      </c>
      <c r="B81" s="16">
        <v>20</v>
      </c>
    </row>
    <row r="82" spans="1:2">
      <c r="A82" s="21" t="s">
        <v>81</v>
      </c>
      <c r="B82" s="16">
        <v>3</v>
      </c>
    </row>
    <row r="83" spans="1:2">
      <c r="A83" s="21" t="s">
        <v>81</v>
      </c>
      <c r="B83" s="16">
        <v>4</v>
      </c>
    </row>
    <row r="84" spans="1:2">
      <c r="A84" s="21" t="s">
        <v>57</v>
      </c>
      <c r="B84" s="16">
        <v>20</v>
      </c>
    </row>
    <row r="85" spans="1:2">
      <c r="A85" s="21" t="s">
        <v>69</v>
      </c>
      <c r="B85" s="16">
        <v>10</v>
      </c>
    </row>
    <row r="86" spans="1:2">
      <c r="A86" s="21" t="s">
        <v>69</v>
      </c>
      <c r="B86" s="16">
        <v>6</v>
      </c>
    </row>
    <row r="87" spans="1:2">
      <c r="A87" s="21" t="s">
        <v>57</v>
      </c>
      <c r="B87" s="16">
        <v>3</v>
      </c>
    </row>
    <row r="88" spans="1:2">
      <c r="A88" s="21" t="s">
        <v>81</v>
      </c>
      <c r="B88" s="16">
        <v>0</v>
      </c>
    </row>
    <row r="89" spans="1:2">
      <c r="A89" s="21" t="s">
        <v>81</v>
      </c>
      <c r="B89" s="16">
        <v>25</v>
      </c>
    </row>
    <row r="90" spans="1:2">
      <c r="A90" s="21" t="s">
        <v>57</v>
      </c>
      <c r="B90" s="16">
        <v>4</v>
      </c>
    </row>
    <row r="91" spans="1:2">
      <c r="A91" s="21" t="s">
        <v>81</v>
      </c>
      <c r="B91" s="16">
        <v>3</v>
      </c>
    </row>
    <row r="92" spans="1:2">
      <c r="A92" s="21" t="s">
        <v>57</v>
      </c>
      <c r="B92" s="16">
        <v>8</v>
      </c>
    </row>
    <row r="93" spans="1:2">
      <c r="A93" s="21" t="s">
        <v>57</v>
      </c>
      <c r="B93" s="16">
        <v>6</v>
      </c>
    </row>
    <row r="94" spans="1:2">
      <c r="A94" s="21" t="s">
        <v>57</v>
      </c>
      <c r="B94" s="16">
        <v>4</v>
      </c>
    </row>
    <row r="95" spans="1:2">
      <c r="A95" s="21" t="s">
        <v>81</v>
      </c>
      <c r="B95" s="16">
        <v>6</v>
      </c>
    </row>
    <row r="96" spans="1:2">
      <c r="A96" s="21" t="s">
        <v>81</v>
      </c>
      <c r="B96" s="16">
        <v>0</v>
      </c>
    </row>
    <row r="97" spans="1:2">
      <c r="A97" s="21" t="s">
        <v>81</v>
      </c>
      <c r="B97" s="16">
        <v>4</v>
      </c>
    </row>
    <row r="98" spans="1:2">
      <c r="A98" s="21" t="s">
        <v>69</v>
      </c>
      <c r="B98" s="16">
        <v>15</v>
      </c>
    </row>
    <row r="99" spans="1:2">
      <c r="A99" s="21" t="s">
        <v>57</v>
      </c>
      <c r="B99" s="16">
        <v>80</v>
      </c>
    </row>
    <row r="100" spans="1:2">
      <c r="A100" s="21" t="s">
        <v>81</v>
      </c>
      <c r="B100" s="16">
        <v>4</v>
      </c>
    </row>
    <row r="101" spans="1:2">
      <c r="A101" s="21" t="s">
        <v>57</v>
      </c>
      <c r="B101" s="16">
        <v>6</v>
      </c>
    </row>
    <row r="102" spans="1:2">
      <c r="A102" s="21" t="s">
        <v>57</v>
      </c>
      <c r="B102" s="16">
        <v>6</v>
      </c>
    </row>
    <row r="103" spans="1:2">
      <c r="A103" s="21" t="s">
        <v>81</v>
      </c>
      <c r="B103" s="16">
        <v>6</v>
      </c>
    </row>
    <row r="104" spans="1:2">
      <c r="A104" s="21" t="s">
        <v>81</v>
      </c>
      <c r="B104" s="16">
        <v>10</v>
      </c>
    </row>
    <row r="105" spans="1:2">
      <c r="A105" s="21" t="s">
        <v>57</v>
      </c>
      <c r="B105" s="16">
        <v>20</v>
      </c>
    </row>
    <row r="106" spans="1:2">
      <c r="A106" s="21" t="s">
        <v>81</v>
      </c>
      <c r="B106" s="16">
        <v>10</v>
      </c>
    </row>
    <row r="107" spans="1:2">
      <c r="A107" s="21" t="s">
        <v>81</v>
      </c>
      <c r="B107" s="16">
        <v>15</v>
      </c>
    </row>
    <row r="108" spans="1:2">
      <c r="A108" s="21" t="s">
        <v>69</v>
      </c>
      <c r="B108" s="16">
        <v>4</v>
      </c>
    </row>
    <row r="109" spans="1:2">
      <c r="A109" s="21" t="s">
        <v>57</v>
      </c>
      <c r="B109" s="16">
        <v>6</v>
      </c>
    </row>
    <row r="110" spans="1:2">
      <c r="A110" s="21" t="s">
        <v>81</v>
      </c>
      <c r="B110" s="16">
        <v>6</v>
      </c>
    </row>
    <row r="111" spans="1:2">
      <c r="A111" s="21" t="s">
        <v>81</v>
      </c>
      <c r="B111" s="16">
        <v>10</v>
      </c>
    </row>
    <row r="112" spans="1:2">
      <c r="A112" s="21" t="s">
        <v>69</v>
      </c>
      <c r="B112" s="16">
        <v>0</v>
      </c>
    </row>
    <row r="113" spans="1:2">
      <c r="A113" s="21" t="s">
        <v>357</v>
      </c>
      <c r="B113" s="16">
        <v>6</v>
      </c>
    </row>
    <row r="114" spans="1:2">
      <c r="A114" s="21" t="s">
        <v>81</v>
      </c>
      <c r="B114" s="16">
        <v>10</v>
      </c>
    </row>
    <row r="115" spans="1:2">
      <c r="A115" s="21" t="s">
        <v>81</v>
      </c>
      <c r="B115" s="16">
        <v>15</v>
      </c>
    </row>
    <row r="116" spans="1:2">
      <c r="A116" s="21" t="s">
        <v>81</v>
      </c>
      <c r="B116" s="16">
        <v>4</v>
      </c>
    </row>
    <row r="117" spans="1:2">
      <c r="A117" s="21" t="s">
        <v>81</v>
      </c>
      <c r="B117" s="16">
        <v>3</v>
      </c>
    </row>
    <row r="118" spans="1:2">
      <c r="A118" s="21" t="s">
        <v>81</v>
      </c>
      <c r="B118" s="16">
        <v>6</v>
      </c>
    </row>
    <row r="119" spans="1:2">
      <c r="A119" s="21" t="s">
        <v>81</v>
      </c>
      <c r="B119" s="16">
        <v>12</v>
      </c>
    </row>
    <row r="120" spans="1:2">
      <c r="A120" s="21" t="s">
        <v>155</v>
      </c>
      <c r="B120" s="16">
        <v>0</v>
      </c>
    </row>
    <row r="121" spans="1:2">
      <c r="A121" s="21" t="s">
        <v>57</v>
      </c>
      <c r="B121" s="16">
        <v>6</v>
      </c>
    </row>
    <row r="122" spans="1:2">
      <c r="A122" s="21" t="s">
        <v>81</v>
      </c>
      <c r="B122" s="16">
        <v>6</v>
      </c>
    </row>
    <row r="123" spans="1:2">
      <c r="A123" s="21" t="s">
        <v>81</v>
      </c>
      <c r="B123" s="16">
        <v>15</v>
      </c>
    </row>
    <row r="124" spans="1:2">
      <c r="A124" s="21" t="s">
        <v>57</v>
      </c>
      <c r="B124" s="16">
        <v>5</v>
      </c>
    </row>
    <row r="125" spans="1:2">
      <c r="A125" s="21" t="s">
        <v>57</v>
      </c>
      <c r="B125" s="16">
        <v>30</v>
      </c>
    </row>
    <row r="126" spans="1:2">
      <c r="A126" s="21" t="s">
        <v>57</v>
      </c>
      <c r="B126" s="16">
        <v>6</v>
      </c>
    </row>
    <row r="127" spans="1:2">
      <c r="A127" s="21" t="s">
        <v>81</v>
      </c>
      <c r="B127" s="16">
        <v>6</v>
      </c>
    </row>
    <row r="128" spans="1:2">
      <c r="A128" s="21" t="s">
        <v>81</v>
      </c>
      <c r="B128" s="16">
        <v>10</v>
      </c>
    </row>
    <row r="129" spans="1:2">
      <c r="A129" s="21" t="s">
        <v>81</v>
      </c>
      <c r="B129" s="16">
        <v>15</v>
      </c>
    </row>
    <row r="130" spans="1:2">
      <c r="A130" s="21" t="s">
        <v>81</v>
      </c>
      <c r="B130" s="16">
        <v>5</v>
      </c>
    </row>
    <row r="131" spans="1:2">
      <c r="A131" s="21" t="s">
        <v>81</v>
      </c>
      <c r="B131" s="16">
        <v>6</v>
      </c>
    </row>
    <row r="132" spans="1:2">
      <c r="A132" s="21" t="s">
        <v>81</v>
      </c>
      <c r="B132" s="16">
        <v>6</v>
      </c>
    </row>
    <row r="133" spans="1:2">
      <c r="A133" s="21" t="s">
        <v>81</v>
      </c>
      <c r="B133" s="16">
        <v>6</v>
      </c>
    </row>
    <row r="134" spans="1:2">
      <c r="A134" s="21" t="s">
        <v>69</v>
      </c>
      <c r="B134" s="16">
        <v>6</v>
      </c>
    </row>
    <row r="135" spans="1:2">
      <c r="A135" s="21" t="s">
        <v>357</v>
      </c>
      <c r="B135" s="16">
        <v>6</v>
      </c>
    </row>
    <row r="136" spans="1:2">
      <c r="A136" s="21" t="s">
        <v>57</v>
      </c>
      <c r="B136" s="16">
        <v>5</v>
      </c>
    </row>
    <row r="137" spans="1:2">
      <c r="A137" s="21" t="s">
        <v>57</v>
      </c>
      <c r="B137" s="16">
        <v>5</v>
      </c>
    </row>
    <row r="138" spans="1:2">
      <c r="A138" s="21" t="s">
        <v>57</v>
      </c>
      <c r="B138" s="16">
        <v>3</v>
      </c>
    </row>
    <row r="139" spans="1:2">
      <c r="A139" s="21" t="s">
        <v>81</v>
      </c>
      <c r="B139" s="16">
        <v>10</v>
      </c>
    </row>
    <row r="140" spans="1:2">
      <c r="A140" s="21" t="s">
        <v>155</v>
      </c>
      <c r="B140" s="16">
        <v>4</v>
      </c>
    </row>
    <row r="141" spans="1:2">
      <c r="A141" s="21" t="s">
        <v>57</v>
      </c>
      <c r="B141" s="16">
        <v>6</v>
      </c>
    </row>
    <row r="142" spans="1:2">
      <c r="A142" s="21" t="s">
        <v>81</v>
      </c>
      <c r="B142" s="16">
        <v>10</v>
      </c>
    </row>
    <row r="143" spans="1:2">
      <c r="A143" s="21" t="s">
        <v>57</v>
      </c>
      <c r="B143" s="16">
        <v>6</v>
      </c>
    </row>
    <row r="144" spans="1:2">
      <c r="A144" s="21" t="s">
        <v>57</v>
      </c>
      <c r="B144" s="16">
        <v>6</v>
      </c>
    </row>
    <row r="145" spans="1:2">
      <c r="A145" s="21" t="s">
        <v>57</v>
      </c>
      <c r="B145" s="16">
        <v>10</v>
      </c>
    </row>
    <row r="146" spans="1:2">
      <c r="A146" s="21" t="s">
        <v>81</v>
      </c>
      <c r="B146" s="16">
        <v>4</v>
      </c>
    </row>
    <row r="147" spans="1:2">
      <c r="A147" s="21" t="s">
        <v>57</v>
      </c>
      <c r="B147" s="16">
        <v>3</v>
      </c>
    </row>
    <row r="148" spans="1:2">
      <c r="A148" s="21" t="s">
        <v>57</v>
      </c>
      <c r="B148" s="16">
        <v>0</v>
      </c>
    </row>
    <row r="149" spans="1:2">
      <c r="A149" s="21" t="s">
        <v>81</v>
      </c>
      <c r="B149" s="16">
        <v>4</v>
      </c>
    </row>
    <row r="150" spans="1:2">
      <c r="A150" s="21" t="s">
        <v>57</v>
      </c>
      <c r="B150" s="16">
        <v>6</v>
      </c>
    </row>
    <row r="151" spans="1:2">
      <c r="A151" s="21" t="s">
        <v>57</v>
      </c>
      <c r="B151" s="16">
        <v>15</v>
      </c>
    </row>
    <row r="152" spans="1:2">
      <c r="A152" s="21" t="s">
        <v>357</v>
      </c>
      <c r="B152" s="16">
        <v>4</v>
      </c>
    </row>
    <row r="153" spans="1:2">
      <c r="A153" s="21" t="s">
        <v>81</v>
      </c>
      <c r="B153" s="16">
        <v>2</v>
      </c>
    </row>
    <row r="154" spans="1:2">
      <c r="A154" s="21" t="s">
        <v>57</v>
      </c>
      <c r="B154" s="16">
        <v>6</v>
      </c>
    </row>
    <row r="155" spans="1:2">
      <c r="A155" s="21" t="s">
        <v>69</v>
      </c>
      <c r="B155" s="16">
        <v>10</v>
      </c>
    </row>
    <row r="156" spans="1:2">
      <c r="A156" s="21" t="s">
        <v>81</v>
      </c>
      <c r="B156" s="16">
        <v>10</v>
      </c>
    </row>
    <row r="157" spans="1:2">
      <c r="A157" s="21" t="s">
        <v>81</v>
      </c>
      <c r="B157" s="16">
        <v>6</v>
      </c>
    </row>
    <row r="158" spans="1:2">
      <c r="A158" s="21" t="s">
        <v>81</v>
      </c>
      <c r="B158" s="16">
        <v>4</v>
      </c>
    </row>
    <row r="159" spans="1:2">
      <c r="A159" s="21" t="s">
        <v>69</v>
      </c>
      <c r="B159" s="16">
        <v>10</v>
      </c>
    </row>
    <row r="160" spans="1:2">
      <c r="A160" s="21" t="s">
        <v>57</v>
      </c>
      <c r="B160" s="16">
        <v>15</v>
      </c>
    </row>
    <row r="161" spans="1:2">
      <c r="A161" s="21" t="s">
        <v>69</v>
      </c>
      <c r="B161" s="16">
        <v>6</v>
      </c>
    </row>
    <row r="162" spans="1:2">
      <c r="A162" s="21" t="s">
        <v>57</v>
      </c>
      <c r="B162" s="16">
        <v>5</v>
      </c>
    </row>
    <row r="163" spans="1:2">
      <c r="A163" s="21" t="s">
        <v>57</v>
      </c>
      <c r="B163" s="16">
        <v>6</v>
      </c>
    </row>
    <row r="164" spans="1:2">
      <c r="A164" s="21" t="s">
        <v>57</v>
      </c>
      <c r="B164" s="16">
        <v>6</v>
      </c>
    </row>
    <row r="165" spans="1:2">
      <c r="A165" s="21" t="s">
        <v>357</v>
      </c>
      <c r="B165" s="16">
        <v>4</v>
      </c>
    </row>
    <row r="166" spans="1:2">
      <c r="A166" s="21" t="s">
        <v>357</v>
      </c>
      <c r="B166" s="16">
        <v>40</v>
      </c>
    </row>
    <row r="167" spans="1:2">
      <c r="A167" s="21" t="s">
        <v>81</v>
      </c>
      <c r="B167" s="16">
        <v>5</v>
      </c>
    </row>
    <row r="168" spans="1:2">
      <c r="A168" s="21" t="s">
        <v>81</v>
      </c>
      <c r="B168" s="16">
        <v>4</v>
      </c>
    </row>
    <row r="169" spans="1:2">
      <c r="A169" s="21" t="s">
        <v>81</v>
      </c>
      <c r="B169" s="16">
        <v>6</v>
      </c>
    </row>
    <row r="170" spans="1:2">
      <c r="A170" s="21" t="s">
        <v>57</v>
      </c>
      <c r="B170" s="16">
        <v>20</v>
      </c>
    </row>
    <row r="171" spans="1:2">
      <c r="A171" s="21" t="s">
        <v>69</v>
      </c>
      <c r="B171" s="16">
        <v>5</v>
      </c>
    </row>
    <row r="172" spans="1:2">
      <c r="A172" s="21" t="s">
        <v>57</v>
      </c>
      <c r="B172" s="16">
        <v>6</v>
      </c>
    </row>
    <row r="173" spans="1:2">
      <c r="A173" s="21" t="s">
        <v>357</v>
      </c>
      <c r="B173" s="16">
        <v>4</v>
      </c>
    </row>
    <row r="174" spans="1:2">
      <c r="A174" s="21" t="s">
        <v>69</v>
      </c>
      <c r="B174" s="16">
        <v>5</v>
      </c>
    </row>
    <row r="175" spans="1:2">
      <c r="A175" s="21" t="s">
        <v>81</v>
      </c>
      <c r="B175" s="16">
        <v>6</v>
      </c>
    </row>
    <row r="176" spans="1:2">
      <c r="A176" s="21" t="s">
        <v>69</v>
      </c>
      <c r="B176" s="16">
        <v>5</v>
      </c>
    </row>
    <row r="177" spans="1:2">
      <c r="A177" s="21" t="s">
        <v>57</v>
      </c>
      <c r="B177" s="16">
        <v>3</v>
      </c>
    </row>
    <row r="178" spans="1:2">
      <c r="A178" s="21" t="s">
        <v>81</v>
      </c>
      <c r="B178" s="16">
        <v>2</v>
      </c>
    </row>
    <row r="179" spans="1:2">
      <c r="A179" s="21" t="s">
        <v>57</v>
      </c>
      <c r="B179" s="16">
        <v>10</v>
      </c>
    </row>
    <row r="180" spans="1:2">
      <c r="A180" s="21" t="s">
        <v>69</v>
      </c>
      <c r="B180" s="16">
        <v>4</v>
      </c>
    </row>
    <row r="181" spans="1:2">
      <c r="A181" s="21" t="s">
        <v>81</v>
      </c>
      <c r="B181" s="16">
        <v>6</v>
      </c>
    </row>
    <row r="182" spans="1:2">
      <c r="A182" s="21" t="s">
        <v>57</v>
      </c>
      <c r="B182" s="16">
        <v>12</v>
      </c>
    </row>
    <row r="183" spans="1:2">
      <c r="A183" s="21" t="s">
        <v>81</v>
      </c>
      <c r="B183" s="16">
        <v>10</v>
      </c>
    </row>
    <row r="184" spans="1:2">
      <c r="A184" s="21" t="s">
        <v>357</v>
      </c>
      <c r="B184" s="16">
        <v>6</v>
      </c>
    </row>
    <row r="185" spans="1:2">
      <c r="A185" s="21" t="s">
        <v>57</v>
      </c>
      <c r="B185" s="16">
        <v>20</v>
      </c>
    </row>
    <row r="186" spans="1:2">
      <c r="A186" s="21" t="s">
        <v>81</v>
      </c>
      <c r="B186" s="16">
        <v>2</v>
      </c>
    </row>
    <row r="187" spans="1:2">
      <c r="A187" s="21" t="s">
        <v>81</v>
      </c>
      <c r="B187" s="16">
        <v>0</v>
      </c>
    </row>
    <row r="188" spans="1:2">
      <c r="A188" s="21" t="s">
        <v>57</v>
      </c>
      <c r="B188" s="16">
        <v>4</v>
      </c>
    </row>
    <row r="189" spans="1:2">
      <c r="A189" s="21" t="s">
        <v>81</v>
      </c>
      <c r="B189" s="16">
        <v>20</v>
      </c>
    </row>
    <row r="190" spans="1:2">
      <c r="A190" s="21" t="s">
        <v>81</v>
      </c>
      <c r="B190" s="16">
        <v>6</v>
      </c>
    </row>
    <row r="191" spans="1:2">
      <c r="A191" s="21" t="s">
        <v>81</v>
      </c>
      <c r="B191" s="16">
        <v>7</v>
      </c>
    </row>
    <row r="192" spans="1:2">
      <c r="A192" s="21" t="s">
        <v>81</v>
      </c>
      <c r="B192" s="16">
        <v>15</v>
      </c>
    </row>
    <row r="193" spans="1:2">
      <c r="A193" s="21" t="s">
        <v>81</v>
      </c>
      <c r="B193" s="16">
        <v>4</v>
      </c>
    </row>
    <row r="194" spans="1:2">
      <c r="A194" s="21" t="s">
        <v>357</v>
      </c>
      <c r="B194" s="16">
        <v>6</v>
      </c>
    </row>
    <row r="195" spans="1:2">
      <c r="A195" s="21" t="s">
        <v>81</v>
      </c>
      <c r="B195" s="16">
        <v>3</v>
      </c>
    </row>
    <row r="196" spans="1:2">
      <c r="A196" s="21" t="s">
        <v>81</v>
      </c>
      <c r="B196" s="16">
        <v>25</v>
      </c>
    </row>
    <row r="197" spans="1:2">
      <c r="A197" s="21" t="s">
        <v>57</v>
      </c>
      <c r="B197" s="16">
        <v>6</v>
      </c>
    </row>
    <row r="198" spans="1:2">
      <c r="A198" s="21" t="s">
        <v>81</v>
      </c>
      <c r="B198" s="16">
        <v>6</v>
      </c>
    </row>
    <row r="199" spans="1:2">
      <c r="A199" s="21" t="s">
        <v>69</v>
      </c>
      <c r="B199" s="16">
        <v>6</v>
      </c>
    </row>
    <row r="200" spans="1:2">
      <c r="A200" s="21" t="s">
        <v>57</v>
      </c>
      <c r="B200" s="16">
        <v>6</v>
      </c>
    </row>
    <row r="201" spans="1:2">
      <c r="A201" s="21" t="s">
        <v>57</v>
      </c>
      <c r="B201" s="16">
        <v>10</v>
      </c>
    </row>
    <row r="202" spans="1:2">
      <c r="A202" s="21" t="s">
        <v>69</v>
      </c>
      <c r="B202" s="16">
        <v>6</v>
      </c>
    </row>
    <row r="203" spans="1:2">
      <c r="A203" s="21" t="s">
        <v>57</v>
      </c>
      <c r="B203" s="16">
        <v>6</v>
      </c>
    </row>
    <row r="204" spans="1:2">
      <c r="A204" s="21" t="s">
        <v>69</v>
      </c>
      <c r="B204" s="16">
        <v>3</v>
      </c>
    </row>
    <row r="205" spans="1:2">
      <c r="A205" s="21" t="s">
        <v>81</v>
      </c>
      <c r="B205" s="16">
        <v>4</v>
      </c>
    </row>
    <row r="206" spans="1:2">
      <c r="A206" s="21" t="s">
        <v>81</v>
      </c>
      <c r="B206" s="16">
        <v>5</v>
      </c>
    </row>
    <row r="207" spans="1:2">
      <c r="A207" s="21" t="s">
        <v>81</v>
      </c>
      <c r="B207" s="16">
        <v>0</v>
      </c>
    </row>
    <row r="208" spans="1:2">
      <c r="A208" s="21" t="s">
        <v>81</v>
      </c>
      <c r="B208" s="16">
        <v>0</v>
      </c>
    </row>
    <row r="209" spans="1:2">
      <c r="A209" s="21" t="s">
        <v>57</v>
      </c>
      <c r="B209" s="16">
        <v>5</v>
      </c>
    </row>
    <row r="210" spans="1:2">
      <c r="A210" s="21" t="s">
        <v>57</v>
      </c>
      <c r="B210" s="16">
        <v>6</v>
      </c>
    </row>
    <row r="211" spans="1:2">
      <c r="A211" s="21" t="s">
        <v>69</v>
      </c>
      <c r="B211" s="16">
        <v>16</v>
      </c>
    </row>
    <row r="212" spans="1:2">
      <c r="A212" s="21" t="s">
        <v>57</v>
      </c>
      <c r="B212" s="16">
        <v>8</v>
      </c>
    </row>
    <row r="213" spans="1:2">
      <c r="A213" s="21" t="s">
        <v>357</v>
      </c>
      <c r="B213" s="16">
        <v>5</v>
      </c>
    </row>
    <row r="214" spans="1:2">
      <c r="A214" s="21" t="s">
        <v>57</v>
      </c>
      <c r="B214" s="16">
        <v>0</v>
      </c>
    </row>
    <row r="215" spans="1:2">
      <c r="A215" s="21" t="s">
        <v>81</v>
      </c>
      <c r="B215" s="16">
        <v>6</v>
      </c>
    </row>
    <row r="216" spans="1:2">
      <c r="A216" s="21" t="s">
        <v>57</v>
      </c>
      <c r="B216" s="16">
        <v>5</v>
      </c>
    </row>
    <row r="217" spans="1:2">
      <c r="A217" s="21" t="s">
        <v>81</v>
      </c>
      <c r="B217" s="16">
        <v>6</v>
      </c>
    </row>
    <row r="218" spans="1:2">
      <c r="A218" s="21" t="s">
        <v>81</v>
      </c>
      <c r="B218" s="16">
        <v>5</v>
      </c>
    </row>
    <row r="219" spans="1:2">
      <c r="A219" s="21" t="s">
        <v>81</v>
      </c>
      <c r="B219" s="16">
        <v>10</v>
      </c>
    </row>
    <row r="220" spans="1:2">
      <c r="A220" s="21" t="s">
        <v>81</v>
      </c>
      <c r="B220" s="16">
        <v>10</v>
      </c>
    </row>
    <row r="221" spans="1:2">
      <c r="A221" s="21" t="s">
        <v>81</v>
      </c>
      <c r="B221" s="16">
        <v>5</v>
      </c>
    </row>
    <row r="222" spans="1:2">
      <c r="A222" s="21" t="s">
        <v>81</v>
      </c>
      <c r="B222" s="16">
        <v>6</v>
      </c>
    </row>
    <row r="223" spans="1:2">
      <c r="A223" s="21" t="s">
        <v>1109</v>
      </c>
      <c r="B223" s="16">
        <v>5</v>
      </c>
    </row>
    <row r="224" spans="1:2">
      <c r="A224" s="21" t="s">
        <v>357</v>
      </c>
      <c r="B224" s="16">
        <v>4</v>
      </c>
    </row>
    <row r="225" spans="1:2">
      <c r="A225" s="21" t="s">
        <v>81</v>
      </c>
      <c r="B225" s="16">
        <v>5</v>
      </c>
    </row>
    <row r="226" spans="1:2">
      <c r="A226" s="21" t="s">
        <v>1109</v>
      </c>
      <c r="B226" s="16">
        <v>5</v>
      </c>
    </row>
    <row r="227" spans="1:2">
      <c r="A227" s="21" t="s">
        <v>357</v>
      </c>
      <c r="B227" s="16">
        <v>4</v>
      </c>
    </row>
    <row r="228" spans="1:2">
      <c r="A228" s="21" t="s">
        <v>69</v>
      </c>
      <c r="B228" s="16">
        <v>6</v>
      </c>
    </row>
    <row r="229" spans="1:2">
      <c r="A229" s="21" t="s">
        <v>57</v>
      </c>
      <c r="B229" s="16">
        <v>5</v>
      </c>
    </row>
    <row r="230" spans="1:2">
      <c r="A230" s="21" t="s">
        <v>57</v>
      </c>
      <c r="B230" s="16">
        <v>4</v>
      </c>
    </row>
    <row r="231" spans="1:2">
      <c r="A231" s="21" t="s">
        <v>57</v>
      </c>
      <c r="B231" s="16">
        <v>6</v>
      </c>
    </row>
    <row r="232" spans="1:2">
      <c r="A232" s="21" t="s">
        <v>57</v>
      </c>
      <c r="B232" s="16">
        <v>15</v>
      </c>
    </row>
    <row r="233" spans="1:2">
      <c r="A233" s="21" t="s">
        <v>57</v>
      </c>
      <c r="B233" s="16">
        <v>2</v>
      </c>
    </row>
    <row r="234" spans="1:2">
      <c r="A234" s="21" t="s">
        <v>57</v>
      </c>
      <c r="B234" s="16">
        <v>6</v>
      </c>
    </row>
    <row r="235" spans="1:2">
      <c r="A235" s="21" t="s">
        <v>57</v>
      </c>
      <c r="B235" s="16">
        <v>6</v>
      </c>
    </row>
    <row r="236" spans="1:2">
      <c r="A236" s="21" t="s">
        <v>81</v>
      </c>
      <c r="B236" s="16">
        <v>25</v>
      </c>
    </row>
    <row r="237" spans="1:2">
      <c r="A237" s="21" t="s">
        <v>69</v>
      </c>
      <c r="B237" s="16">
        <v>12</v>
      </c>
    </row>
    <row r="238" spans="1:2">
      <c r="A238" s="21" t="s">
        <v>57</v>
      </c>
      <c r="B238" s="16">
        <v>5</v>
      </c>
    </row>
    <row r="239" spans="1:2">
      <c r="A239" s="21" t="s">
        <v>57</v>
      </c>
      <c r="B239" s="16">
        <v>6</v>
      </c>
    </row>
    <row r="240" spans="1:2">
      <c r="A240" s="21" t="s">
        <v>81</v>
      </c>
      <c r="B240" s="16">
        <v>20</v>
      </c>
    </row>
    <row r="241" spans="1:2">
      <c r="A241" s="21" t="s">
        <v>57</v>
      </c>
      <c r="B241" s="16">
        <v>15</v>
      </c>
    </row>
    <row r="242" spans="1:2">
      <c r="A242" s="21" t="s">
        <v>57</v>
      </c>
      <c r="B242" s="16">
        <v>6</v>
      </c>
    </row>
    <row r="243" spans="1:2">
      <c r="A243" s="21" t="s">
        <v>357</v>
      </c>
      <c r="B243" s="16">
        <v>2</v>
      </c>
    </row>
    <row r="244" spans="1:2">
      <c r="A244" s="21" t="s">
        <v>81</v>
      </c>
      <c r="B244" s="16">
        <v>0</v>
      </c>
    </row>
    <row r="245" spans="1:2">
      <c r="A245" s="21" t="s">
        <v>57</v>
      </c>
      <c r="B245" s="16">
        <v>6</v>
      </c>
    </row>
    <row r="246" spans="1:2">
      <c r="A246" s="21" t="s">
        <v>357</v>
      </c>
      <c r="B246" s="16">
        <v>20</v>
      </c>
    </row>
    <row r="247" spans="1:2">
      <c r="A247" s="21" t="s">
        <v>69</v>
      </c>
      <c r="B247" s="16">
        <v>6</v>
      </c>
    </row>
    <row r="248" spans="1:2">
      <c r="A248" s="21" t="s">
        <v>81</v>
      </c>
      <c r="B248" s="16">
        <v>6</v>
      </c>
    </row>
    <row r="249" spans="1:2">
      <c r="A249" s="21" t="s">
        <v>81</v>
      </c>
      <c r="B249" s="16">
        <v>0</v>
      </c>
    </row>
    <row r="250" spans="1:2">
      <c r="A250" s="21" t="s">
        <v>81</v>
      </c>
      <c r="B250" s="16">
        <v>10</v>
      </c>
    </row>
    <row r="251" spans="1:2">
      <c r="A251" s="21" t="s">
        <v>57</v>
      </c>
      <c r="B251" s="16">
        <v>6</v>
      </c>
    </row>
    <row r="252" spans="1:2">
      <c r="A252" s="21" t="s">
        <v>81</v>
      </c>
      <c r="B252" s="16">
        <v>5</v>
      </c>
    </row>
    <row r="253" spans="1:2">
      <c r="A253" s="21" t="s">
        <v>357</v>
      </c>
      <c r="B253" s="16">
        <v>15</v>
      </c>
    </row>
    <row r="254" spans="1:2">
      <c r="A254" s="21" t="s">
        <v>81</v>
      </c>
      <c r="B254" s="16">
        <v>4</v>
      </c>
    </row>
    <row r="255" spans="1:2">
      <c r="A255" s="21" t="s">
        <v>81</v>
      </c>
      <c r="B255" s="16">
        <v>6</v>
      </c>
    </row>
    <row r="256" spans="1:2">
      <c r="A256" s="21" t="s">
        <v>357</v>
      </c>
      <c r="B256" s="16">
        <v>12</v>
      </c>
    </row>
    <row r="257" spans="1:2">
      <c r="A257" s="21" t="s">
        <v>57</v>
      </c>
      <c r="B257" s="16">
        <v>4</v>
      </c>
    </row>
    <row r="258" spans="1:2">
      <c r="A258" s="21" t="s">
        <v>81</v>
      </c>
      <c r="B258" s="16">
        <v>6</v>
      </c>
    </row>
    <row r="259" spans="1:2">
      <c r="A259" s="21" t="s">
        <v>81</v>
      </c>
      <c r="B259" s="16">
        <v>5</v>
      </c>
    </row>
    <row r="260" spans="1:2">
      <c r="A260" s="21" t="s">
        <v>81</v>
      </c>
      <c r="B260" s="16">
        <v>2</v>
      </c>
    </row>
    <row r="261" spans="1:2">
      <c r="A261" s="21" t="s">
        <v>81</v>
      </c>
      <c r="B261" s="16">
        <v>4</v>
      </c>
    </row>
    <row r="262" spans="1:2">
      <c r="A262" s="21" t="s">
        <v>57</v>
      </c>
      <c r="B262" s="16">
        <v>6</v>
      </c>
    </row>
    <row r="263" spans="1:2">
      <c r="A263" s="21" t="s">
        <v>81</v>
      </c>
      <c r="B263" s="16">
        <v>3</v>
      </c>
    </row>
    <row r="264" spans="1:2">
      <c r="A264" s="21" t="s">
        <v>57</v>
      </c>
      <c r="B264" s="16">
        <v>6</v>
      </c>
    </row>
    <row r="265" spans="1:2">
      <c r="A265" s="21" t="s">
        <v>57</v>
      </c>
      <c r="B265" s="16">
        <v>10</v>
      </c>
    </row>
    <row r="266" spans="1:2">
      <c r="A266" s="21" t="s">
        <v>1109</v>
      </c>
      <c r="B266" s="16">
        <v>2</v>
      </c>
    </row>
    <row r="267" spans="1:2">
      <c r="A267" s="21" t="s">
        <v>69</v>
      </c>
      <c r="B267" s="16">
        <v>5</v>
      </c>
    </row>
    <row r="268" spans="1:2">
      <c r="A268" s="21" t="s">
        <v>81</v>
      </c>
      <c r="B268" s="16">
        <v>6</v>
      </c>
    </row>
    <row r="269" spans="1:2">
      <c r="A269" s="21" t="s">
        <v>81</v>
      </c>
      <c r="B269" s="16">
        <v>6</v>
      </c>
    </row>
    <row r="270" spans="1:2">
      <c r="A270" s="21" t="s">
        <v>57</v>
      </c>
      <c r="B270" s="16">
        <v>0</v>
      </c>
    </row>
    <row r="271" spans="1:2">
      <c r="A271" s="21" t="s">
        <v>69</v>
      </c>
      <c r="B271" s="16">
        <v>0</v>
      </c>
    </row>
    <row r="272" spans="1:2">
      <c r="A272" s="21" t="s">
        <v>57</v>
      </c>
      <c r="B272" s="16">
        <v>20</v>
      </c>
    </row>
    <row r="273" spans="1:2">
      <c r="A273" s="21" t="s">
        <v>57</v>
      </c>
      <c r="B273" s="16">
        <v>3</v>
      </c>
    </row>
    <row r="274" spans="1:2">
      <c r="A274" s="21" t="s">
        <v>81</v>
      </c>
      <c r="B274" s="16">
        <v>4</v>
      </c>
    </row>
    <row r="275" spans="1:2">
      <c r="A275" s="21" t="s">
        <v>57</v>
      </c>
      <c r="B275" s="16">
        <v>6</v>
      </c>
    </row>
    <row r="276" spans="1:2">
      <c r="A276" s="21" t="s">
        <v>81</v>
      </c>
      <c r="B276" s="16">
        <v>3</v>
      </c>
    </row>
    <row r="277" spans="1:2">
      <c r="A277" s="21" t="s">
        <v>57</v>
      </c>
      <c r="B277" s="16">
        <v>6</v>
      </c>
    </row>
    <row r="278" spans="1:2">
      <c r="A278" s="21" t="s">
        <v>81</v>
      </c>
      <c r="B278" s="16">
        <v>3</v>
      </c>
    </row>
    <row r="279" spans="1:2">
      <c r="A279" s="21" t="s">
        <v>57</v>
      </c>
      <c r="B279" s="16">
        <v>3</v>
      </c>
    </row>
    <row r="280" spans="1:2">
      <c r="A280" s="21" t="s">
        <v>69</v>
      </c>
      <c r="B280" s="16">
        <v>4</v>
      </c>
    </row>
    <row r="281" spans="1:2">
      <c r="A281" s="21" t="s">
        <v>57</v>
      </c>
      <c r="B281" s="16">
        <v>6</v>
      </c>
    </row>
    <row r="282" spans="1:2">
      <c r="A282" s="21" t="s">
        <v>57</v>
      </c>
      <c r="B282" s="16">
        <v>1</v>
      </c>
    </row>
    <row r="283" spans="1:2">
      <c r="A283" s="21" t="s">
        <v>57</v>
      </c>
      <c r="B283" s="16">
        <v>6</v>
      </c>
    </row>
    <row r="284" spans="1:2">
      <c r="A284" s="21" t="s">
        <v>357</v>
      </c>
      <c r="B284" s="16">
        <v>6</v>
      </c>
    </row>
    <row r="285" spans="1:2">
      <c r="A285" s="21" t="s">
        <v>57</v>
      </c>
      <c r="B285" s="16">
        <v>10</v>
      </c>
    </row>
    <row r="286" spans="1:2">
      <c r="A286" s="21" t="s">
        <v>357</v>
      </c>
      <c r="B286" s="16">
        <v>6</v>
      </c>
    </row>
    <row r="287" spans="1:2">
      <c r="A287" s="21" t="s">
        <v>57</v>
      </c>
      <c r="B287" s="16">
        <v>25</v>
      </c>
    </row>
    <row r="288" spans="1:2">
      <c r="A288" s="21" t="s">
        <v>57</v>
      </c>
      <c r="B288" s="16">
        <v>3</v>
      </c>
    </row>
    <row r="289" spans="1:2">
      <c r="A289" s="21" t="s">
        <v>81</v>
      </c>
      <c r="B289" s="16">
        <v>6</v>
      </c>
    </row>
    <row r="290" spans="1:2">
      <c r="A290" s="21" t="s">
        <v>57</v>
      </c>
      <c r="B290" s="16">
        <v>10</v>
      </c>
    </row>
    <row r="291" spans="1:2">
      <c r="A291" s="21" t="s">
        <v>57</v>
      </c>
      <c r="B291" s="16">
        <v>5</v>
      </c>
    </row>
    <row r="292" spans="1:2">
      <c r="A292" s="21" t="s">
        <v>81</v>
      </c>
      <c r="B292" s="16">
        <v>4</v>
      </c>
    </row>
    <row r="293" spans="1:2">
      <c r="A293" s="21" t="s">
        <v>69</v>
      </c>
      <c r="B293" s="16">
        <v>4</v>
      </c>
    </row>
    <row r="294" spans="1:2">
      <c r="A294" s="21" t="s">
        <v>155</v>
      </c>
      <c r="B294" s="16">
        <v>6</v>
      </c>
    </row>
    <row r="295" spans="1:2">
      <c r="A295" s="21" t="s">
        <v>357</v>
      </c>
      <c r="B295" s="16">
        <v>3</v>
      </c>
    </row>
    <row r="296" spans="1:2">
      <c r="A296" s="21" t="s">
        <v>57</v>
      </c>
      <c r="B296" s="16">
        <v>20</v>
      </c>
    </row>
    <row r="297" spans="1:2">
      <c r="A297" s="21" t="s">
        <v>81</v>
      </c>
      <c r="B297" s="16">
        <v>6</v>
      </c>
    </row>
    <row r="298" spans="1:2">
      <c r="A298" s="21" t="s">
        <v>1109</v>
      </c>
      <c r="B298" s="16">
        <v>0</v>
      </c>
    </row>
    <row r="299" spans="1:2">
      <c r="A299" s="21" t="s">
        <v>81</v>
      </c>
      <c r="B299" s="16">
        <v>0</v>
      </c>
    </row>
    <row r="300" spans="1:2">
      <c r="A300" s="21" t="s">
        <v>357</v>
      </c>
      <c r="B300" s="16">
        <v>3</v>
      </c>
    </row>
    <row r="301" spans="1:2">
      <c r="A301" s="21" t="s">
        <v>81</v>
      </c>
      <c r="B301" s="16">
        <v>5</v>
      </c>
    </row>
    <row r="302" spans="1:2">
      <c r="A302" s="21" t="s">
        <v>81</v>
      </c>
      <c r="B302" s="16">
        <v>3</v>
      </c>
    </row>
    <row r="303" spans="1:2">
      <c r="A303" s="21" t="s">
        <v>57</v>
      </c>
      <c r="B303" s="16">
        <v>40</v>
      </c>
    </row>
    <row r="304" spans="1:2">
      <c r="A304" s="21" t="s">
        <v>81</v>
      </c>
      <c r="B304" s="16">
        <v>3</v>
      </c>
    </row>
    <row r="305" spans="1:2">
      <c r="A305" s="21" t="s">
        <v>81</v>
      </c>
      <c r="B305" s="16">
        <v>0</v>
      </c>
    </row>
    <row r="306" spans="1:2">
      <c r="A306" s="21" t="s">
        <v>81</v>
      </c>
      <c r="B306" s="16">
        <v>5</v>
      </c>
    </row>
    <row r="307" spans="1:2">
      <c r="A307" s="21" t="s">
        <v>81</v>
      </c>
      <c r="B307" s="16">
        <v>10</v>
      </c>
    </row>
    <row r="308" spans="1:2">
      <c r="A308" s="21" t="s">
        <v>81</v>
      </c>
      <c r="B308" s="16">
        <v>6</v>
      </c>
    </row>
    <row r="309" spans="1:2">
      <c r="A309" s="21" t="s">
        <v>57</v>
      </c>
      <c r="B309" s="16">
        <v>12</v>
      </c>
    </row>
    <row r="310" spans="1:2">
      <c r="A310" s="21" t="s">
        <v>69</v>
      </c>
      <c r="B310" s="16">
        <v>5</v>
      </c>
    </row>
    <row r="311" spans="1:2">
      <c r="A311" s="21" t="s">
        <v>57</v>
      </c>
      <c r="B311" s="16">
        <v>4</v>
      </c>
    </row>
    <row r="312" spans="1:2">
      <c r="A312" s="21" t="s">
        <v>57</v>
      </c>
      <c r="B312" s="16">
        <v>4</v>
      </c>
    </row>
    <row r="313" spans="1:2">
      <c r="A313" s="21" t="s">
        <v>57</v>
      </c>
      <c r="B313" s="16">
        <v>15</v>
      </c>
    </row>
    <row r="314" spans="1:2">
      <c r="A314" s="21" t="s">
        <v>57</v>
      </c>
      <c r="B314" s="16">
        <v>12</v>
      </c>
    </row>
    <row r="315" spans="1:2">
      <c r="A315" s="21" t="s">
        <v>57</v>
      </c>
      <c r="B315" s="16">
        <v>4</v>
      </c>
    </row>
    <row r="316" spans="1:2">
      <c r="A316" s="21" t="s">
        <v>57</v>
      </c>
      <c r="B316" s="16">
        <v>0</v>
      </c>
    </row>
    <row r="317" spans="1:2">
      <c r="A317" s="21" t="s">
        <v>81</v>
      </c>
      <c r="B317" s="16">
        <v>0</v>
      </c>
    </row>
    <row r="318" spans="1:2">
      <c r="A318" s="21" t="s">
        <v>81</v>
      </c>
      <c r="B318" s="16">
        <v>10</v>
      </c>
    </row>
    <row r="319" spans="1:2">
      <c r="A319" s="21" t="s">
        <v>81</v>
      </c>
      <c r="B319" s="16">
        <v>6</v>
      </c>
    </row>
    <row r="320" spans="1:2">
      <c r="A320" s="21" t="s">
        <v>57</v>
      </c>
      <c r="B320" s="16">
        <v>0</v>
      </c>
    </row>
    <row r="321" spans="1:2">
      <c r="A321" s="21" t="s">
        <v>57</v>
      </c>
      <c r="B321" s="16">
        <v>6</v>
      </c>
    </row>
    <row r="322" spans="1:2">
      <c r="A322" s="21" t="s">
        <v>81</v>
      </c>
      <c r="B322" s="16">
        <v>3</v>
      </c>
    </row>
    <row r="323" spans="1:2">
      <c r="A323" s="21" t="s">
        <v>57</v>
      </c>
      <c r="B323" s="16">
        <v>10</v>
      </c>
    </row>
    <row r="324" spans="1:2">
      <c r="A324" s="21" t="s">
        <v>57</v>
      </c>
      <c r="B324" s="16">
        <v>4</v>
      </c>
    </row>
    <row r="325" spans="1:2">
      <c r="A325" s="21" t="s">
        <v>57</v>
      </c>
      <c r="B325" s="16">
        <v>0</v>
      </c>
    </row>
    <row r="326" spans="1:2">
      <c r="A326" s="21" t="s">
        <v>81</v>
      </c>
      <c r="B326" s="16">
        <v>6</v>
      </c>
    </row>
    <row r="327" spans="1:2">
      <c r="A327" s="21" t="s">
        <v>81</v>
      </c>
      <c r="B327" s="16">
        <v>10</v>
      </c>
    </row>
    <row r="328" spans="1:2">
      <c r="A328" s="21" t="s">
        <v>69</v>
      </c>
      <c r="B328" s="16">
        <v>6</v>
      </c>
    </row>
    <row r="329" spans="1:2">
      <c r="A329" s="21" t="s">
        <v>81</v>
      </c>
      <c r="B329" s="16">
        <v>4</v>
      </c>
    </row>
    <row r="330" spans="1:2">
      <c r="A330" s="21" t="s">
        <v>57</v>
      </c>
      <c r="B330" s="16">
        <v>0</v>
      </c>
    </row>
    <row r="331" spans="1:2">
      <c r="A331" s="21" t="s">
        <v>357</v>
      </c>
      <c r="B331" s="16">
        <v>5</v>
      </c>
    </row>
    <row r="332" spans="1:2">
      <c r="A332" s="21" t="s">
        <v>81</v>
      </c>
      <c r="B332" s="16">
        <v>4</v>
      </c>
    </row>
    <row r="333" spans="1:2">
      <c r="A333" s="21" t="s">
        <v>57</v>
      </c>
      <c r="B333" s="16">
        <v>6</v>
      </c>
    </row>
    <row r="334" spans="1:2">
      <c r="A334" s="21" t="s">
        <v>81</v>
      </c>
      <c r="B334" s="16">
        <v>5</v>
      </c>
    </row>
    <row r="335" spans="1:2">
      <c r="A335" s="21" t="s">
        <v>57</v>
      </c>
      <c r="B335" s="16">
        <v>6</v>
      </c>
    </row>
    <row r="336" spans="1:2">
      <c r="A336" s="21" t="s">
        <v>81</v>
      </c>
      <c r="B336" s="16">
        <v>4</v>
      </c>
    </row>
    <row r="337" spans="1:2">
      <c r="A337" s="21" t="s">
        <v>155</v>
      </c>
      <c r="B337" s="16">
        <v>6</v>
      </c>
    </row>
    <row r="338" spans="1:2">
      <c r="A338" s="21" t="s">
        <v>357</v>
      </c>
      <c r="B338" s="16">
        <v>6</v>
      </c>
    </row>
    <row r="339" spans="1:2">
      <c r="A339" s="21" t="s">
        <v>357</v>
      </c>
      <c r="B339" s="16">
        <v>6</v>
      </c>
    </row>
    <row r="340" spans="1:2">
      <c r="A340" s="21" t="s">
        <v>1109</v>
      </c>
      <c r="B340" s="16">
        <v>5</v>
      </c>
    </row>
    <row r="341" spans="1:2">
      <c r="A341" s="21" t="s">
        <v>57</v>
      </c>
      <c r="B341" s="16">
        <v>4</v>
      </c>
    </row>
    <row r="342" spans="1:2">
      <c r="A342" s="21" t="s">
        <v>57</v>
      </c>
      <c r="B342" s="16">
        <v>3</v>
      </c>
    </row>
    <row r="343" spans="1:2">
      <c r="A343" s="21" t="s">
        <v>57</v>
      </c>
      <c r="B343" s="16">
        <v>10</v>
      </c>
    </row>
    <row r="344" spans="1:2">
      <c r="A344" s="21" t="s">
        <v>57</v>
      </c>
      <c r="B344" s="16">
        <v>6</v>
      </c>
    </row>
    <row r="345" spans="1:2">
      <c r="A345" s="21" t="s">
        <v>357</v>
      </c>
      <c r="B345" s="16">
        <v>18</v>
      </c>
    </row>
    <row r="346" spans="1:2">
      <c r="A346" s="21" t="s">
        <v>81</v>
      </c>
      <c r="B346" s="16">
        <v>10</v>
      </c>
    </row>
    <row r="347" spans="1:2">
      <c r="A347" s="21" t="s">
        <v>57</v>
      </c>
      <c r="B347" s="16">
        <v>5</v>
      </c>
    </row>
    <row r="348" spans="1:2">
      <c r="A348" s="21" t="s">
        <v>69</v>
      </c>
      <c r="B348" s="16">
        <v>6</v>
      </c>
    </row>
    <row r="349" spans="1:2">
      <c r="A349" s="21" t="s">
        <v>81</v>
      </c>
      <c r="B349" s="16">
        <v>6</v>
      </c>
    </row>
    <row r="350" spans="1:2">
      <c r="A350" s="21" t="s">
        <v>81</v>
      </c>
      <c r="B350" s="16">
        <v>8</v>
      </c>
    </row>
    <row r="351" spans="1:2">
      <c r="A351" s="21" t="s">
        <v>81</v>
      </c>
      <c r="B351" s="16">
        <v>21</v>
      </c>
    </row>
    <row r="352" spans="1:2">
      <c r="A352" s="21" t="s">
        <v>81</v>
      </c>
      <c r="B352" s="16">
        <v>5</v>
      </c>
    </row>
    <row r="353" spans="1:2">
      <c r="A353" s="21" t="s">
        <v>57</v>
      </c>
      <c r="B353" s="16">
        <v>12</v>
      </c>
    </row>
    <row r="354" spans="1:2">
      <c r="A354" s="21" t="s">
        <v>81</v>
      </c>
      <c r="B354" s="16">
        <v>3</v>
      </c>
    </row>
    <row r="355" spans="1:2">
      <c r="A355" s="21" t="s">
        <v>81</v>
      </c>
      <c r="B355" s="16">
        <v>10</v>
      </c>
    </row>
    <row r="356" spans="1:2">
      <c r="A356" s="21" t="s">
        <v>57</v>
      </c>
      <c r="B356" s="16">
        <v>7</v>
      </c>
    </row>
    <row r="357" spans="1:2">
      <c r="A357" s="21" t="s">
        <v>81</v>
      </c>
      <c r="B357" s="16">
        <v>4</v>
      </c>
    </row>
    <row r="358" spans="1:2">
      <c r="A358" s="21" t="s">
        <v>81</v>
      </c>
      <c r="B358" s="16">
        <v>6</v>
      </c>
    </row>
    <row r="359" spans="1:2">
      <c r="A359" s="21" t="s">
        <v>81</v>
      </c>
      <c r="B359" s="16">
        <v>6</v>
      </c>
    </row>
    <row r="360" spans="1:2">
      <c r="A360" s="21" t="s">
        <v>57</v>
      </c>
      <c r="B360" s="16">
        <v>6</v>
      </c>
    </row>
    <row r="361" spans="1:2">
      <c r="A361" s="21" t="s">
        <v>69</v>
      </c>
      <c r="B361" s="16">
        <v>6</v>
      </c>
    </row>
    <row r="362" spans="1:2">
      <c r="A362" s="21" t="s">
        <v>57</v>
      </c>
      <c r="B362" s="16">
        <v>5</v>
      </c>
    </row>
    <row r="363" spans="1:2">
      <c r="A363" s="21" t="s">
        <v>81</v>
      </c>
      <c r="B363" s="16">
        <v>6</v>
      </c>
    </row>
    <row r="364" spans="1:2">
      <c r="A364" s="21" t="s">
        <v>81</v>
      </c>
      <c r="B364" s="16">
        <v>3</v>
      </c>
    </row>
    <row r="365" spans="1:2">
      <c r="A365" s="21" t="s">
        <v>57</v>
      </c>
      <c r="B365" s="16">
        <v>6</v>
      </c>
    </row>
    <row r="366" spans="1:2">
      <c r="A366" s="21" t="s">
        <v>81</v>
      </c>
      <c r="B366" s="16">
        <v>4</v>
      </c>
    </row>
    <row r="367" spans="1:2">
      <c r="A367" s="21" t="s">
        <v>57</v>
      </c>
      <c r="B367" s="16">
        <v>6</v>
      </c>
    </row>
    <row r="368" spans="1:2">
      <c r="A368" s="21" t="s">
        <v>57</v>
      </c>
      <c r="B368" s="16">
        <v>3</v>
      </c>
    </row>
    <row r="369" spans="1:2">
      <c r="A369" s="21" t="s">
        <v>81</v>
      </c>
      <c r="B369" s="16">
        <v>10</v>
      </c>
    </row>
    <row r="370" spans="1:2">
      <c r="A370" s="21" t="s">
        <v>57</v>
      </c>
      <c r="B370" s="16">
        <v>0</v>
      </c>
    </row>
    <row r="371" spans="1:2">
      <c r="A371" s="21" t="s">
        <v>81</v>
      </c>
      <c r="B371" s="16">
        <v>4</v>
      </c>
    </row>
    <row r="372" spans="1:2">
      <c r="A372" s="21" t="s">
        <v>57</v>
      </c>
      <c r="B372" s="16">
        <v>18</v>
      </c>
    </row>
    <row r="373" spans="1:2">
      <c r="A373" s="21" t="s">
        <v>81</v>
      </c>
      <c r="B373" s="16">
        <v>6</v>
      </c>
    </row>
    <row r="374" spans="1:2">
      <c r="A374" s="21" t="s">
        <v>57</v>
      </c>
      <c r="B374" s="16">
        <v>10</v>
      </c>
    </row>
    <row r="375" spans="1:2">
      <c r="A375" s="21" t="s">
        <v>57</v>
      </c>
      <c r="B375" s="16">
        <v>3</v>
      </c>
    </row>
    <row r="376" spans="1:2">
      <c r="A376" s="21" t="s">
        <v>81</v>
      </c>
      <c r="B376" s="16">
        <v>25</v>
      </c>
    </row>
    <row r="377" spans="1:2">
      <c r="A377" s="21" t="s">
        <v>57</v>
      </c>
      <c r="B377" s="16">
        <v>4</v>
      </c>
    </row>
    <row r="378" spans="1:2">
      <c r="A378" s="21" t="s">
        <v>81</v>
      </c>
      <c r="B378" s="16">
        <v>3</v>
      </c>
    </row>
    <row r="379" spans="1:2">
      <c r="A379" s="21" t="s">
        <v>57</v>
      </c>
      <c r="B379" s="16">
        <v>3</v>
      </c>
    </row>
    <row r="380" spans="1:2">
      <c r="A380" s="21" t="s">
        <v>81</v>
      </c>
      <c r="B380" s="16">
        <v>6</v>
      </c>
    </row>
    <row r="381" spans="1:2">
      <c r="A381" s="21" t="s">
        <v>57</v>
      </c>
      <c r="B381" s="16">
        <v>5</v>
      </c>
    </row>
    <row r="382" spans="1:2">
      <c r="A382" s="21" t="s">
        <v>81</v>
      </c>
      <c r="B382" s="16">
        <v>10</v>
      </c>
    </row>
    <row r="383" spans="1:2">
      <c r="A383" s="21" t="s">
        <v>1109</v>
      </c>
      <c r="B383" s="16">
        <v>25</v>
      </c>
    </row>
    <row r="384" spans="1:2">
      <c r="A384" s="21" t="s">
        <v>81</v>
      </c>
      <c r="B384" s="16">
        <v>4</v>
      </c>
    </row>
    <row r="385" spans="1:2">
      <c r="A385" s="21" t="s">
        <v>57</v>
      </c>
      <c r="B385" s="16">
        <v>4</v>
      </c>
    </row>
    <row r="386" spans="1:2">
      <c r="A386" s="21" t="s">
        <v>57</v>
      </c>
      <c r="B386" s="16">
        <v>18</v>
      </c>
    </row>
    <row r="387" spans="1:2">
      <c r="A387" s="21" t="s">
        <v>57</v>
      </c>
      <c r="B387" s="16">
        <v>1</v>
      </c>
    </row>
    <row r="388" spans="1:2">
      <c r="A388" s="21" t="s">
        <v>81</v>
      </c>
      <c r="B388" s="16">
        <v>5</v>
      </c>
    </row>
    <row r="389" spans="1:2">
      <c r="A389" s="21" t="s">
        <v>57</v>
      </c>
      <c r="B389" s="16">
        <v>6</v>
      </c>
    </row>
    <row r="390" spans="1:2">
      <c r="A390" s="21" t="s">
        <v>57</v>
      </c>
      <c r="B390" s="16">
        <v>6</v>
      </c>
    </row>
    <row r="391" spans="1:2">
      <c r="A391" s="21" t="s">
        <v>57</v>
      </c>
      <c r="B391" s="16">
        <v>5</v>
      </c>
    </row>
    <row r="392" spans="1:2">
      <c r="A392" s="21" t="s">
        <v>357</v>
      </c>
      <c r="B392" s="16">
        <v>6</v>
      </c>
    </row>
    <row r="393" spans="1:2">
      <c r="A393" s="21" t="s">
        <v>69</v>
      </c>
      <c r="B393" s="16">
        <v>4</v>
      </c>
    </row>
    <row r="394" spans="1:2">
      <c r="A394" s="21" t="s">
        <v>1109</v>
      </c>
      <c r="B394" s="16">
        <v>5</v>
      </c>
    </row>
    <row r="395" spans="1:2">
      <c r="A395" s="21" t="s">
        <v>57</v>
      </c>
      <c r="B395" s="16">
        <v>10</v>
      </c>
    </row>
    <row r="396" spans="1:2">
      <c r="A396" s="21" t="s">
        <v>81</v>
      </c>
      <c r="B396" s="16">
        <v>4</v>
      </c>
    </row>
    <row r="397" spans="1:2">
      <c r="A397" s="21" t="s">
        <v>81</v>
      </c>
      <c r="B397" s="16">
        <v>2</v>
      </c>
    </row>
    <row r="398" spans="1:2">
      <c r="A398" s="21" t="s">
        <v>57</v>
      </c>
      <c r="B398" s="16">
        <v>5</v>
      </c>
    </row>
    <row r="399" spans="1:2">
      <c r="A399" s="21" t="s">
        <v>81</v>
      </c>
      <c r="B399" s="16">
        <v>6</v>
      </c>
    </row>
    <row r="400" spans="1:2">
      <c r="A400" s="21" t="s">
        <v>57</v>
      </c>
      <c r="B400" s="16">
        <v>2</v>
      </c>
    </row>
    <row r="401" spans="1:2">
      <c r="A401" s="21" t="s">
        <v>81</v>
      </c>
      <c r="B401" s="16">
        <v>6</v>
      </c>
    </row>
    <row r="402" spans="1:2">
      <c r="A402" s="21" t="s">
        <v>155</v>
      </c>
      <c r="B402" s="16">
        <v>0</v>
      </c>
    </row>
    <row r="403" spans="1:2">
      <c r="A403" s="21" t="s">
        <v>81</v>
      </c>
      <c r="B403" s="16">
        <v>4</v>
      </c>
    </row>
    <row r="404" spans="1:2">
      <c r="A404" s="21" t="s">
        <v>57</v>
      </c>
      <c r="B404" s="16">
        <v>5</v>
      </c>
    </row>
    <row r="405" spans="1:2">
      <c r="A405" s="21" t="s">
        <v>81</v>
      </c>
      <c r="B405" s="16">
        <v>4</v>
      </c>
    </row>
    <row r="406" spans="1:2">
      <c r="A406" s="21" t="s">
        <v>57</v>
      </c>
      <c r="B406" s="16">
        <v>6</v>
      </c>
    </row>
    <row r="407" spans="1:2">
      <c r="A407" s="21" t="s">
        <v>57</v>
      </c>
      <c r="B407" s="16">
        <v>5</v>
      </c>
    </row>
    <row r="408" spans="1:2">
      <c r="A408" s="21" t="s">
        <v>57</v>
      </c>
      <c r="B408" s="16">
        <v>30</v>
      </c>
    </row>
    <row r="409" spans="1:2">
      <c r="A409" s="21" t="s">
        <v>81</v>
      </c>
      <c r="B409" s="16">
        <v>3</v>
      </c>
    </row>
    <row r="410" spans="1:2">
      <c r="A410" s="21" t="s">
        <v>57</v>
      </c>
      <c r="B410" s="16">
        <v>6</v>
      </c>
    </row>
    <row r="411" spans="1:2">
      <c r="A411" s="21" t="s">
        <v>81</v>
      </c>
      <c r="B411" s="16">
        <v>4</v>
      </c>
    </row>
    <row r="412" spans="1:2">
      <c r="A412" s="21" t="s">
        <v>81</v>
      </c>
      <c r="B412" s="16">
        <v>6</v>
      </c>
    </row>
    <row r="413" spans="1:2">
      <c r="A413" s="21" t="s">
        <v>57</v>
      </c>
      <c r="B413" s="16">
        <v>5</v>
      </c>
    </row>
    <row r="414" spans="1:2">
      <c r="A414" s="21" t="s">
        <v>69</v>
      </c>
      <c r="B414" s="16">
        <v>4</v>
      </c>
    </row>
    <row r="415" spans="1:2">
      <c r="A415" s="21" t="s">
        <v>57</v>
      </c>
      <c r="B415" s="16">
        <v>8</v>
      </c>
    </row>
    <row r="416" spans="1:2">
      <c r="A416" s="21" t="s">
        <v>81</v>
      </c>
      <c r="B416" s="16">
        <v>15</v>
      </c>
    </row>
    <row r="417" spans="1:2">
      <c r="A417" s="21" t="s">
        <v>81</v>
      </c>
      <c r="B417" s="16">
        <v>3</v>
      </c>
    </row>
    <row r="418" spans="1:2">
      <c r="A418" s="21" t="s">
        <v>155</v>
      </c>
      <c r="B418" s="16">
        <v>5</v>
      </c>
    </row>
    <row r="419" spans="1:2">
      <c r="A419" s="21" t="s">
        <v>81</v>
      </c>
      <c r="B419" s="16">
        <v>6</v>
      </c>
    </row>
    <row r="420" spans="1:2">
      <c r="A420" s="21" t="s">
        <v>57</v>
      </c>
      <c r="B420" s="16">
        <v>5</v>
      </c>
    </row>
    <row r="421" spans="1:2">
      <c r="A421" s="21" t="s">
        <v>81</v>
      </c>
      <c r="B421" s="16">
        <v>4</v>
      </c>
    </row>
    <row r="422" spans="1:2">
      <c r="A422" s="21" t="s">
        <v>81</v>
      </c>
      <c r="B422" s="16">
        <v>10</v>
      </c>
    </row>
    <row r="423" spans="1:2">
      <c r="A423" s="21" t="s">
        <v>57</v>
      </c>
      <c r="B423" s="16">
        <v>3</v>
      </c>
    </row>
    <row r="424" spans="1:2">
      <c r="A424" s="21" t="s">
        <v>57</v>
      </c>
      <c r="B424" s="16">
        <v>25</v>
      </c>
    </row>
    <row r="425" spans="1:2">
      <c r="A425" s="21" t="s">
        <v>57</v>
      </c>
      <c r="B425" s="16">
        <v>15</v>
      </c>
    </row>
    <row r="426" spans="1:2">
      <c r="A426" s="21" t="s">
        <v>81</v>
      </c>
      <c r="B426" s="16">
        <v>4</v>
      </c>
    </row>
    <row r="427" spans="1:2">
      <c r="A427" s="21" t="s">
        <v>357</v>
      </c>
      <c r="B427" s="16">
        <v>4</v>
      </c>
    </row>
    <row r="428" spans="1:2">
      <c r="A428" s="21" t="s">
        <v>81</v>
      </c>
      <c r="B428" s="16">
        <v>6</v>
      </c>
    </row>
    <row r="429" spans="1:2">
      <c r="A429" s="21" t="s">
        <v>81</v>
      </c>
      <c r="B429" s="16">
        <v>4</v>
      </c>
    </row>
    <row r="430" spans="1:2">
      <c r="A430" s="21" t="s">
        <v>1109</v>
      </c>
      <c r="B430" s="16">
        <v>5</v>
      </c>
    </row>
    <row r="431" spans="1:2">
      <c r="A431" s="21" t="s">
        <v>357</v>
      </c>
      <c r="B431" s="16">
        <v>6</v>
      </c>
    </row>
    <row r="432" spans="1:2">
      <c r="A432" s="21" t="s">
        <v>69</v>
      </c>
      <c r="B432" s="16">
        <v>10</v>
      </c>
    </row>
    <row r="433" spans="1:2">
      <c r="A433" s="21" t="s">
        <v>57</v>
      </c>
      <c r="B433" s="16">
        <v>3</v>
      </c>
    </row>
    <row r="434" spans="1:2">
      <c r="A434" s="21" t="s">
        <v>57</v>
      </c>
      <c r="B434" s="16">
        <v>10</v>
      </c>
    </row>
    <row r="435" spans="1:2">
      <c r="A435" s="21" t="s">
        <v>81</v>
      </c>
      <c r="B435" s="16">
        <v>6</v>
      </c>
    </row>
    <row r="436" spans="1:2">
      <c r="A436" s="21" t="s">
        <v>81</v>
      </c>
      <c r="B436" s="16">
        <v>12</v>
      </c>
    </row>
    <row r="437" spans="1:2">
      <c r="A437" s="21" t="s">
        <v>57</v>
      </c>
      <c r="B437" s="16">
        <v>5</v>
      </c>
    </row>
    <row r="438" spans="1:2">
      <c r="A438" s="21" t="s">
        <v>81</v>
      </c>
      <c r="B438" s="16">
        <v>3</v>
      </c>
    </row>
    <row r="439" spans="1:2">
      <c r="A439" s="21" t="s">
        <v>81</v>
      </c>
      <c r="B439" s="16">
        <v>3</v>
      </c>
    </row>
    <row r="440" spans="1:2">
      <c r="A440" s="21" t="s">
        <v>81</v>
      </c>
      <c r="B440" s="16">
        <v>3</v>
      </c>
    </row>
    <row r="441" spans="1:2">
      <c r="A441" s="21" t="s">
        <v>57</v>
      </c>
      <c r="B441" s="16">
        <v>6</v>
      </c>
    </row>
    <row r="442" spans="1:2">
      <c r="A442" s="21" t="s">
        <v>81</v>
      </c>
      <c r="B442" s="16">
        <v>6</v>
      </c>
    </row>
    <row r="443" spans="1:2">
      <c r="A443" s="21" t="s">
        <v>69</v>
      </c>
      <c r="B443" s="16">
        <v>5</v>
      </c>
    </row>
    <row r="444" spans="1:2">
      <c r="A444" s="21" t="s">
        <v>57</v>
      </c>
      <c r="B444" s="16">
        <v>8</v>
      </c>
    </row>
    <row r="445" spans="1:2">
      <c r="A445" s="21" t="s">
        <v>57</v>
      </c>
      <c r="B445" s="16">
        <v>10</v>
      </c>
    </row>
    <row r="446" spans="1:2">
      <c r="A446" s="21" t="s">
        <v>69</v>
      </c>
      <c r="B446" s="16">
        <v>1</v>
      </c>
    </row>
    <row r="447" spans="1:2">
      <c r="A447" s="21" t="s">
        <v>69</v>
      </c>
      <c r="B447" s="16">
        <v>6</v>
      </c>
    </row>
    <row r="448" spans="1:2">
      <c r="A448" s="21" t="s">
        <v>57</v>
      </c>
      <c r="B448" s="16">
        <v>6</v>
      </c>
    </row>
    <row r="449" spans="1:2">
      <c r="A449" s="21" t="s">
        <v>81</v>
      </c>
      <c r="B449" s="16">
        <v>10</v>
      </c>
    </row>
    <row r="450" spans="1:2">
      <c r="A450" s="21" t="s">
        <v>57</v>
      </c>
      <c r="B450" s="16">
        <v>6</v>
      </c>
    </row>
    <row r="451" spans="1:2">
      <c r="A451" s="21" t="s">
        <v>57</v>
      </c>
      <c r="B451" s="16">
        <v>6</v>
      </c>
    </row>
    <row r="452" spans="1:2">
      <c r="A452" s="21" t="s">
        <v>69</v>
      </c>
      <c r="B452" s="16">
        <v>5</v>
      </c>
    </row>
    <row r="453" spans="1:2">
      <c r="A453" s="21" t="s">
        <v>81</v>
      </c>
      <c r="B453" s="16">
        <v>6</v>
      </c>
    </row>
    <row r="454" spans="1:2">
      <c r="A454" s="21" t="s">
        <v>57</v>
      </c>
      <c r="B454" s="16">
        <v>5</v>
      </c>
    </row>
    <row r="455" spans="1:2">
      <c r="A455" s="21" t="s">
        <v>81</v>
      </c>
      <c r="B455" s="16">
        <v>6</v>
      </c>
    </row>
    <row r="456" spans="1:2">
      <c r="A456" s="21" t="s">
        <v>81</v>
      </c>
      <c r="B456" s="16">
        <v>5</v>
      </c>
    </row>
    <row r="457" spans="1:2">
      <c r="A457" s="21" t="s">
        <v>57</v>
      </c>
      <c r="B457" s="16">
        <v>5</v>
      </c>
    </row>
    <row r="458" spans="1:2">
      <c r="A458" s="21" t="s">
        <v>81</v>
      </c>
      <c r="B458" s="16">
        <v>20</v>
      </c>
    </row>
    <row r="459" spans="1:2">
      <c r="A459" s="21" t="s">
        <v>57</v>
      </c>
      <c r="B459" s="16">
        <v>5</v>
      </c>
    </row>
    <row r="460" spans="1:2">
      <c r="A460" s="21" t="s">
        <v>69</v>
      </c>
      <c r="B460" s="16">
        <v>5</v>
      </c>
    </row>
    <row r="461" spans="1:2">
      <c r="A461" s="21" t="s">
        <v>57</v>
      </c>
      <c r="B461" s="16">
        <v>6</v>
      </c>
    </row>
    <row r="462" spans="1:2">
      <c r="A462" s="21" t="s">
        <v>81</v>
      </c>
      <c r="B462" s="16">
        <v>40</v>
      </c>
    </row>
    <row r="463" spans="1:2">
      <c r="A463" s="21" t="s">
        <v>81</v>
      </c>
      <c r="B463" s="16">
        <v>5</v>
      </c>
    </row>
    <row r="464" spans="1:2">
      <c r="A464" s="21" t="s">
        <v>81</v>
      </c>
      <c r="B464" s="16">
        <v>0</v>
      </c>
    </row>
    <row r="465" spans="1:2">
      <c r="A465" s="21" t="s">
        <v>81</v>
      </c>
      <c r="B465" s="16">
        <v>5</v>
      </c>
    </row>
    <row r="466" spans="1:2">
      <c r="A466" s="21" t="s">
        <v>57</v>
      </c>
      <c r="B466" s="16">
        <v>5</v>
      </c>
    </row>
    <row r="467" spans="1:2">
      <c r="A467" s="21" t="s">
        <v>81</v>
      </c>
      <c r="B467" s="16">
        <v>6</v>
      </c>
    </row>
    <row r="468" spans="1:2">
      <c r="A468" s="21" t="s">
        <v>57</v>
      </c>
      <c r="B468" s="16">
        <v>10</v>
      </c>
    </row>
    <row r="469" spans="1:2">
      <c r="A469" s="21" t="s">
        <v>81</v>
      </c>
      <c r="B469" s="16">
        <v>6</v>
      </c>
    </row>
    <row r="470" spans="1:2">
      <c r="A470" s="21" t="s">
        <v>357</v>
      </c>
      <c r="B470" s="16">
        <v>20</v>
      </c>
    </row>
    <row r="471" spans="1:2">
      <c r="A471" s="21" t="s">
        <v>57</v>
      </c>
      <c r="B471" s="16">
        <v>6</v>
      </c>
    </row>
    <row r="472" spans="1:2">
      <c r="A472" s="21" t="s">
        <v>69</v>
      </c>
      <c r="B472" s="16">
        <v>30</v>
      </c>
    </row>
    <row r="473" spans="1:2">
      <c r="A473" s="21" t="s">
        <v>81</v>
      </c>
      <c r="B473" s="16">
        <v>4</v>
      </c>
    </row>
    <row r="474" spans="1:2">
      <c r="A474" s="21" t="s">
        <v>357</v>
      </c>
      <c r="B474" s="16">
        <v>25</v>
      </c>
    </row>
    <row r="475" spans="1:2">
      <c r="A475" s="21" t="s">
        <v>357</v>
      </c>
      <c r="B475" s="16">
        <v>5</v>
      </c>
    </row>
    <row r="476" spans="1:2">
      <c r="A476" s="21" t="s">
        <v>69</v>
      </c>
      <c r="B476" s="16">
        <v>3</v>
      </c>
    </row>
    <row r="477" spans="1:2">
      <c r="A477" s="21" t="s">
        <v>69</v>
      </c>
      <c r="B477" s="16">
        <v>4</v>
      </c>
    </row>
    <row r="478" spans="1:2">
      <c r="A478" s="21" t="s">
        <v>81</v>
      </c>
      <c r="B478" s="16">
        <v>4</v>
      </c>
    </row>
    <row r="479" spans="1:2">
      <c r="A479" s="21" t="s">
        <v>81</v>
      </c>
      <c r="B479" s="16">
        <v>10</v>
      </c>
    </row>
    <row r="480" spans="1:2">
      <c r="A480" s="21" t="s">
        <v>57</v>
      </c>
      <c r="B480" s="16">
        <v>15</v>
      </c>
    </row>
    <row r="481" spans="1:2">
      <c r="A481" s="21" t="s">
        <v>57</v>
      </c>
      <c r="B481" s="16">
        <v>4</v>
      </c>
    </row>
    <row r="482" spans="1:2">
      <c r="A482" s="21" t="s">
        <v>81</v>
      </c>
      <c r="B482" s="16">
        <v>2</v>
      </c>
    </row>
    <row r="483" spans="1:2">
      <c r="A483" s="21" t="s">
        <v>57</v>
      </c>
      <c r="B483" s="16">
        <v>10</v>
      </c>
    </row>
    <row r="484" spans="1:2">
      <c r="A484" s="21" t="s">
        <v>57</v>
      </c>
      <c r="B484" s="16">
        <v>6</v>
      </c>
    </row>
    <row r="485" spans="1:2">
      <c r="A485" s="21" t="s">
        <v>81</v>
      </c>
      <c r="B485" s="16">
        <v>4</v>
      </c>
    </row>
    <row r="486" spans="1:2">
      <c r="A486" s="21" t="s">
        <v>81</v>
      </c>
      <c r="B486" s="16">
        <v>1</v>
      </c>
    </row>
    <row r="487" spans="1:2">
      <c r="A487" s="21" t="s">
        <v>57</v>
      </c>
      <c r="B487" s="16">
        <v>6</v>
      </c>
    </row>
    <row r="488" spans="1:2">
      <c r="A488" s="21" t="s">
        <v>57</v>
      </c>
      <c r="B488" s="16">
        <v>6</v>
      </c>
    </row>
    <row r="489" spans="1:2">
      <c r="A489" s="21" t="s">
        <v>57</v>
      </c>
      <c r="B489" s="16">
        <v>10</v>
      </c>
    </row>
    <row r="490" spans="1:2">
      <c r="A490" s="21" t="s">
        <v>81</v>
      </c>
      <c r="B490" s="16">
        <v>14</v>
      </c>
    </row>
    <row r="491" spans="1:2">
      <c r="A491" s="21" t="s">
        <v>57</v>
      </c>
      <c r="B491" s="16">
        <v>15</v>
      </c>
    </row>
    <row r="492" spans="1:2">
      <c r="A492" s="21" t="s">
        <v>81</v>
      </c>
      <c r="B492" s="16">
        <v>3</v>
      </c>
    </row>
    <row r="493" spans="1:2">
      <c r="A493" s="21" t="s">
        <v>81</v>
      </c>
      <c r="B493" s="16">
        <v>4</v>
      </c>
    </row>
    <row r="494" spans="1:2">
      <c r="A494" s="21" t="s">
        <v>81</v>
      </c>
      <c r="B494" s="16">
        <v>4</v>
      </c>
    </row>
    <row r="495" spans="1:2">
      <c r="A495" s="21" t="s">
        <v>57</v>
      </c>
      <c r="B495" s="16">
        <v>10</v>
      </c>
    </row>
    <row r="496" spans="1:2">
      <c r="A496" s="21" t="s">
        <v>155</v>
      </c>
      <c r="B496" s="16">
        <v>6</v>
      </c>
    </row>
    <row r="497" spans="1:2">
      <c r="A497" s="21" t="s">
        <v>57</v>
      </c>
      <c r="B497" s="16">
        <v>5</v>
      </c>
    </row>
    <row r="498" spans="1:2">
      <c r="A498" s="21" t="s">
        <v>57</v>
      </c>
      <c r="B498" s="16">
        <v>0</v>
      </c>
    </row>
    <row r="499" spans="1:2">
      <c r="A499" s="21" t="s">
        <v>81</v>
      </c>
      <c r="B499" s="16">
        <v>21</v>
      </c>
    </row>
    <row r="500" spans="1:2">
      <c r="A500" s="21" t="s">
        <v>81</v>
      </c>
      <c r="B500" s="16">
        <v>10</v>
      </c>
    </row>
    <row r="501" spans="1:2">
      <c r="A501" s="21" t="s">
        <v>81</v>
      </c>
      <c r="B501" s="16">
        <v>6</v>
      </c>
    </row>
    <row r="502" spans="1:2">
      <c r="A502" s="21" t="s">
        <v>57</v>
      </c>
      <c r="B502" s="16">
        <v>6</v>
      </c>
    </row>
    <row r="503" spans="1:2">
      <c r="A503" s="21" t="s">
        <v>57</v>
      </c>
      <c r="B503" s="16">
        <v>4</v>
      </c>
    </row>
    <row r="504" spans="1:2">
      <c r="A504" s="21" t="s">
        <v>155</v>
      </c>
      <c r="B504" s="16">
        <v>23</v>
      </c>
    </row>
    <row r="505" spans="1:2">
      <c r="A505" s="21" t="s">
        <v>81</v>
      </c>
      <c r="B505" s="16">
        <v>5</v>
      </c>
    </row>
    <row r="506" spans="1:2">
      <c r="A506" s="21" t="s">
        <v>357</v>
      </c>
      <c r="B506" s="16">
        <v>6</v>
      </c>
    </row>
    <row r="507" spans="1:2">
      <c r="A507" s="21" t="s">
        <v>57</v>
      </c>
      <c r="B507" s="16">
        <v>5</v>
      </c>
    </row>
    <row r="508" spans="1:2">
      <c r="A508" s="21" t="s">
        <v>81</v>
      </c>
      <c r="B508" s="16">
        <v>10</v>
      </c>
    </row>
    <row r="509" spans="1:2">
      <c r="A509" s="21" t="s">
        <v>357</v>
      </c>
      <c r="B509" s="16">
        <v>35</v>
      </c>
    </row>
    <row r="510" spans="1:2">
      <c r="A510" s="21" t="s">
        <v>81</v>
      </c>
      <c r="B510" s="16">
        <v>8</v>
      </c>
    </row>
    <row r="511" spans="1:2">
      <c r="A511" s="21" t="s">
        <v>57</v>
      </c>
      <c r="B511" s="16">
        <v>15</v>
      </c>
    </row>
    <row r="512" spans="1:2">
      <c r="A512" s="21" t="s">
        <v>69</v>
      </c>
      <c r="B512" s="16">
        <v>0</v>
      </c>
    </row>
    <row r="513" spans="1:2">
      <c r="A513" s="21" t="s">
        <v>81</v>
      </c>
      <c r="B513" s="16">
        <v>6</v>
      </c>
    </row>
    <row r="514" spans="1:2">
      <c r="A514" s="21" t="s">
        <v>81</v>
      </c>
      <c r="B514" s="16">
        <v>0</v>
      </c>
    </row>
    <row r="515" spans="1:2">
      <c r="A515" s="21" t="s">
        <v>57</v>
      </c>
      <c r="B515" s="16">
        <v>0</v>
      </c>
    </row>
    <row r="516" spans="1:2">
      <c r="A516" s="21" t="s">
        <v>81</v>
      </c>
      <c r="B516" s="16">
        <v>30</v>
      </c>
    </row>
    <row r="517" spans="1:2">
      <c r="A517" s="21" t="s">
        <v>81</v>
      </c>
      <c r="B517" s="16">
        <v>5</v>
      </c>
    </row>
    <row r="518" spans="1:2">
      <c r="A518" s="21" t="s">
        <v>81</v>
      </c>
      <c r="B518" s="16">
        <v>6</v>
      </c>
    </row>
    <row r="519" spans="1:2">
      <c r="A519" s="21" t="s">
        <v>155</v>
      </c>
      <c r="B519" s="16">
        <v>0</v>
      </c>
    </row>
    <row r="520" spans="1:2">
      <c r="A520" s="21" t="s">
        <v>1109</v>
      </c>
      <c r="B520" s="16">
        <v>3</v>
      </c>
    </row>
    <row r="521" spans="1:2">
      <c r="A521" s="21" t="s">
        <v>81</v>
      </c>
      <c r="B521" s="16">
        <v>4</v>
      </c>
    </row>
    <row r="522" spans="1:2">
      <c r="A522" s="21" t="s">
        <v>69</v>
      </c>
      <c r="B522" s="16">
        <v>2</v>
      </c>
    </row>
    <row r="523" spans="1:2">
      <c r="A523" s="21" t="s">
        <v>81</v>
      </c>
      <c r="B523" s="16">
        <v>3</v>
      </c>
    </row>
    <row r="524" spans="1:2">
      <c r="A524" s="21" t="s">
        <v>69</v>
      </c>
      <c r="B524" s="16">
        <v>3</v>
      </c>
    </row>
    <row r="525" spans="1:2">
      <c r="A525" s="21" t="s">
        <v>357</v>
      </c>
      <c r="B525" s="16">
        <v>10</v>
      </c>
    </row>
    <row r="526" spans="1:2">
      <c r="A526" s="21" t="s">
        <v>57</v>
      </c>
      <c r="B526" s="16">
        <v>5</v>
      </c>
    </row>
    <row r="527" spans="1:2">
      <c r="A527" s="21" t="s">
        <v>81</v>
      </c>
      <c r="B527" s="16">
        <v>2</v>
      </c>
    </row>
    <row r="528" spans="1:2">
      <c r="A528" s="21" t="s">
        <v>81</v>
      </c>
      <c r="B528" s="16">
        <v>6</v>
      </c>
    </row>
    <row r="529" spans="1:2">
      <c r="A529" s="21" t="s">
        <v>57</v>
      </c>
      <c r="B529" s="16">
        <v>10</v>
      </c>
    </row>
    <row r="530" spans="1:2">
      <c r="A530" s="21" t="s">
        <v>357</v>
      </c>
      <c r="B530" s="16">
        <v>4</v>
      </c>
    </row>
    <row r="531" spans="1:2">
      <c r="A531" s="21" t="s">
        <v>155</v>
      </c>
      <c r="B531" s="16">
        <v>15</v>
      </c>
    </row>
    <row r="532" spans="1:2">
      <c r="A532" s="21" t="s">
        <v>81</v>
      </c>
      <c r="B532" s="16">
        <v>0</v>
      </c>
    </row>
    <row r="533" spans="1:2">
      <c r="A533" s="21" t="s">
        <v>155</v>
      </c>
      <c r="B533" s="16">
        <v>6</v>
      </c>
    </row>
    <row r="534" spans="1:2">
      <c r="A534" s="21" t="s">
        <v>81</v>
      </c>
      <c r="B534" s="16">
        <v>14</v>
      </c>
    </row>
    <row r="535" spans="1:2">
      <c r="A535" s="21" t="s">
        <v>81</v>
      </c>
      <c r="B535" s="16">
        <v>5</v>
      </c>
    </row>
    <row r="536" spans="1:2">
      <c r="A536" s="21" t="s">
        <v>69</v>
      </c>
      <c r="B536" s="16">
        <v>5</v>
      </c>
    </row>
    <row r="537" spans="1:2">
      <c r="A537" s="21" t="s">
        <v>69</v>
      </c>
      <c r="B537" s="16">
        <v>6</v>
      </c>
    </row>
    <row r="538" spans="1:2">
      <c r="A538" s="21" t="s">
        <v>81</v>
      </c>
      <c r="B538" s="16">
        <v>0</v>
      </c>
    </row>
    <row r="539" spans="1:2">
      <c r="A539" s="21" t="s">
        <v>81</v>
      </c>
      <c r="B539" s="16">
        <v>6</v>
      </c>
    </row>
    <row r="540" spans="1:2">
      <c r="A540" s="21" t="s">
        <v>69</v>
      </c>
      <c r="B540" s="16">
        <v>3</v>
      </c>
    </row>
    <row r="541" spans="1:2">
      <c r="A541" s="21" t="s">
        <v>81</v>
      </c>
      <c r="B541" s="16">
        <v>6</v>
      </c>
    </row>
    <row r="542" spans="1:2">
      <c r="A542" s="21" t="s">
        <v>57</v>
      </c>
      <c r="B542" s="16">
        <v>25</v>
      </c>
    </row>
    <row r="543" spans="1:2">
      <c r="A543" s="21" t="s">
        <v>81</v>
      </c>
      <c r="B543" s="16">
        <v>4</v>
      </c>
    </row>
    <row r="544" spans="1:2">
      <c r="A544" s="21" t="s">
        <v>57</v>
      </c>
      <c r="B544" s="16">
        <v>6</v>
      </c>
    </row>
    <row r="545" spans="1:2">
      <c r="A545" s="21" t="s">
        <v>57</v>
      </c>
      <c r="B545" s="16">
        <v>1</v>
      </c>
    </row>
    <row r="546" spans="1:2">
      <c r="A546" s="21" t="s">
        <v>81</v>
      </c>
      <c r="B546" s="16">
        <v>2</v>
      </c>
    </row>
    <row r="547" spans="1:2">
      <c r="A547" s="21" t="s">
        <v>81</v>
      </c>
      <c r="B547" s="16">
        <v>3</v>
      </c>
    </row>
    <row r="548" spans="1:2">
      <c r="A548" s="21" t="s">
        <v>81</v>
      </c>
      <c r="B548" s="16">
        <v>20</v>
      </c>
    </row>
    <row r="549" spans="1:2">
      <c r="A549" s="21" t="s">
        <v>155</v>
      </c>
      <c r="B549" s="16">
        <v>0</v>
      </c>
    </row>
    <row r="550" spans="1:2">
      <c r="A550" s="21" t="s">
        <v>81</v>
      </c>
      <c r="B550" s="16">
        <v>12</v>
      </c>
    </row>
    <row r="551" spans="1:2">
      <c r="A551" s="21" t="s">
        <v>57</v>
      </c>
      <c r="B551" s="16">
        <v>0</v>
      </c>
    </row>
    <row r="552" spans="1:2">
      <c r="A552" s="21" t="s">
        <v>57</v>
      </c>
      <c r="B552" s="16">
        <v>2</v>
      </c>
    </row>
    <row r="553" spans="1:2">
      <c r="A553" s="21" t="s">
        <v>81</v>
      </c>
      <c r="B553" s="16">
        <v>3</v>
      </c>
    </row>
    <row r="554" spans="1:2">
      <c r="A554" s="21" t="s">
        <v>57</v>
      </c>
      <c r="B554" s="16">
        <v>0</v>
      </c>
    </row>
    <row r="555" spans="1:2">
      <c r="A555" s="21" t="s">
        <v>69</v>
      </c>
      <c r="B555" s="16">
        <v>4</v>
      </c>
    </row>
    <row r="556" spans="1:2">
      <c r="A556" s="21" t="s">
        <v>57</v>
      </c>
      <c r="B556" s="16">
        <v>6</v>
      </c>
    </row>
    <row r="557" spans="1:2">
      <c r="A557" s="21" t="s">
        <v>81</v>
      </c>
      <c r="B557" s="16">
        <v>4</v>
      </c>
    </row>
    <row r="558" spans="1:2">
      <c r="A558" s="21" t="s">
        <v>81</v>
      </c>
      <c r="B558" s="16">
        <v>3</v>
      </c>
    </row>
    <row r="559" spans="1:2">
      <c r="A559" s="21" t="s">
        <v>69</v>
      </c>
      <c r="B559" s="16">
        <v>6</v>
      </c>
    </row>
    <row r="560" spans="1:2">
      <c r="A560" s="21" t="s">
        <v>155</v>
      </c>
      <c r="B560" s="16">
        <v>6</v>
      </c>
    </row>
    <row r="561" spans="1:2">
      <c r="A561" s="21" t="s">
        <v>69</v>
      </c>
      <c r="B561" s="16">
        <v>6</v>
      </c>
    </row>
    <row r="562" spans="1:2">
      <c r="A562" s="21" t="s">
        <v>57</v>
      </c>
      <c r="B562" s="16">
        <v>30</v>
      </c>
    </row>
    <row r="563" spans="1:2">
      <c r="A563" s="21" t="s">
        <v>57</v>
      </c>
      <c r="B563" s="16">
        <v>6</v>
      </c>
    </row>
    <row r="564" spans="1:2">
      <c r="A564" s="21" t="s">
        <v>81</v>
      </c>
      <c r="B564" s="16">
        <v>4</v>
      </c>
    </row>
    <row r="565" spans="1:2">
      <c r="A565" s="21" t="s">
        <v>1109</v>
      </c>
      <c r="B565" s="16">
        <v>3</v>
      </c>
    </row>
    <row r="566" spans="1:2">
      <c r="A566" s="21" t="s">
        <v>69</v>
      </c>
      <c r="B566" s="16">
        <v>16</v>
      </c>
    </row>
    <row r="567" spans="1:2">
      <c r="A567" s="21" t="s">
        <v>357</v>
      </c>
      <c r="B567" s="16">
        <v>6</v>
      </c>
    </row>
    <row r="568" spans="1:2">
      <c r="A568" s="21" t="s">
        <v>81</v>
      </c>
      <c r="B568" s="16">
        <v>5</v>
      </c>
    </row>
    <row r="569" spans="1:2">
      <c r="A569" s="21" t="s">
        <v>57</v>
      </c>
      <c r="B569" s="16">
        <v>40</v>
      </c>
    </row>
    <row r="570" spans="1:2">
      <c r="A570" s="21" t="s">
        <v>81</v>
      </c>
      <c r="B570" s="16">
        <v>20</v>
      </c>
    </row>
    <row r="571" spans="1:2">
      <c r="A571" s="21" t="s">
        <v>57</v>
      </c>
      <c r="B571" s="16">
        <v>4</v>
      </c>
    </row>
    <row r="572" spans="1:2">
      <c r="A572" s="21" t="s">
        <v>81</v>
      </c>
      <c r="B572" s="16">
        <v>6</v>
      </c>
    </row>
    <row r="573" spans="1:2">
      <c r="A573" s="21" t="s">
        <v>57</v>
      </c>
      <c r="B573" s="16">
        <v>4</v>
      </c>
    </row>
    <row r="574" spans="1:2">
      <c r="A574" s="21" t="s">
        <v>57</v>
      </c>
      <c r="B574" s="16">
        <v>5</v>
      </c>
    </row>
    <row r="575" spans="1:2">
      <c r="A575" s="21" t="s">
        <v>81</v>
      </c>
      <c r="B575" s="16">
        <v>5</v>
      </c>
    </row>
    <row r="576" spans="1:2">
      <c r="A576" s="21" t="s">
        <v>81</v>
      </c>
      <c r="B576" s="16">
        <v>4</v>
      </c>
    </row>
    <row r="577" spans="1:2">
      <c r="A577" s="21" t="s">
        <v>357</v>
      </c>
      <c r="B577" s="16">
        <v>4</v>
      </c>
    </row>
    <row r="578" spans="1:2">
      <c r="A578" s="21" t="s">
        <v>69</v>
      </c>
      <c r="B578" s="16">
        <v>12</v>
      </c>
    </row>
    <row r="579" spans="1:2">
      <c r="A579" s="21" t="s">
        <v>57</v>
      </c>
      <c r="B579" s="16">
        <v>6</v>
      </c>
    </row>
    <row r="580" spans="1:2">
      <c r="A580" s="21" t="s">
        <v>81</v>
      </c>
      <c r="B580" s="16">
        <v>6</v>
      </c>
    </row>
    <row r="581" spans="1:2">
      <c r="A581" s="21" t="s">
        <v>57</v>
      </c>
      <c r="B581" s="16">
        <v>6</v>
      </c>
    </row>
    <row r="582" spans="1:2">
      <c r="A582" s="21" t="s">
        <v>57</v>
      </c>
      <c r="B582" s="16">
        <v>6</v>
      </c>
    </row>
    <row r="583" spans="1:2">
      <c r="A583" s="21" t="s">
        <v>81</v>
      </c>
      <c r="B583" s="16">
        <v>5</v>
      </c>
    </row>
    <row r="584" spans="1:2">
      <c r="A584" s="21" t="s">
        <v>57</v>
      </c>
      <c r="B584" s="16">
        <v>6</v>
      </c>
    </row>
    <row r="585" spans="1:2">
      <c r="A585" s="21" t="s">
        <v>57</v>
      </c>
      <c r="B585" s="16">
        <v>32</v>
      </c>
    </row>
    <row r="586" spans="1:2">
      <c r="A586" s="21" t="s">
        <v>81</v>
      </c>
      <c r="B586" s="16">
        <v>5</v>
      </c>
    </row>
    <row r="587" spans="1:2">
      <c r="A587" s="21" t="s">
        <v>57</v>
      </c>
      <c r="B587" s="16">
        <v>0</v>
      </c>
    </row>
    <row r="588" spans="1:2">
      <c r="A588" s="21" t="s">
        <v>81</v>
      </c>
      <c r="B588" s="16">
        <v>6</v>
      </c>
    </row>
    <row r="589" spans="1:2">
      <c r="A589" s="21" t="s">
        <v>57</v>
      </c>
      <c r="B589" s="16">
        <v>5</v>
      </c>
    </row>
    <row r="590" spans="1:2">
      <c r="A590" s="21" t="s">
        <v>57</v>
      </c>
      <c r="B590" s="16">
        <v>14</v>
      </c>
    </row>
    <row r="591" spans="1:2">
      <c r="A591" s="21" t="s">
        <v>57</v>
      </c>
      <c r="B591" s="16">
        <v>20</v>
      </c>
    </row>
    <row r="592" spans="1:2">
      <c r="A592" s="21" t="s">
        <v>81</v>
      </c>
      <c r="B592" s="16">
        <v>0</v>
      </c>
    </row>
    <row r="593" spans="1:2">
      <c r="A593" s="21" t="s">
        <v>57</v>
      </c>
      <c r="B593" s="16">
        <v>3</v>
      </c>
    </row>
    <row r="594" spans="1:2">
      <c r="A594" s="21" t="s">
        <v>81</v>
      </c>
      <c r="B594" s="16">
        <v>2</v>
      </c>
    </row>
    <row r="595" spans="1:2">
      <c r="A595" s="21" t="s">
        <v>81</v>
      </c>
      <c r="B595" s="16">
        <v>6</v>
      </c>
    </row>
    <row r="596" spans="1:2">
      <c r="A596" s="21" t="s">
        <v>357</v>
      </c>
      <c r="B596" s="16">
        <v>10</v>
      </c>
    </row>
    <row r="597" spans="1:2">
      <c r="A597" s="21" t="s">
        <v>81</v>
      </c>
      <c r="B597" s="16">
        <v>3</v>
      </c>
    </row>
    <row r="598" spans="1:2">
      <c r="A598" s="21" t="s">
        <v>57</v>
      </c>
      <c r="B598" s="16">
        <v>30</v>
      </c>
    </row>
    <row r="599" spans="1:2">
      <c r="A599" s="21" t="s">
        <v>155</v>
      </c>
      <c r="B599" s="16">
        <v>6</v>
      </c>
    </row>
    <row r="600" spans="1:2">
      <c r="A600" s="21" t="s">
        <v>57</v>
      </c>
      <c r="B600" s="16">
        <v>3</v>
      </c>
    </row>
    <row r="601" spans="1:2">
      <c r="A601" s="21" t="s">
        <v>81</v>
      </c>
      <c r="B601" s="16">
        <v>4</v>
      </c>
    </row>
    <row r="602" spans="1:2">
      <c r="A602" s="21" t="s">
        <v>81</v>
      </c>
      <c r="B602" s="16">
        <v>6</v>
      </c>
    </row>
    <row r="603" spans="1:2">
      <c r="A603" s="21" t="s">
        <v>81</v>
      </c>
      <c r="B603" s="16">
        <v>0</v>
      </c>
    </row>
    <row r="604" spans="1:2">
      <c r="A604" s="21" t="s">
        <v>57</v>
      </c>
      <c r="B604" s="16">
        <v>5</v>
      </c>
    </row>
    <row r="605" spans="1:2">
      <c r="A605" s="21" t="s">
        <v>57</v>
      </c>
      <c r="B605" s="16">
        <v>4</v>
      </c>
    </row>
    <row r="606" spans="1:2">
      <c r="A606" s="21" t="s">
        <v>57</v>
      </c>
      <c r="B606" s="16">
        <v>2</v>
      </c>
    </row>
    <row r="607" spans="1:2">
      <c r="A607" s="21" t="s">
        <v>81</v>
      </c>
      <c r="B607" s="16">
        <v>5</v>
      </c>
    </row>
    <row r="608" spans="1:2">
      <c r="A608" s="21" t="s">
        <v>81</v>
      </c>
      <c r="B608" s="16">
        <v>6</v>
      </c>
    </row>
    <row r="609" spans="1:2">
      <c r="A609" s="21" t="s">
        <v>57</v>
      </c>
      <c r="B609" s="16">
        <v>6</v>
      </c>
    </row>
    <row r="610" spans="1:2">
      <c r="A610" s="21" t="s">
        <v>81</v>
      </c>
      <c r="B610" s="16">
        <v>20</v>
      </c>
    </row>
    <row r="611" spans="1:2">
      <c r="A611" s="21" t="s">
        <v>81</v>
      </c>
      <c r="B611" s="16">
        <v>6</v>
      </c>
    </row>
    <row r="612" spans="1:2">
      <c r="A612" s="21" t="s">
        <v>81</v>
      </c>
      <c r="B612" s="16">
        <v>6</v>
      </c>
    </row>
    <row r="613" spans="1:2">
      <c r="A613" s="21" t="s">
        <v>357</v>
      </c>
      <c r="B613" s="16">
        <v>8</v>
      </c>
    </row>
    <row r="614" spans="1:2">
      <c r="A614" s="21" t="s">
        <v>57</v>
      </c>
      <c r="B614" s="16">
        <v>0</v>
      </c>
    </row>
    <row r="615" spans="1:2">
      <c r="A615" s="21" t="s">
        <v>57</v>
      </c>
      <c r="B615" s="16">
        <v>10</v>
      </c>
    </row>
    <row r="616" spans="1:2">
      <c r="A616" s="21" t="s">
        <v>57</v>
      </c>
      <c r="B616" s="16">
        <v>20</v>
      </c>
    </row>
    <row r="617" spans="1:2">
      <c r="A617" s="21" t="s">
        <v>57</v>
      </c>
      <c r="B617" s="16">
        <v>12</v>
      </c>
    </row>
    <row r="618" spans="1:2">
      <c r="A618" s="21" t="s">
        <v>69</v>
      </c>
      <c r="B618" s="16">
        <v>15</v>
      </c>
    </row>
    <row r="619" spans="1:2">
      <c r="A619" s="21" t="s">
        <v>57</v>
      </c>
      <c r="B619" s="16">
        <v>10</v>
      </c>
    </row>
    <row r="620" spans="1:2">
      <c r="A620" s="21" t="s">
        <v>57</v>
      </c>
      <c r="B620" s="16">
        <v>15</v>
      </c>
    </row>
    <row r="621" spans="1:2">
      <c r="A621" s="21" t="s">
        <v>57</v>
      </c>
      <c r="B621" s="16">
        <v>30</v>
      </c>
    </row>
    <row r="622" spans="1:2">
      <c r="A622" s="21" t="s">
        <v>57</v>
      </c>
      <c r="B622" s="16">
        <v>0</v>
      </c>
    </row>
    <row r="623" spans="1:2">
      <c r="A623" s="21" t="s">
        <v>81</v>
      </c>
      <c r="B623" s="16">
        <v>3</v>
      </c>
    </row>
    <row r="624" spans="1:2">
      <c r="A624" s="21" t="s">
        <v>57</v>
      </c>
      <c r="B624" s="16">
        <v>5</v>
      </c>
    </row>
    <row r="625" spans="1:2">
      <c r="A625" s="21" t="s">
        <v>57</v>
      </c>
      <c r="B625" s="16">
        <v>6</v>
      </c>
    </row>
    <row r="626" spans="1:2">
      <c r="A626" s="21" t="s">
        <v>81</v>
      </c>
      <c r="B626" s="16">
        <v>6</v>
      </c>
    </row>
    <row r="627" spans="1:2">
      <c r="A627" s="21" t="s">
        <v>81</v>
      </c>
      <c r="B627" s="16">
        <v>6</v>
      </c>
    </row>
    <row r="628" spans="1:2">
      <c r="A628" s="21" t="s">
        <v>81</v>
      </c>
      <c r="B628" s="16">
        <v>6</v>
      </c>
    </row>
    <row r="629" spans="1:2">
      <c r="A629" s="21" t="s">
        <v>57</v>
      </c>
      <c r="B629" s="16">
        <v>5</v>
      </c>
    </row>
    <row r="630" spans="1:2">
      <c r="A630" s="21" t="s">
        <v>69</v>
      </c>
      <c r="B630" s="16">
        <v>2</v>
      </c>
    </row>
    <row r="631" spans="1:2">
      <c r="A631" s="21" t="s">
        <v>81</v>
      </c>
      <c r="B631" s="16">
        <v>5</v>
      </c>
    </row>
    <row r="632" spans="1:2">
      <c r="A632" s="21" t="s">
        <v>57</v>
      </c>
      <c r="B632" s="16">
        <v>3</v>
      </c>
    </row>
    <row r="633" spans="1:2">
      <c r="A633" s="21" t="s">
        <v>57</v>
      </c>
      <c r="B633" s="16">
        <v>5</v>
      </c>
    </row>
    <row r="634" spans="1:2">
      <c r="A634" s="21" t="s">
        <v>81</v>
      </c>
      <c r="B634" s="16">
        <v>6</v>
      </c>
    </row>
    <row r="635" spans="1:2">
      <c r="A635" s="21" t="s">
        <v>69</v>
      </c>
      <c r="B635" s="16">
        <v>5</v>
      </c>
    </row>
    <row r="636" spans="1:2">
      <c r="A636" s="21" t="s">
        <v>57</v>
      </c>
      <c r="B636" s="16">
        <v>4</v>
      </c>
    </row>
    <row r="637" spans="1:2">
      <c r="A637" s="21" t="s">
        <v>81</v>
      </c>
      <c r="B637" s="16">
        <v>6</v>
      </c>
    </row>
    <row r="638" spans="1:2">
      <c r="A638" s="21" t="s">
        <v>57</v>
      </c>
      <c r="B638" s="16">
        <v>6</v>
      </c>
    </row>
    <row r="639" spans="1:2">
      <c r="A639" s="21" t="s">
        <v>81</v>
      </c>
      <c r="B639" s="16">
        <v>4</v>
      </c>
    </row>
    <row r="640" spans="1:2">
      <c r="A640" s="21" t="s">
        <v>81</v>
      </c>
      <c r="B640" s="16">
        <v>4</v>
      </c>
    </row>
    <row r="641" spans="1:2">
      <c r="A641" s="21" t="s">
        <v>81</v>
      </c>
      <c r="B641" s="16">
        <v>6</v>
      </c>
    </row>
    <row r="642" spans="1:2">
      <c r="A642" s="21" t="s">
        <v>81</v>
      </c>
      <c r="B642" s="16">
        <v>6</v>
      </c>
    </row>
    <row r="643" spans="1:2">
      <c r="A643" s="21" t="s">
        <v>57</v>
      </c>
      <c r="B643" s="16">
        <v>6</v>
      </c>
    </row>
    <row r="644" spans="1:2">
      <c r="A644" s="21" t="s">
        <v>81</v>
      </c>
      <c r="B644" s="16">
        <v>5</v>
      </c>
    </row>
    <row r="645" spans="1:2">
      <c r="A645" s="21" t="s">
        <v>57</v>
      </c>
      <c r="B645" s="16">
        <v>4</v>
      </c>
    </row>
    <row r="646" spans="1:2">
      <c r="A646" s="21" t="s">
        <v>81</v>
      </c>
      <c r="B646" s="16">
        <v>6</v>
      </c>
    </row>
    <row r="647" spans="1:2">
      <c r="A647" s="21" t="s">
        <v>57</v>
      </c>
      <c r="B647" s="16">
        <v>4</v>
      </c>
    </row>
    <row r="648" spans="1:2">
      <c r="A648" s="21" t="s">
        <v>81</v>
      </c>
      <c r="B648" s="16">
        <v>12</v>
      </c>
    </row>
    <row r="649" spans="1:2">
      <c r="A649" s="21" t="s">
        <v>81</v>
      </c>
      <c r="B649" s="16">
        <v>5</v>
      </c>
    </row>
    <row r="650" spans="1:2">
      <c r="A650" s="21" t="s">
        <v>81</v>
      </c>
      <c r="B650" s="16">
        <v>3</v>
      </c>
    </row>
    <row r="651" spans="1:2">
      <c r="A651" s="21" t="s">
        <v>81</v>
      </c>
      <c r="B651" s="16">
        <v>10</v>
      </c>
    </row>
    <row r="652" spans="1:2">
      <c r="A652" s="21" t="s">
        <v>357</v>
      </c>
      <c r="B652" s="16">
        <v>3</v>
      </c>
    </row>
    <row r="653" spans="1:2">
      <c r="A653" s="21" t="s">
        <v>57</v>
      </c>
      <c r="B653" s="16">
        <v>6</v>
      </c>
    </row>
    <row r="654" spans="1:2">
      <c r="A654" s="21" t="s">
        <v>57</v>
      </c>
      <c r="B654" s="16">
        <v>3</v>
      </c>
    </row>
    <row r="655" spans="1:2">
      <c r="A655" s="21" t="s">
        <v>69</v>
      </c>
      <c r="B655" s="16">
        <v>6</v>
      </c>
    </row>
    <row r="656" spans="1:2">
      <c r="A656" s="21" t="s">
        <v>357</v>
      </c>
      <c r="B656" s="16">
        <v>6</v>
      </c>
    </row>
    <row r="657" spans="1:2">
      <c r="A657" s="21" t="s">
        <v>57</v>
      </c>
      <c r="B657" s="16">
        <v>5</v>
      </c>
    </row>
    <row r="658" spans="1:2">
      <c r="A658" s="21" t="s">
        <v>81</v>
      </c>
      <c r="B658" s="16">
        <v>4</v>
      </c>
    </row>
    <row r="659" spans="1:2">
      <c r="A659" s="21" t="s">
        <v>57</v>
      </c>
      <c r="B659" s="16">
        <v>6</v>
      </c>
    </row>
    <row r="660" spans="1:2">
      <c r="A660" s="21" t="s">
        <v>155</v>
      </c>
      <c r="B660" s="16">
        <v>15</v>
      </c>
    </row>
    <row r="661" spans="1:2">
      <c r="A661" s="21" t="s">
        <v>57</v>
      </c>
      <c r="B661" s="16">
        <v>10</v>
      </c>
    </row>
    <row r="662" spans="1:2">
      <c r="A662" s="21" t="s">
        <v>81</v>
      </c>
      <c r="B662" s="16">
        <v>5</v>
      </c>
    </row>
    <row r="663" spans="1:2">
      <c r="A663" s="21" t="s">
        <v>57</v>
      </c>
      <c r="B663" s="16">
        <v>3</v>
      </c>
    </row>
    <row r="664" spans="1:2">
      <c r="A664" s="21" t="s">
        <v>81</v>
      </c>
      <c r="B664" s="16">
        <v>6</v>
      </c>
    </row>
    <row r="665" spans="1:2">
      <c r="A665" s="21" t="s">
        <v>81</v>
      </c>
      <c r="B665" s="16">
        <v>12</v>
      </c>
    </row>
    <row r="666" spans="1:2">
      <c r="A666" s="21" t="s">
        <v>57</v>
      </c>
      <c r="B666" s="16">
        <v>6</v>
      </c>
    </row>
    <row r="667" spans="1:2">
      <c r="A667" s="21" t="s">
        <v>57</v>
      </c>
      <c r="B667" s="16">
        <v>10</v>
      </c>
    </row>
    <row r="668" spans="1:2">
      <c r="A668" s="21" t="s">
        <v>57</v>
      </c>
      <c r="B668" s="16">
        <v>4</v>
      </c>
    </row>
    <row r="669" spans="1:2">
      <c r="A669" s="21" t="s">
        <v>57</v>
      </c>
      <c r="B669" s="16">
        <v>6</v>
      </c>
    </row>
    <row r="670" spans="1:2">
      <c r="A670" s="21" t="s">
        <v>57</v>
      </c>
      <c r="B670" s="16">
        <v>6</v>
      </c>
    </row>
    <row r="671" spans="1:2">
      <c r="A671" s="21" t="s">
        <v>81</v>
      </c>
      <c r="B671" s="16">
        <v>6</v>
      </c>
    </row>
    <row r="672" spans="1:2">
      <c r="A672" s="21" t="s">
        <v>81</v>
      </c>
      <c r="B672" s="16">
        <v>3</v>
      </c>
    </row>
    <row r="673" spans="1:2">
      <c r="A673" s="21" t="s">
        <v>81</v>
      </c>
      <c r="B673" s="16">
        <v>4</v>
      </c>
    </row>
    <row r="674" spans="1:2">
      <c r="A674" s="21" t="s">
        <v>81</v>
      </c>
      <c r="B674" s="16">
        <v>20</v>
      </c>
    </row>
    <row r="675" spans="1:2">
      <c r="A675" s="21" t="s">
        <v>81</v>
      </c>
      <c r="B675" s="16">
        <v>5</v>
      </c>
    </row>
    <row r="676" spans="1:2">
      <c r="A676" s="21" t="s">
        <v>81</v>
      </c>
      <c r="B676" s="16">
        <v>6</v>
      </c>
    </row>
    <row r="677" spans="1:2">
      <c r="A677" s="21" t="s">
        <v>57</v>
      </c>
      <c r="B677" s="16">
        <v>10</v>
      </c>
    </row>
    <row r="678" spans="1:2">
      <c r="A678" s="21" t="s">
        <v>81</v>
      </c>
      <c r="B678" s="16">
        <v>5</v>
      </c>
    </row>
    <row r="679" spans="1:2">
      <c r="A679" s="21" t="s">
        <v>57</v>
      </c>
      <c r="B679" s="16">
        <v>0</v>
      </c>
    </row>
    <row r="680" spans="1:2">
      <c r="A680" s="21" t="s">
        <v>81</v>
      </c>
      <c r="B680" s="16">
        <v>6</v>
      </c>
    </row>
    <row r="681" spans="1:2">
      <c r="A681" s="21" t="s">
        <v>81</v>
      </c>
      <c r="B681" s="16">
        <v>3</v>
      </c>
    </row>
    <row r="682" spans="1:2">
      <c r="A682" s="21" t="s">
        <v>57</v>
      </c>
      <c r="B682" s="16">
        <v>0</v>
      </c>
    </row>
    <row r="683" spans="1:2">
      <c r="A683" s="21" t="s">
        <v>81</v>
      </c>
      <c r="B683" s="16">
        <v>0</v>
      </c>
    </row>
    <row r="684" spans="1:2">
      <c r="A684" s="21" t="s">
        <v>357</v>
      </c>
      <c r="B684" s="16">
        <v>5</v>
      </c>
    </row>
    <row r="685" spans="1:2">
      <c r="A685" s="21" t="s">
        <v>155</v>
      </c>
      <c r="B685" s="16">
        <v>6</v>
      </c>
    </row>
    <row r="686" spans="1:2">
      <c r="A686" s="21" t="s">
        <v>81</v>
      </c>
      <c r="B686" s="16">
        <v>6</v>
      </c>
    </row>
    <row r="687" spans="1:2">
      <c r="A687" s="21" t="s">
        <v>57</v>
      </c>
      <c r="B687" s="16">
        <v>6</v>
      </c>
    </row>
    <row r="688" spans="1:2">
      <c r="A688" s="21" t="s">
        <v>81</v>
      </c>
      <c r="B688" s="16">
        <v>15</v>
      </c>
    </row>
    <row r="689" spans="1:2">
      <c r="A689" s="21" t="s">
        <v>81</v>
      </c>
      <c r="B689" s="16">
        <v>15</v>
      </c>
    </row>
    <row r="690" spans="1:2">
      <c r="A690" s="21" t="s">
        <v>57</v>
      </c>
      <c r="B690" s="16">
        <v>5</v>
      </c>
    </row>
    <row r="691" spans="1:2">
      <c r="A691" s="21" t="s">
        <v>69</v>
      </c>
      <c r="B691" s="16">
        <v>2</v>
      </c>
    </row>
    <row r="692" spans="1:2">
      <c r="A692" s="21" t="s">
        <v>155</v>
      </c>
      <c r="B692" s="16">
        <v>4</v>
      </c>
    </row>
    <row r="693" spans="1:2">
      <c r="A693" s="21" t="s">
        <v>69</v>
      </c>
      <c r="B693" s="16">
        <v>3</v>
      </c>
    </row>
    <row r="694" spans="1:2">
      <c r="A694" s="21" t="s">
        <v>81</v>
      </c>
      <c r="B694" s="16">
        <v>0</v>
      </c>
    </row>
    <row r="695" spans="1:2">
      <c r="A695" s="21" t="s">
        <v>69</v>
      </c>
      <c r="B695" s="16">
        <v>6</v>
      </c>
    </row>
    <row r="696" spans="1:2">
      <c r="A696" s="21" t="s">
        <v>57</v>
      </c>
      <c r="B696" s="16">
        <v>6</v>
      </c>
    </row>
    <row r="697" spans="1:2">
      <c r="A697" s="21" t="s">
        <v>57</v>
      </c>
      <c r="B697" s="16">
        <v>5</v>
      </c>
    </row>
    <row r="698" spans="1:2">
      <c r="A698" s="21" t="s">
        <v>81</v>
      </c>
      <c r="B698" s="16">
        <v>6</v>
      </c>
    </row>
    <row r="699" spans="1:2">
      <c r="A699" s="21" t="s">
        <v>1109</v>
      </c>
      <c r="B699" s="16">
        <v>5</v>
      </c>
    </row>
    <row r="700" spans="1:2">
      <c r="A700" s="21" t="s">
        <v>81</v>
      </c>
      <c r="B700" s="16">
        <v>3</v>
      </c>
    </row>
    <row r="701" spans="1:2">
      <c r="A701" s="21" t="s">
        <v>57</v>
      </c>
      <c r="B701" s="16">
        <v>6</v>
      </c>
    </row>
    <row r="702" spans="1:2">
      <c r="A702" s="21" t="s">
        <v>69</v>
      </c>
      <c r="B702" s="16">
        <v>12</v>
      </c>
    </row>
    <row r="703" spans="1:2">
      <c r="A703" s="21" t="s">
        <v>81</v>
      </c>
      <c r="B703" s="16">
        <v>6</v>
      </c>
    </row>
    <row r="704" spans="1:2">
      <c r="A704" s="21" t="s">
        <v>81</v>
      </c>
      <c r="B704" s="16">
        <v>12</v>
      </c>
    </row>
    <row r="705" spans="1:2">
      <c r="A705" s="21" t="s">
        <v>69</v>
      </c>
      <c r="B705" s="16">
        <v>10</v>
      </c>
    </row>
    <row r="706" spans="1:2">
      <c r="A706" s="21" t="s">
        <v>81</v>
      </c>
      <c r="B706" s="16">
        <v>6</v>
      </c>
    </row>
    <row r="707" spans="1:2">
      <c r="A707" s="21" t="s">
        <v>81</v>
      </c>
      <c r="B707" s="16">
        <v>6</v>
      </c>
    </row>
    <row r="708" spans="1:2">
      <c r="A708" s="21" t="s">
        <v>81</v>
      </c>
      <c r="B708" s="16">
        <v>2</v>
      </c>
    </row>
    <row r="709" spans="1:2">
      <c r="A709" s="21" t="s">
        <v>81</v>
      </c>
      <c r="B709" s="16">
        <v>6</v>
      </c>
    </row>
    <row r="710" spans="1:2">
      <c r="A710" s="21" t="s">
        <v>57</v>
      </c>
      <c r="B710" s="16">
        <v>6</v>
      </c>
    </row>
    <row r="711" spans="1:2">
      <c r="A711" s="21" t="s">
        <v>57</v>
      </c>
      <c r="B711" s="16">
        <v>4</v>
      </c>
    </row>
    <row r="712" spans="1:2">
      <c r="A712" s="21" t="s">
        <v>357</v>
      </c>
      <c r="B712" s="16">
        <v>4</v>
      </c>
    </row>
    <row r="713" spans="1:2">
      <c r="A713" s="21" t="s">
        <v>81</v>
      </c>
      <c r="B713" s="16">
        <v>6</v>
      </c>
    </row>
    <row r="714" spans="1:2">
      <c r="A714" s="21" t="s">
        <v>57</v>
      </c>
      <c r="B714" s="16">
        <v>2</v>
      </c>
    </row>
    <row r="715" spans="1:2">
      <c r="A715" s="21" t="s">
        <v>57</v>
      </c>
      <c r="B715" s="16">
        <v>6</v>
      </c>
    </row>
    <row r="716" spans="1:2">
      <c r="A716" s="21" t="s">
        <v>57</v>
      </c>
      <c r="B716" s="16">
        <v>5</v>
      </c>
    </row>
    <row r="717" spans="1:2">
      <c r="A717" s="21" t="s">
        <v>81</v>
      </c>
      <c r="B717" s="16">
        <v>13</v>
      </c>
    </row>
    <row r="718" spans="1:2">
      <c r="A718" s="21" t="s">
        <v>57</v>
      </c>
      <c r="B718" s="16">
        <v>10</v>
      </c>
    </row>
    <row r="719" spans="1:2">
      <c r="A719" s="21" t="s">
        <v>69</v>
      </c>
      <c r="B719" s="16">
        <v>5</v>
      </c>
    </row>
    <row r="720" spans="1:2">
      <c r="A720" s="21" t="s">
        <v>81</v>
      </c>
      <c r="B720" s="16">
        <v>4</v>
      </c>
    </row>
    <row r="721" spans="1:2">
      <c r="A721" s="21" t="s">
        <v>57</v>
      </c>
      <c r="B721" s="16">
        <v>10</v>
      </c>
    </row>
    <row r="722" spans="1:2">
      <c r="A722" s="21" t="s">
        <v>81</v>
      </c>
      <c r="B722" s="16">
        <v>4</v>
      </c>
    </row>
    <row r="723" spans="1:2">
      <c r="A723" s="21" t="s">
        <v>57</v>
      </c>
      <c r="B723" s="16">
        <v>6</v>
      </c>
    </row>
    <row r="724" spans="1:2">
      <c r="A724" s="21" t="s">
        <v>57</v>
      </c>
      <c r="B724" s="16">
        <v>6</v>
      </c>
    </row>
    <row r="725" spans="1:2">
      <c r="A725" s="21" t="s">
        <v>57</v>
      </c>
      <c r="B725" s="16">
        <v>15</v>
      </c>
    </row>
    <row r="726" spans="1:2">
      <c r="A726" s="21" t="s">
        <v>57</v>
      </c>
      <c r="B726" s="16">
        <v>3</v>
      </c>
    </row>
    <row r="727" spans="1:2">
      <c r="A727" s="21" t="s">
        <v>57</v>
      </c>
      <c r="B727" s="16">
        <v>4</v>
      </c>
    </row>
    <row r="728" spans="1:2">
      <c r="A728" s="21" t="s">
        <v>57</v>
      </c>
      <c r="B728" s="16">
        <v>0</v>
      </c>
    </row>
    <row r="729" spans="1:2">
      <c r="A729" s="21" t="s">
        <v>81</v>
      </c>
      <c r="B729" s="16">
        <v>4</v>
      </c>
    </row>
    <row r="730" spans="1:2">
      <c r="A730" s="21" t="s">
        <v>69</v>
      </c>
      <c r="B730" s="16">
        <v>3</v>
      </c>
    </row>
    <row r="731" spans="1:2">
      <c r="A731" s="21" t="s">
        <v>57</v>
      </c>
      <c r="B731" s="16">
        <v>6</v>
      </c>
    </row>
    <row r="732" spans="1:2">
      <c r="A732" s="21" t="s">
        <v>69</v>
      </c>
      <c r="B732" s="16">
        <v>10</v>
      </c>
    </row>
    <row r="733" spans="1:2">
      <c r="A733" s="21" t="s">
        <v>57</v>
      </c>
      <c r="B733" s="16">
        <v>5</v>
      </c>
    </row>
    <row r="734" spans="1:2">
      <c r="A734" s="21" t="s">
        <v>57</v>
      </c>
      <c r="B734" s="16">
        <v>4</v>
      </c>
    </row>
    <row r="735" spans="1:2">
      <c r="A735" s="21" t="s">
        <v>81</v>
      </c>
      <c r="B735" s="16">
        <v>15</v>
      </c>
    </row>
    <row r="736" spans="1:2">
      <c r="A736" s="21" t="s">
        <v>81</v>
      </c>
      <c r="B736" s="16">
        <v>6</v>
      </c>
    </row>
    <row r="737" spans="1:2">
      <c r="A737" s="21" t="s">
        <v>69</v>
      </c>
      <c r="B737" s="16">
        <v>3</v>
      </c>
    </row>
    <row r="738" spans="1:2">
      <c r="A738" s="21" t="s">
        <v>1109</v>
      </c>
      <c r="B738" s="16">
        <v>4</v>
      </c>
    </row>
    <row r="739" spans="1:2">
      <c r="A739" s="21" t="s">
        <v>57</v>
      </c>
      <c r="B739" s="16">
        <v>6</v>
      </c>
    </row>
    <row r="740" spans="1:2">
      <c r="A740" s="21" t="s">
        <v>155</v>
      </c>
      <c r="B740" s="16">
        <v>0</v>
      </c>
    </row>
    <row r="741" spans="1:2">
      <c r="A741" s="21" t="s">
        <v>57</v>
      </c>
      <c r="B741" s="16">
        <v>5</v>
      </c>
    </row>
    <row r="742" spans="1:2">
      <c r="A742" s="21" t="s">
        <v>69</v>
      </c>
      <c r="B742" s="16">
        <v>3</v>
      </c>
    </row>
    <row r="743" spans="1:2">
      <c r="A743" s="21" t="s">
        <v>57</v>
      </c>
      <c r="B743" s="16">
        <v>4</v>
      </c>
    </row>
    <row r="744" spans="1:2">
      <c r="A744" s="21" t="s">
        <v>81</v>
      </c>
      <c r="B744" s="16">
        <v>4</v>
      </c>
    </row>
    <row r="745" spans="1:2">
      <c r="A745" s="21" t="s">
        <v>81</v>
      </c>
      <c r="B745" s="16">
        <v>6</v>
      </c>
    </row>
    <row r="746" spans="1:2">
      <c r="A746" s="21" t="s">
        <v>81</v>
      </c>
      <c r="B746" s="16">
        <v>5</v>
      </c>
    </row>
    <row r="747" spans="1:2">
      <c r="A747" s="21" t="s">
        <v>81</v>
      </c>
      <c r="B747" s="16">
        <v>3</v>
      </c>
    </row>
    <row r="748" spans="1:2">
      <c r="A748" s="21" t="s">
        <v>69</v>
      </c>
      <c r="B748" s="16">
        <v>3</v>
      </c>
    </row>
    <row r="749" spans="1:2">
      <c r="A749" s="21" t="s">
        <v>57</v>
      </c>
      <c r="B749" s="16">
        <v>25</v>
      </c>
    </row>
    <row r="750" spans="1:2">
      <c r="A750" s="21" t="s">
        <v>57</v>
      </c>
      <c r="B750" s="16">
        <v>5</v>
      </c>
    </row>
    <row r="751" spans="1:2">
      <c r="A751" s="21" t="s">
        <v>57</v>
      </c>
      <c r="B751" s="16">
        <v>6</v>
      </c>
    </row>
    <row r="752" spans="1:2">
      <c r="A752" s="21" t="s">
        <v>57</v>
      </c>
      <c r="B752" s="16">
        <v>3</v>
      </c>
    </row>
    <row r="753" spans="1:2">
      <c r="A753" s="21" t="s">
        <v>57</v>
      </c>
      <c r="B753" s="16">
        <v>2</v>
      </c>
    </row>
    <row r="754" spans="1:2">
      <c r="A754" s="21" t="s">
        <v>81</v>
      </c>
      <c r="B754" s="16">
        <v>10</v>
      </c>
    </row>
    <row r="755" spans="1:2">
      <c r="A755" s="21" t="s">
        <v>357</v>
      </c>
      <c r="B755" s="16">
        <v>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898C4-9FBA-904A-AC31-30590F8EA90B}">
  <sheetPr>
    <tabColor rgb="FF00B050"/>
  </sheetPr>
  <dimension ref="A1:K754"/>
  <sheetViews>
    <sheetView workbookViewId="0">
      <selection activeCell="J27" sqref="J27"/>
    </sheetView>
  </sheetViews>
  <sheetFormatPr baseColWidth="10" defaultRowHeight="16"/>
  <cols>
    <col min="1" max="1" width="20" style="21" customWidth="1"/>
    <col min="2" max="2" width="12.1640625" style="16" customWidth="1"/>
    <col min="4" max="4" width="21.1640625" bestFit="1" customWidth="1"/>
    <col min="5" max="5" width="21.5" bestFit="1" customWidth="1"/>
    <col min="7" max="7" width="19.83203125" bestFit="1" customWidth="1"/>
  </cols>
  <sheetData>
    <row r="1" spans="1:11">
      <c r="A1" s="4" t="s">
        <v>3424</v>
      </c>
      <c r="B1" s="15" t="s">
        <v>3420</v>
      </c>
      <c r="D1" s="21" t="s">
        <v>4307</v>
      </c>
      <c r="E1" s="21">
        <f>COUNTIF(A:A,"=US")</f>
        <v>67</v>
      </c>
      <c r="G1" s="21" t="s">
        <v>4319</v>
      </c>
      <c r="H1">
        <f>COUNTIF(A:A,"=Mexico")</f>
        <v>68</v>
      </c>
      <c r="J1" s="27" t="s">
        <v>183</v>
      </c>
      <c r="K1" s="41">
        <f>E2/E1</f>
        <v>0.86567164179104472</v>
      </c>
    </row>
    <row r="2" spans="1:11">
      <c r="A2" s="21" t="s">
        <v>51</v>
      </c>
      <c r="B2" s="16">
        <v>1</v>
      </c>
      <c r="D2" s="21" t="s">
        <v>4309</v>
      </c>
      <c r="E2" s="21">
        <f>COUNTIFS(A:A,"=US",B:B,"=1")</f>
        <v>58</v>
      </c>
      <c r="G2" s="21" t="s">
        <v>4320</v>
      </c>
      <c r="H2">
        <f>COUNTIFS(A:A,"=Mexico",B:B,"=1")</f>
        <v>58</v>
      </c>
      <c r="J2" s="27" t="s">
        <v>99</v>
      </c>
      <c r="K2" s="41">
        <f>H10/H9</f>
        <v>0.74137931034482762</v>
      </c>
    </row>
    <row r="3" spans="1:11">
      <c r="A3" s="21" t="s">
        <v>65</v>
      </c>
      <c r="B3" s="16">
        <v>1</v>
      </c>
      <c r="D3" s="21" t="s">
        <v>183</v>
      </c>
      <c r="E3" s="40">
        <f>E2/E1</f>
        <v>0.86567164179104472</v>
      </c>
      <c r="G3" s="21" t="s">
        <v>116</v>
      </c>
      <c r="H3" s="40">
        <f>H2/H1</f>
        <v>0.8529411764705882</v>
      </c>
    </row>
    <row r="4" spans="1:11">
      <c r="A4" s="21" t="s">
        <v>75</v>
      </c>
      <c r="B4" s="16">
        <v>1</v>
      </c>
      <c r="D4" s="21"/>
      <c r="E4" s="21"/>
    </row>
    <row r="5" spans="1:11">
      <c r="A5" s="21" t="s">
        <v>86</v>
      </c>
      <c r="B5" s="16">
        <v>1</v>
      </c>
      <c r="D5" s="21" t="s">
        <v>4308</v>
      </c>
      <c r="E5" s="21">
        <f>COUNTIF(A:A,"=Canada")</f>
        <v>44</v>
      </c>
      <c r="G5" s="21" t="s">
        <v>4322</v>
      </c>
      <c r="H5">
        <f>COUNTIF(A:A,"=Spain")</f>
        <v>58</v>
      </c>
    </row>
    <row r="6" spans="1:11">
      <c r="A6" s="21" t="s">
        <v>94</v>
      </c>
      <c r="B6" s="16">
        <v>1</v>
      </c>
      <c r="D6" s="21" t="s">
        <v>4310</v>
      </c>
      <c r="E6" s="21">
        <f>COUNTIFS(A:A,"=Canada",B:B,"=1")</f>
        <v>37</v>
      </c>
      <c r="G6" s="21" t="s">
        <v>4323</v>
      </c>
      <c r="H6">
        <f>COUNTIFS(A:A,"=Spain",B:B,"=1")</f>
        <v>47</v>
      </c>
    </row>
    <row r="7" spans="1:11">
      <c r="A7" s="21" t="s">
        <v>99</v>
      </c>
      <c r="B7" s="16">
        <v>1</v>
      </c>
      <c r="D7" s="21" t="s">
        <v>75</v>
      </c>
      <c r="E7" s="40">
        <f>E6/E5</f>
        <v>0.84090909090909094</v>
      </c>
      <c r="G7" s="21" t="s">
        <v>128</v>
      </c>
      <c r="H7" s="40">
        <f>H6/H5</f>
        <v>0.81034482758620685</v>
      </c>
    </row>
    <row r="8" spans="1:11">
      <c r="A8" s="21" t="s">
        <v>94</v>
      </c>
      <c r="B8" s="16">
        <v>1</v>
      </c>
    </row>
    <row r="9" spans="1:11">
      <c r="A9" s="21" t="s">
        <v>51</v>
      </c>
      <c r="B9" s="16">
        <v>0</v>
      </c>
      <c r="D9" t="s">
        <v>4326</v>
      </c>
      <c r="E9">
        <f>COUNTIF(A:A,"=China")</f>
        <v>68</v>
      </c>
      <c r="G9" s="21" t="s">
        <v>4321</v>
      </c>
      <c r="H9">
        <f>COUNTIF(A:A,"=UK")</f>
        <v>58</v>
      </c>
    </row>
    <row r="10" spans="1:11">
      <c r="A10" s="21" t="s">
        <v>116</v>
      </c>
      <c r="B10" s="16">
        <v>1</v>
      </c>
      <c r="D10" t="s">
        <v>4311</v>
      </c>
      <c r="E10">
        <f>COUNTIFS(A:A,"=China",B:B,"=1")</f>
        <v>51</v>
      </c>
      <c r="G10" s="21" t="s">
        <v>4324</v>
      </c>
      <c r="H10">
        <f>COUNTIFS(A:A,"=UK",B:B,"=1")</f>
        <v>43</v>
      </c>
    </row>
    <row r="11" spans="1:11">
      <c r="A11" s="21" t="s">
        <v>51</v>
      </c>
      <c r="B11" s="16">
        <v>1</v>
      </c>
      <c r="D11" t="s">
        <v>51</v>
      </c>
      <c r="E11" s="40">
        <f>E10/E9</f>
        <v>0.75</v>
      </c>
      <c r="G11" s="21" t="s">
        <v>4325</v>
      </c>
      <c r="H11" s="40">
        <f>H10/H9</f>
        <v>0.74137931034482762</v>
      </c>
    </row>
    <row r="12" spans="1:11">
      <c r="A12" s="21" t="s">
        <v>128</v>
      </c>
      <c r="B12" s="16">
        <v>1</v>
      </c>
    </row>
    <row r="13" spans="1:11">
      <c r="A13" s="21" t="s">
        <v>65</v>
      </c>
      <c r="B13" s="16">
        <v>1</v>
      </c>
      <c r="D13" t="s">
        <v>4312</v>
      </c>
      <c r="E13">
        <f>COUNTIF(A:A,"=Argentina")</f>
        <v>73</v>
      </c>
      <c r="G13" t="s">
        <v>4327</v>
      </c>
      <c r="H13">
        <f>COUNTIF(A:A,"=Russia")</f>
        <v>69</v>
      </c>
    </row>
    <row r="14" spans="1:11">
      <c r="A14" s="21" t="s">
        <v>128</v>
      </c>
      <c r="B14" s="16">
        <v>1</v>
      </c>
      <c r="D14" t="s">
        <v>4313</v>
      </c>
      <c r="E14">
        <f>COUNTIFS(A:A,"=Argentina",B:B,"=1")</f>
        <v>58</v>
      </c>
      <c r="G14" t="s">
        <v>4328</v>
      </c>
      <c r="H14">
        <f>COUNTIFS(A:A,"=Russia",B:B,"=1")</f>
        <v>56</v>
      </c>
    </row>
    <row r="15" spans="1:11">
      <c r="A15" s="21" t="s">
        <v>51</v>
      </c>
      <c r="B15" s="16">
        <v>1</v>
      </c>
      <c r="D15" t="s">
        <v>65</v>
      </c>
      <c r="E15" s="40">
        <f>E14/E13</f>
        <v>0.79452054794520544</v>
      </c>
      <c r="G15" t="s">
        <v>219</v>
      </c>
      <c r="H15" s="40">
        <f>H14/H13</f>
        <v>0.81159420289855078</v>
      </c>
    </row>
    <row r="16" spans="1:11">
      <c r="A16" s="21" t="s">
        <v>99</v>
      </c>
      <c r="B16" s="16">
        <v>0</v>
      </c>
    </row>
    <row r="17" spans="1:8">
      <c r="A17" s="21" t="s">
        <v>116</v>
      </c>
      <c r="B17" s="16">
        <v>1</v>
      </c>
      <c r="D17" t="s">
        <v>4314</v>
      </c>
      <c r="E17">
        <f>COUNTIF(A:A,"=India")</f>
        <v>57</v>
      </c>
      <c r="G17" t="s">
        <v>4329</v>
      </c>
      <c r="H17">
        <f>COUNTIF(A:A,"=France")</f>
        <v>68</v>
      </c>
    </row>
    <row r="18" spans="1:8">
      <c r="A18" s="21" t="s">
        <v>65</v>
      </c>
      <c r="B18" s="16">
        <v>1</v>
      </c>
      <c r="D18" t="s">
        <v>4315</v>
      </c>
      <c r="E18">
        <f>COUNTIFS(A:A,"=India",B:B,"=1")</f>
        <v>50</v>
      </c>
      <c r="G18" t="s">
        <v>4330</v>
      </c>
      <c r="H18">
        <f>COUNTIFS(A:A,"=France",B:B,"=1")</f>
        <v>59</v>
      </c>
    </row>
    <row r="19" spans="1:8">
      <c r="A19" s="21" t="s">
        <v>65</v>
      </c>
      <c r="B19" s="16">
        <v>1</v>
      </c>
      <c r="D19" t="s">
        <v>86</v>
      </c>
      <c r="E19" s="40">
        <f>E18/E17</f>
        <v>0.8771929824561403</v>
      </c>
      <c r="G19" t="s">
        <v>297</v>
      </c>
      <c r="H19" s="40">
        <f>H18/H17</f>
        <v>0.86764705882352944</v>
      </c>
    </row>
    <row r="20" spans="1:8">
      <c r="A20" s="21" t="s">
        <v>116</v>
      </c>
      <c r="B20" s="16">
        <v>0</v>
      </c>
    </row>
    <row r="21" spans="1:8">
      <c r="A21" s="21" t="s">
        <v>183</v>
      </c>
      <c r="B21" s="16">
        <v>1</v>
      </c>
      <c r="D21" t="s">
        <v>4316</v>
      </c>
      <c r="E21">
        <f>COUNTIF(A:A,"=Japan")</f>
        <v>62</v>
      </c>
      <c r="G21" t="s">
        <v>4331</v>
      </c>
      <c r="H21">
        <f>COUNTIF(A:A,"=Singapore")</f>
        <v>61</v>
      </c>
    </row>
    <row r="22" spans="1:8">
      <c r="A22" s="21" t="s">
        <v>99</v>
      </c>
      <c r="B22" s="16">
        <v>0</v>
      </c>
      <c r="D22" t="s">
        <v>4317</v>
      </c>
      <c r="E22">
        <f>COUNTIFS(A:A,"=Japan",B:B,"=1")</f>
        <v>52</v>
      </c>
      <c r="G22" t="s">
        <v>4332</v>
      </c>
      <c r="H22">
        <f>COUNTIFS(A:A,"=Singapore",B:B,"=1")</f>
        <v>51</v>
      </c>
    </row>
    <row r="23" spans="1:8">
      <c r="A23" s="21" t="s">
        <v>51</v>
      </c>
      <c r="B23" s="16">
        <v>1</v>
      </c>
      <c r="D23" t="s">
        <v>4318</v>
      </c>
      <c r="E23" s="40">
        <f>E22/E21</f>
        <v>0.83870967741935487</v>
      </c>
      <c r="G23" t="s">
        <v>4333</v>
      </c>
      <c r="H23" s="40">
        <f>H22/H21</f>
        <v>0.83606557377049184</v>
      </c>
    </row>
    <row r="24" spans="1:8">
      <c r="A24" s="21" t="s">
        <v>116</v>
      </c>
      <c r="B24" s="16">
        <v>1</v>
      </c>
    </row>
    <row r="25" spans="1:8">
      <c r="A25" s="21" t="s">
        <v>94</v>
      </c>
      <c r="B25" s="16">
        <v>0</v>
      </c>
      <c r="D25" s="22" t="s">
        <v>4297</v>
      </c>
      <c r="E25" t="s">
        <v>4334</v>
      </c>
      <c r="G25" s="27" t="s">
        <v>4294</v>
      </c>
      <c r="H25" s="36">
        <f>MEDIAN(E26:E37)</f>
        <v>0.8373876255949233</v>
      </c>
    </row>
    <row r="26" spans="1:8">
      <c r="A26" s="21" t="s">
        <v>183</v>
      </c>
      <c r="B26" s="16">
        <v>0</v>
      </c>
      <c r="D26" s="16" t="s">
        <v>65</v>
      </c>
      <c r="E26" s="35">
        <v>0.79452054794520544</v>
      </c>
      <c r="G26" s="27" t="s">
        <v>4335</v>
      </c>
      <c r="H26" s="36">
        <f>STDEV(E26:E37)</f>
        <v>4.4177373074262311E-2</v>
      </c>
    </row>
    <row r="27" spans="1:8">
      <c r="A27" s="21" t="s">
        <v>65</v>
      </c>
      <c r="B27" s="16">
        <v>1</v>
      </c>
      <c r="D27" s="16" t="s">
        <v>75</v>
      </c>
      <c r="E27" s="35">
        <v>0.84090909090909094</v>
      </c>
      <c r="G27" s="29" t="s">
        <v>4293</v>
      </c>
      <c r="H27" s="36">
        <f>AVERAGE(E26:E37)</f>
        <v>0.82391467420125253</v>
      </c>
    </row>
    <row r="28" spans="1:8">
      <c r="A28" s="21" t="s">
        <v>128</v>
      </c>
      <c r="B28" s="16">
        <v>1</v>
      </c>
      <c r="D28" s="16" t="s">
        <v>51</v>
      </c>
      <c r="E28" s="35">
        <v>0.75</v>
      </c>
    </row>
    <row r="29" spans="1:8">
      <c r="A29" s="21" t="s">
        <v>219</v>
      </c>
      <c r="B29" s="16">
        <v>1</v>
      </c>
      <c r="D29" s="16" t="s">
        <v>297</v>
      </c>
      <c r="E29" s="35">
        <v>0.86764705882352944</v>
      </c>
    </row>
    <row r="30" spans="1:8">
      <c r="A30" s="21" t="s">
        <v>99</v>
      </c>
      <c r="B30" s="16">
        <v>1</v>
      </c>
      <c r="D30" s="16" t="s">
        <v>86</v>
      </c>
      <c r="E30" s="35">
        <v>0.8771929824561403</v>
      </c>
    </row>
    <row r="31" spans="1:8">
      <c r="A31" s="21" t="s">
        <v>51</v>
      </c>
      <c r="B31" s="16">
        <v>1</v>
      </c>
      <c r="D31" s="16" t="s">
        <v>94</v>
      </c>
      <c r="E31" s="35">
        <v>0.83870967741935487</v>
      </c>
    </row>
    <row r="32" spans="1:8">
      <c r="A32" s="21" t="s">
        <v>94</v>
      </c>
      <c r="B32" s="16">
        <v>1</v>
      </c>
      <c r="D32" s="16" t="s">
        <v>116</v>
      </c>
      <c r="E32" s="35">
        <v>0.8529411764705882</v>
      </c>
    </row>
    <row r="33" spans="1:5">
      <c r="A33" s="21" t="s">
        <v>51</v>
      </c>
      <c r="B33" s="16">
        <v>1</v>
      </c>
      <c r="D33" s="16" t="s">
        <v>219</v>
      </c>
      <c r="E33" s="35">
        <v>0.81159420289855078</v>
      </c>
    </row>
    <row r="34" spans="1:5">
      <c r="A34" s="21" t="s">
        <v>65</v>
      </c>
      <c r="B34" s="16">
        <v>1</v>
      </c>
      <c r="D34" s="16" t="s">
        <v>329</v>
      </c>
      <c r="E34" s="35">
        <v>0.83606557377049184</v>
      </c>
    </row>
    <row r="35" spans="1:5">
      <c r="A35" s="21" t="s">
        <v>94</v>
      </c>
      <c r="B35" s="16">
        <v>0</v>
      </c>
      <c r="D35" s="16" t="s">
        <v>128</v>
      </c>
      <c r="E35" s="35">
        <v>0.81034482758620685</v>
      </c>
    </row>
    <row r="36" spans="1:5">
      <c r="A36" s="21" t="s">
        <v>94</v>
      </c>
      <c r="B36" s="16">
        <v>1</v>
      </c>
      <c r="D36" s="16" t="s">
        <v>99</v>
      </c>
      <c r="E36" s="35">
        <v>0.74137931034482762</v>
      </c>
    </row>
    <row r="37" spans="1:5">
      <c r="A37" s="21" t="s">
        <v>86</v>
      </c>
      <c r="B37" s="16">
        <v>1</v>
      </c>
      <c r="D37" s="16" t="s">
        <v>183</v>
      </c>
      <c r="E37" s="35">
        <v>0.86567164179104472</v>
      </c>
    </row>
    <row r="38" spans="1:5">
      <c r="A38" s="21" t="s">
        <v>99</v>
      </c>
      <c r="B38" s="16">
        <v>1</v>
      </c>
      <c r="D38" s="16" t="s">
        <v>4289</v>
      </c>
      <c r="E38" s="35">
        <v>0.82337317397078358</v>
      </c>
    </row>
    <row r="39" spans="1:5">
      <c r="A39" s="21" t="s">
        <v>219</v>
      </c>
      <c r="B39" s="16">
        <v>1</v>
      </c>
    </row>
    <row r="40" spans="1:5">
      <c r="A40" s="21" t="s">
        <v>219</v>
      </c>
      <c r="B40" s="16">
        <v>1</v>
      </c>
    </row>
    <row r="41" spans="1:5">
      <c r="A41" s="21" t="s">
        <v>219</v>
      </c>
      <c r="B41" s="16">
        <v>0</v>
      </c>
    </row>
    <row r="42" spans="1:5">
      <c r="A42" s="21" t="s">
        <v>219</v>
      </c>
      <c r="B42" s="16">
        <v>1</v>
      </c>
    </row>
    <row r="43" spans="1:5">
      <c r="A43" s="21" t="s">
        <v>86</v>
      </c>
      <c r="B43" s="16">
        <v>1</v>
      </c>
    </row>
    <row r="44" spans="1:5">
      <c r="A44" s="21" t="s">
        <v>116</v>
      </c>
      <c r="B44" s="16">
        <v>1</v>
      </c>
    </row>
    <row r="45" spans="1:5">
      <c r="A45" s="21" t="s">
        <v>219</v>
      </c>
      <c r="B45" s="16">
        <v>1</v>
      </c>
    </row>
    <row r="46" spans="1:5">
      <c r="A46" s="21" t="s">
        <v>297</v>
      </c>
      <c r="B46" s="16">
        <v>1</v>
      </c>
    </row>
    <row r="47" spans="1:5">
      <c r="A47" s="21" t="s">
        <v>99</v>
      </c>
      <c r="B47" s="16">
        <v>1</v>
      </c>
    </row>
    <row r="48" spans="1:5">
      <c r="A48" s="21" t="s">
        <v>183</v>
      </c>
      <c r="B48" s="16">
        <v>0</v>
      </c>
    </row>
    <row r="49" spans="1:2">
      <c r="A49" s="21" t="s">
        <v>128</v>
      </c>
      <c r="B49" s="16">
        <v>1</v>
      </c>
    </row>
    <row r="50" spans="1:2">
      <c r="A50" s="21" t="s">
        <v>297</v>
      </c>
      <c r="B50" s="16">
        <v>1</v>
      </c>
    </row>
    <row r="51" spans="1:2">
      <c r="A51" s="21" t="s">
        <v>99</v>
      </c>
      <c r="B51" s="16">
        <v>1</v>
      </c>
    </row>
    <row r="52" spans="1:2">
      <c r="A52" s="21" t="s">
        <v>116</v>
      </c>
      <c r="B52" s="16">
        <v>1</v>
      </c>
    </row>
    <row r="53" spans="1:2">
      <c r="A53" s="21" t="s">
        <v>329</v>
      </c>
      <c r="B53" s="16">
        <v>1</v>
      </c>
    </row>
    <row r="54" spans="1:2">
      <c r="A54" s="21" t="s">
        <v>297</v>
      </c>
      <c r="B54" s="16">
        <v>1</v>
      </c>
    </row>
    <row r="55" spans="1:2">
      <c r="A55" s="21" t="s">
        <v>219</v>
      </c>
      <c r="B55" s="16">
        <v>1</v>
      </c>
    </row>
    <row r="56" spans="1:2">
      <c r="A56" s="21" t="s">
        <v>99</v>
      </c>
      <c r="B56" s="16">
        <v>1</v>
      </c>
    </row>
    <row r="57" spans="1:2">
      <c r="A57" s="21" t="s">
        <v>94</v>
      </c>
      <c r="B57" s="16">
        <v>1</v>
      </c>
    </row>
    <row r="58" spans="1:2">
      <c r="A58" s="21" t="s">
        <v>297</v>
      </c>
      <c r="B58" s="16">
        <v>1</v>
      </c>
    </row>
    <row r="59" spans="1:2">
      <c r="A59" s="21" t="s">
        <v>116</v>
      </c>
      <c r="B59" s="16">
        <v>1</v>
      </c>
    </row>
    <row r="60" spans="1:2">
      <c r="A60" s="21" t="s">
        <v>116</v>
      </c>
      <c r="B60" s="16">
        <v>1</v>
      </c>
    </row>
    <row r="61" spans="1:2">
      <c r="A61" s="21" t="s">
        <v>183</v>
      </c>
      <c r="B61" s="16">
        <v>1</v>
      </c>
    </row>
    <row r="62" spans="1:2">
      <c r="A62" s="21" t="s">
        <v>94</v>
      </c>
      <c r="B62" s="16">
        <v>1</v>
      </c>
    </row>
    <row r="63" spans="1:2">
      <c r="A63" s="21" t="s">
        <v>128</v>
      </c>
      <c r="B63" s="16">
        <v>1</v>
      </c>
    </row>
    <row r="64" spans="1:2">
      <c r="A64" s="21" t="s">
        <v>86</v>
      </c>
      <c r="B64" s="16">
        <v>1</v>
      </c>
    </row>
    <row r="65" spans="1:2">
      <c r="A65" s="21" t="s">
        <v>94</v>
      </c>
      <c r="B65" s="16">
        <v>1</v>
      </c>
    </row>
    <row r="66" spans="1:2">
      <c r="A66" s="21" t="s">
        <v>94</v>
      </c>
      <c r="B66" s="16">
        <v>1</v>
      </c>
    </row>
    <row r="67" spans="1:2">
      <c r="A67" s="21" t="s">
        <v>94</v>
      </c>
      <c r="B67" s="16">
        <v>1</v>
      </c>
    </row>
    <row r="68" spans="1:2">
      <c r="A68" s="21" t="s">
        <v>86</v>
      </c>
      <c r="B68" s="16">
        <v>1</v>
      </c>
    </row>
    <row r="69" spans="1:2">
      <c r="A69" s="21" t="s">
        <v>116</v>
      </c>
      <c r="B69" s="16">
        <v>1</v>
      </c>
    </row>
    <row r="70" spans="1:2">
      <c r="A70" s="21" t="s">
        <v>219</v>
      </c>
      <c r="B70" s="16">
        <v>1</v>
      </c>
    </row>
    <row r="71" spans="1:2">
      <c r="A71" s="21" t="s">
        <v>116</v>
      </c>
      <c r="B71" s="16">
        <v>0</v>
      </c>
    </row>
    <row r="72" spans="1:2">
      <c r="A72" s="21" t="s">
        <v>219</v>
      </c>
      <c r="B72" s="16">
        <v>1</v>
      </c>
    </row>
    <row r="73" spans="1:2">
      <c r="A73" s="21" t="s">
        <v>297</v>
      </c>
      <c r="B73" s="16">
        <v>1</v>
      </c>
    </row>
    <row r="74" spans="1:2">
      <c r="A74" s="21" t="s">
        <v>128</v>
      </c>
      <c r="B74" s="16">
        <v>1</v>
      </c>
    </row>
    <row r="75" spans="1:2">
      <c r="A75" s="21" t="s">
        <v>329</v>
      </c>
      <c r="B75" s="16">
        <v>1</v>
      </c>
    </row>
    <row r="76" spans="1:2">
      <c r="A76" s="21" t="s">
        <v>65</v>
      </c>
      <c r="B76" s="16">
        <v>1</v>
      </c>
    </row>
    <row r="77" spans="1:2">
      <c r="A77" s="21" t="s">
        <v>219</v>
      </c>
      <c r="B77" s="16">
        <v>1</v>
      </c>
    </row>
    <row r="78" spans="1:2">
      <c r="A78" s="21" t="s">
        <v>94</v>
      </c>
      <c r="B78" s="16">
        <v>1</v>
      </c>
    </row>
    <row r="79" spans="1:2">
      <c r="A79" s="21" t="s">
        <v>128</v>
      </c>
      <c r="B79" s="16">
        <v>1</v>
      </c>
    </row>
    <row r="80" spans="1:2">
      <c r="A80" s="21" t="s">
        <v>65</v>
      </c>
      <c r="B80" s="16">
        <v>1</v>
      </c>
    </row>
    <row r="81" spans="1:2">
      <c r="A81" s="21" t="s">
        <v>65</v>
      </c>
      <c r="B81" s="16">
        <v>1</v>
      </c>
    </row>
    <row r="82" spans="1:2">
      <c r="A82" s="21" t="s">
        <v>51</v>
      </c>
      <c r="B82" s="16">
        <v>0</v>
      </c>
    </row>
    <row r="83" spans="1:2">
      <c r="A83" s="21" t="s">
        <v>65</v>
      </c>
      <c r="B83" s="16">
        <v>1</v>
      </c>
    </row>
    <row r="84" spans="1:2">
      <c r="A84" s="21" t="s">
        <v>65</v>
      </c>
      <c r="B84" s="16">
        <v>1</v>
      </c>
    </row>
    <row r="85" spans="1:2">
      <c r="A85" s="21" t="s">
        <v>183</v>
      </c>
      <c r="B85" s="16">
        <v>1</v>
      </c>
    </row>
    <row r="86" spans="1:2">
      <c r="A86" s="21" t="s">
        <v>297</v>
      </c>
      <c r="B86" s="16">
        <v>1</v>
      </c>
    </row>
    <row r="87" spans="1:2">
      <c r="A87" s="21" t="s">
        <v>297</v>
      </c>
      <c r="B87" s="16">
        <v>1</v>
      </c>
    </row>
    <row r="88" spans="1:2">
      <c r="A88" s="21" t="s">
        <v>219</v>
      </c>
      <c r="B88" s="16">
        <v>1</v>
      </c>
    </row>
    <row r="89" spans="1:2">
      <c r="A89" s="21" t="s">
        <v>116</v>
      </c>
      <c r="B89" s="16">
        <v>1</v>
      </c>
    </row>
    <row r="90" spans="1:2">
      <c r="A90" s="21" t="s">
        <v>128</v>
      </c>
      <c r="B90" s="16">
        <v>0</v>
      </c>
    </row>
    <row r="91" spans="1:2">
      <c r="A91" s="21" t="s">
        <v>99</v>
      </c>
      <c r="B91" s="16">
        <v>1</v>
      </c>
    </row>
    <row r="92" spans="1:2">
      <c r="A92" s="21" t="s">
        <v>297</v>
      </c>
      <c r="B92" s="16">
        <v>0</v>
      </c>
    </row>
    <row r="93" spans="1:2">
      <c r="A93" s="21" t="s">
        <v>99</v>
      </c>
      <c r="B93" s="16">
        <v>0</v>
      </c>
    </row>
    <row r="94" spans="1:2">
      <c r="A94" s="21" t="s">
        <v>65</v>
      </c>
      <c r="B94" s="16">
        <v>1</v>
      </c>
    </row>
    <row r="95" spans="1:2">
      <c r="A95" s="21" t="s">
        <v>297</v>
      </c>
      <c r="B95" s="16">
        <v>1</v>
      </c>
    </row>
    <row r="96" spans="1:2">
      <c r="A96" s="21" t="s">
        <v>51</v>
      </c>
      <c r="B96" s="16">
        <v>1</v>
      </c>
    </row>
    <row r="97" spans="1:2">
      <c r="A97" s="21" t="s">
        <v>86</v>
      </c>
      <c r="B97" s="16">
        <v>1</v>
      </c>
    </row>
    <row r="98" spans="1:2">
      <c r="A98" s="21" t="s">
        <v>86</v>
      </c>
      <c r="B98" s="16">
        <v>1</v>
      </c>
    </row>
    <row r="99" spans="1:2">
      <c r="A99" s="21" t="s">
        <v>65</v>
      </c>
      <c r="B99" s="16">
        <v>1</v>
      </c>
    </row>
    <row r="100" spans="1:2">
      <c r="A100" s="21" t="s">
        <v>183</v>
      </c>
      <c r="B100" s="16">
        <v>1</v>
      </c>
    </row>
    <row r="101" spans="1:2">
      <c r="A101" s="21" t="s">
        <v>116</v>
      </c>
      <c r="B101" s="16">
        <v>1</v>
      </c>
    </row>
    <row r="102" spans="1:2">
      <c r="A102" s="21" t="s">
        <v>116</v>
      </c>
      <c r="B102" s="16">
        <v>1</v>
      </c>
    </row>
    <row r="103" spans="1:2">
      <c r="A103" s="21" t="s">
        <v>75</v>
      </c>
      <c r="B103" s="16">
        <v>1</v>
      </c>
    </row>
    <row r="104" spans="1:2">
      <c r="A104" s="21" t="s">
        <v>128</v>
      </c>
      <c r="B104" s="16">
        <v>1</v>
      </c>
    </row>
    <row r="105" spans="1:2">
      <c r="A105" s="21" t="s">
        <v>297</v>
      </c>
      <c r="B105" s="16">
        <v>1</v>
      </c>
    </row>
    <row r="106" spans="1:2">
      <c r="A106" s="21" t="s">
        <v>99</v>
      </c>
      <c r="B106" s="16">
        <v>0</v>
      </c>
    </row>
    <row r="107" spans="1:2">
      <c r="A107" s="21" t="s">
        <v>51</v>
      </c>
      <c r="B107" s="16">
        <v>1</v>
      </c>
    </row>
    <row r="108" spans="1:2">
      <c r="A108" s="21" t="s">
        <v>51</v>
      </c>
      <c r="B108" s="16">
        <v>1</v>
      </c>
    </row>
    <row r="109" spans="1:2">
      <c r="A109" s="21" t="s">
        <v>297</v>
      </c>
      <c r="B109" s="16">
        <v>1</v>
      </c>
    </row>
    <row r="110" spans="1:2">
      <c r="A110" s="21" t="s">
        <v>183</v>
      </c>
      <c r="B110" s="16">
        <v>1</v>
      </c>
    </row>
    <row r="111" spans="1:2">
      <c r="A111" s="21" t="s">
        <v>183</v>
      </c>
      <c r="B111" s="16">
        <v>1</v>
      </c>
    </row>
    <row r="112" spans="1:2">
      <c r="A112" s="21" t="s">
        <v>51</v>
      </c>
      <c r="B112" s="16">
        <v>1</v>
      </c>
    </row>
    <row r="113" spans="1:2">
      <c r="A113" s="21" t="s">
        <v>219</v>
      </c>
      <c r="B113" s="16">
        <v>1</v>
      </c>
    </row>
    <row r="114" spans="1:2">
      <c r="A114" s="21" t="s">
        <v>329</v>
      </c>
      <c r="B114" s="16">
        <v>0</v>
      </c>
    </row>
    <row r="115" spans="1:2">
      <c r="A115" s="21" t="s">
        <v>75</v>
      </c>
      <c r="B115" s="16">
        <v>1</v>
      </c>
    </row>
    <row r="116" spans="1:2">
      <c r="A116" s="21" t="s">
        <v>99</v>
      </c>
      <c r="B116" s="16">
        <v>1</v>
      </c>
    </row>
    <row r="117" spans="1:2">
      <c r="A117" s="21" t="s">
        <v>75</v>
      </c>
      <c r="B117" s="16">
        <v>1</v>
      </c>
    </row>
    <row r="118" spans="1:2">
      <c r="A118" s="21" t="s">
        <v>219</v>
      </c>
      <c r="B118" s="16">
        <v>1</v>
      </c>
    </row>
    <row r="119" spans="1:2">
      <c r="A119" s="21" t="s">
        <v>99</v>
      </c>
      <c r="B119" s="16">
        <v>1</v>
      </c>
    </row>
    <row r="120" spans="1:2">
      <c r="A120" s="21" t="s">
        <v>329</v>
      </c>
      <c r="B120" s="16">
        <v>1</v>
      </c>
    </row>
    <row r="121" spans="1:2">
      <c r="A121" s="21" t="s">
        <v>51</v>
      </c>
      <c r="B121" s="16">
        <v>1</v>
      </c>
    </row>
    <row r="122" spans="1:2">
      <c r="A122" s="21" t="s">
        <v>75</v>
      </c>
      <c r="B122" s="16">
        <v>1</v>
      </c>
    </row>
    <row r="123" spans="1:2">
      <c r="A123" s="21" t="s">
        <v>183</v>
      </c>
      <c r="B123" s="16">
        <v>1</v>
      </c>
    </row>
    <row r="124" spans="1:2">
      <c r="A124" s="21" t="s">
        <v>99</v>
      </c>
      <c r="B124" s="16">
        <v>1</v>
      </c>
    </row>
    <row r="125" spans="1:2">
      <c r="A125" s="21" t="s">
        <v>94</v>
      </c>
      <c r="B125" s="16">
        <v>1</v>
      </c>
    </row>
    <row r="126" spans="1:2">
      <c r="A126" s="21" t="s">
        <v>297</v>
      </c>
      <c r="B126" s="16">
        <v>1</v>
      </c>
    </row>
    <row r="127" spans="1:2">
      <c r="A127" s="21" t="s">
        <v>51</v>
      </c>
      <c r="B127" s="16">
        <v>1</v>
      </c>
    </row>
    <row r="128" spans="1:2">
      <c r="A128" s="21" t="s">
        <v>116</v>
      </c>
      <c r="B128" s="16">
        <v>1</v>
      </c>
    </row>
    <row r="129" spans="1:2">
      <c r="A129" s="21" t="s">
        <v>116</v>
      </c>
      <c r="B129" s="16">
        <v>1</v>
      </c>
    </row>
    <row r="130" spans="1:2">
      <c r="A130" s="21" t="s">
        <v>94</v>
      </c>
      <c r="B130" s="16">
        <v>1</v>
      </c>
    </row>
    <row r="131" spans="1:2">
      <c r="A131" s="21" t="s">
        <v>94</v>
      </c>
      <c r="B131" s="16">
        <v>1</v>
      </c>
    </row>
    <row r="132" spans="1:2">
      <c r="A132" s="21" t="s">
        <v>329</v>
      </c>
      <c r="B132" s="16">
        <v>0</v>
      </c>
    </row>
    <row r="133" spans="1:2">
      <c r="A133" s="21" t="s">
        <v>86</v>
      </c>
      <c r="B133" s="16">
        <v>1</v>
      </c>
    </row>
    <row r="134" spans="1:2">
      <c r="A134" s="21" t="s">
        <v>128</v>
      </c>
      <c r="B134" s="16">
        <v>1</v>
      </c>
    </row>
    <row r="135" spans="1:2">
      <c r="A135" s="21" t="s">
        <v>297</v>
      </c>
      <c r="B135" s="16">
        <v>1</v>
      </c>
    </row>
    <row r="136" spans="1:2">
      <c r="A136" s="21" t="s">
        <v>219</v>
      </c>
      <c r="B136" s="16">
        <v>1</v>
      </c>
    </row>
    <row r="137" spans="1:2">
      <c r="A137" s="21" t="s">
        <v>75</v>
      </c>
      <c r="B137" s="16">
        <v>1</v>
      </c>
    </row>
    <row r="138" spans="1:2">
      <c r="A138" s="21" t="s">
        <v>75</v>
      </c>
      <c r="B138" s="16">
        <v>0</v>
      </c>
    </row>
    <row r="139" spans="1:2">
      <c r="A139" s="21" t="s">
        <v>99</v>
      </c>
      <c r="B139" s="16">
        <v>1</v>
      </c>
    </row>
    <row r="140" spans="1:2">
      <c r="A140" s="21" t="s">
        <v>183</v>
      </c>
      <c r="B140" s="16">
        <v>1</v>
      </c>
    </row>
    <row r="141" spans="1:2">
      <c r="A141" s="21" t="s">
        <v>75</v>
      </c>
      <c r="B141" s="16">
        <v>1</v>
      </c>
    </row>
    <row r="142" spans="1:2">
      <c r="A142" s="21" t="s">
        <v>219</v>
      </c>
      <c r="B142" s="16">
        <v>1</v>
      </c>
    </row>
    <row r="143" spans="1:2">
      <c r="A143" s="21" t="s">
        <v>51</v>
      </c>
      <c r="B143" s="16">
        <v>0</v>
      </c>
    </row>
    <row r="144" spans="1:2">
      <c r="A144" s="21" t="s">
        <v>86</v>
      </c>
      <c r="B144" s="16">
        <v>1</v>
      </c>
    </row>
    <row r="145" spans="1:2">
      <c r="A145" s="21" t="s">
        <v>329</v>
      </c>
      <c r="B145" s="16">
        <v>1</v>
      </c>
    </row>
    <row r="146" spans="1:2">
      <c r="A146" s="21" t="s">
        <v>86</v>
      </c>
      <c r="B146" s="16">
        <v>1</v>
      </c>
    </row>
    <row r="147" spans="1:2">
      <c r="A147" s="21" t="s">
        <v>219</v>
      </c>
      <c r="B147" s="16">
        <v>1</v>
      </c>
    </row>
    <row r="148" spans="1:2">
      <c r="A148" s="21" t="s">
        <v>99</v>
      </c>
      <c r="B148" s="16">
        <v>1</v>
      </c>
    </row>
    <row r="149" spans="1:2">
      <c r="A149" s="21" t="s">
        <v>51</v>
      </c>
      <c r="B149" s="16">
        <v>1</v>
      </c>
    </row>
    <row r="150" spans="1:2">
      <c r="A150" s="21" t="s">
        <v>183</v>
      </c>
      <c r="B150" s="16">
        <v>1</v>
      </c>
    </row>
    <row r="151" spans="1:2">
      <c r="A151" s="21" t="s">
        <v>86</v>
      </c>
      <c r="B151" s="16">
        <v>1</v>
      </c>
    </row>
    <row r="152" spans="1:2">
      <c r="A152" s="21" t="s">
        <v>75</v>
      </c>
      <c r="B152" s="16">
        <v>1</v>
      </c>
    </row>
    <row r="153" spans="1:2">
      <c r="A153" s="21" t="s">
        <v>128</v>
      </c>
      <c r="B153" s="16">
        <v>1</v>
      </c>
    </row>
    <row r="154" spans="1:2">
      <c r="A154" s="21" t="s">
        <v>183</v>
      </c>
      <c r="B154" s="16">
        <v>1</v>
      </c>
    </row>
    <row r="155" spans="1:2">
      <c r="A155" s="21" t="s">
        <v>94</v>
      </c>
      <c r="B155" s="16">
        <v>1</v>
      </c>
    </row>
    <row r="156" spans="1:2">
      <c r="A156" s="21" t="s">
        <v>75</v>
      </c>
      <c r="B156" s="16">
        <v>1</v>
      </c>
    </row>
    <row r="157" spans="1:2">
      <c r="A157" s="21" t="s">
        <v>329</v>
      </c>
      <c r="B157" s="16">
        <v>1</v>
      </c>
    </row>
    <row r="158" spans="1:2">
      <c r="A158" s="21" t="s">
        <v>329</v>
      </c>
      <c r="B158" s="16">
        <v>1</v>
      </c>
    </row>
    <row r="159" spans="1:2">
      <c r="A159" s="21" t="s">
        <v>51</v>
      </c>
      <c r="B159" s="16">
        <v>0</v>
      </c>
    </row>
    <row r="160" spans="1:2">
      <c r="A160" s="21" t="s">
        <v>65</v>
      </c>
      <c r="B160" s="16">
        <v>1</v>
      </c>
    </row>
    <row r="161" spans="1:2">
      <c r="A161" s="21" t="s">
        <v>297</v>
      </c>
      <c r="B161" s="16">
        <v>1</v>
      </c>
    </row>
    <row r="162" spans="1:2">
      <c r="A162" s="21" t="s">
        <v>65</v>
      </c>
      <c r="B162" s="16">
        <v>0</v>
      </c>
    </row>
    <row r="163" spans="1:2">
      <c r="A163" s="21" t="s">
        <v>94</v>
      </c>
      <c r="B163" s="16">
        <v>0</v>
      </c>
    </row>
    <row r="164" spans="1:2">
      <c r="A164" s="21" t="s">
        <v>297</v>
      </c>
      <c r="B164" s="16">
        <v>0</v>
      </c>
    </row>
    <row r="165" spans="1:2">
      <c r="A165" s="21" t="s">
        <v>128</v>
      </c>
      <c r="B165" s="16">
        <v>0</v>
      </c>
    </row>
    <row r="166" spans="1:2">
      <c r="A166" s="21" t="s">
        <v>51</v>
      </c>
      <c r="B166" s="16">
        <v>1</v>
      </c>
    </row>
    <row r="167" spans="1:2">
      <c r="A167" s="21" t="s">
        <v>183</v>
      </c>
      <c r="B167" s="16">
        <v>1</v>
      </c>
    </row>
    <row r="168" spans="1:2">
      <c r="A168" s="21" t="s">
        <v>75</v>
      </c>
      <c r="B168" s="16">
        <v>1</v>
      </c>
    </row>
    <row r="169" spans="1:2">
      <c r="A169" s="21" t="s">
        <v>65</v>
      </c>
      <c r="B169" s="16">
        <v>1</v>
      </c>
    </row>
    <row r="170" spans="1:2">
      <c r="A170" s="21" t="s">
        <v>219</v>
      </c>
      <c r="B170" s="16">
        <v>1</v>
      </c>
    </row>
    <row r="171" spans="1:2">
      <c r="A171" s="21" t="s">
        <v>128</v>
      </c>
      <c r="B171" s="16">
        <v>1</v>
      </c>
    </row>
    <row r="172" spans="1:2">
      <c r="A172" s="21" t="s">
        <v>86</v>
      </c>
      <c r="B172" s="16">
        <v>1</v>
      </c>
    </row>
    <row r="173" spans="1:2">
      <c r="A173" s="21" t="s">
        <v>116</v>
      </c>
      <c r="B173" s="16">
        <v>1</v>
      </c>
    </row>
    <row r="174" spans="1:2">
      <c r="A174" s="21" t="s">
        <v>219</v>
      </c>
      <c r="B174" s="16">
        <v>1</v>
      </c>
    </row>
    <row r="175" spans="1:2">
      <c r="A175" s="21" t="s">
        <v>116</v>
      </c>
      <c r="B175" s="16">
        <v>1</v>
      </c>
    </row>
    <row r="176" spans="1:2">
      <c r="A176" s="21" t="s">
        <v>51</v>
      </c>
      <c r="B176" s="16">
        <v>1</v>
      </c>
    </row>
    <row r="177" spans="1:2">
      <c r="A177" s="21" t="s">
        <v>219</v>
      </c>
      <c r="B177" s="16">
        <v>1</v>
      </c>
    </row>
    <row r="178" spans="1:2">
      <c r="A178" s="21" t="s">
        <v>94</v>
      </c>
      <c r="B178" s="16">
        <v>1</v>
      </c>
    </row>
    <row r="179" spans="1:2">
      <c r="A179" s="21" t="s">
        <v>51</v>
      </c>
      <c r="B179" s="16">
        <v>1</v>
      </c>
    </row>
    <row r="180" spans="1:2">
      <c r="A180" s="21" t="s">
        <v>116</v>
      </c>
      <c r="B180" s="16">
        <v>1</v>
      </c>
    </row>
    <row r="181" spans="1:2">
      <c r="A181" s="21" t="s">
        <v>65</v>
      </c>
      <c r="B181" s="16">
        <v>0</v>
      </c>
    </row>
    <row r="182" spans="1:2">
      <c r="A182" s="21" t="s">
        <v>65</v>
      </c>
      <c r="B182" s="16">
        <v>1</v>
      </c>
    </row>
    <row r="183" spans="1:2">
      <c r="A183" s="21" t="s">
        <v>116</v>
      </c>
      <c r="B183" s="16">
        <v>0</v>
      </c>
    </row>
    <row r="184" spans="1:2">
      <c r="A184" s="21" t="s">
        <v>94</v>
      </c>
      <c r="B184" s="16">
        <v>0</v>
      </c>
    </row>
    <row r="185" spans="1:2">
      <c r="A185" s="21" t="s">
        <v>75</v>
      </c>
      <c r="B185" s="16">
        <v>1</v>
      </c>
    </row>
    <row r="186" spans="1:2">
      <c r="A186" s="21" t="s">
        <v>94</v>
      </c>
      <c r="B186" s="16">
        <v>1</v>
      </c>
    </row>
    <row r="187" spans="1:2">
      <c r="A187" s="21" t="s">
        <v>99</v>
      </c>
      <c r="B187" s="16">
        <v>1</v>
      </c>
    </row>
    <row r="188" spans="1:2">
      <c r="A188" s="21" t="s">
        <v>219</v>
      </c>
      <c r="B188" s="16">
        <v>1</v>
      </c>
    </row>
    <row r="189" spans="1:2">
      <c r="A189" s="21" t="s">
        <v>75</v>
      </c>
      <c r="B189" s="16">
        <v>1</v>
      </c>
    </row>
    <row r="190" spans="1:2">
      <c r="A190" s="21" t="s">
        <v>297</v>
      </c>
      <c r="B190" s="16">
        <v>1</v>
      </c>
    </row>
    <row r="191" spans="1:2">
      <c r="A191" s="21" t="s">
        <v>183</v>
      </c>
      <c r="B191" s="16">
        <v>1</v>
      </c>
    </row>
    <row r="192" spans="1:2">
      <c r="A192" s="21" t="s">
        <v>297</v>
      </c>
      <c r="B192" s="16">
        <v>1</v>
      </c>
    </row>
    <row r="193" spans="1:2">
      <c r="A193" s="21" t="s">
        <v>51</v>
      </c>
      <c r="B193" s="16">
        <v>1</v>
      </c>
    </row>
    <row r="194" spans="1:2">
      <c r="A194" s="21" t="s">
        <v>51</v>
      </c>
      <c r="B194" s="16">
        <v>1</v>
      </c>
    </row>
    <row r="195" spans="1:2">
      <c r="A195" s="21" t="s">
        <v>94</v>
      </c>
      <c r="B195" s="16">
        <v>1</v>
      </c>
    </row>
    <row r="196" spans="1:2">
      <c r="A196" s="21" t="s">
        <v>297</v>
      </c>
      <c r="B196" s="16">
        <v>1</v>
      </c>
    </row>
    <row r="197" spans="1:2">
      <c r="A197" s="21" t="s">
        <v>65</v>
      </c>
      <c r="B197" s="16">
        <v>1</v>
      </c>
    </row>
    <row r="198" spans="1:2">
      <c r="A198" s="21" t="s">
        <v>329</v>
      </c>
      <c r="B198" s="16">
        <v>1</v>
      </c>
    </row>
    <row r="199" spans="1:2">
      <c r="A199" s="21" t="s">
        <v>116</v>
      </c>
      <c r="B199" s="16">
        <v>0</v>
      </c>
    </row>
    <row r="200" spans="1:2">
      <c r="A200" s="21" t="s">
        <v>116</v>
      </c>
      <c r="B200" s="16">
        <v>1</v>
      </c>
    </row>
    <row r="201" spans="1:2">
      <c r="A201" s="21" t="s">
        <v>86</v>
      </c>
      <c r="B201" s="16">
        <v>1</v>
      </c>
    </row>
    <row r="202" spans="1:2">
      <c r="A202" s="21" t="s">
        <v>75</v>
      </c>
      <c r="B202" s="16">
        <v>1</v>
      </c>
    </row>
    <row r="203" spans="1:2">
      <c r="A203" s="21" t="s">
        <v>183</v>
      </c>
      <c r="B203" s="16">
        <v>1</v>
      </c>
    </row>
    <row r="204" spans="1:2">
      <c r="A204" s="21" t="s">
        <v>65</v>
      </c>
      <c r="B204" s="16">
        <v>1</v>
      </c>
    </row>
    <row r="205" spans="1:2">
      <c r="A205" s="21" t="s">
        <v>51</v>
      </c>
      <c r="B205" s="16">
        <v>1</v>
      </c>
    </row>
    <row r="206" spans="1:2">
      <c r="A206" s="21" t="s">
        <v>51</v>
      </c>
      <c r="B206" s="16">
        <v>1</v>
      </c>
    </row>
    <row r="207" spans="1:2">
      <c r="A207" s="21" t="s">
        <v>116</v>
      </c>
      <c r="B207" s="16">
        <v>1</v>
      </c>
    </row>
    <row r="208" spans="1:2">
      <c r="A208" s="21" t="s">
        <v>86</v>
      </c>
      <c r="B208" s="16">
        <v>0</v>
      </c>
    </row>
    <row r="209" spans="1:2">
      <c r="A209" s="21" t="s">
        <v>183</v>
      </c>
      <c r="B209" s="16">
        <v>1</v>
      </c>
    </row>
    <row r="210" spans="1:2">
      <c r="A210" s="21" t="s">
        <v>297</v>
      </c>
      <c r="B210" s="16">
        <v>1</v>
      </c>
    </row>
    <row r="211" spans="1:2">
      <c r="A211" s="21" t="s">
        <v>183</v>
      </c>
      <c r="B211" s="16">
        <v>1</v>
      </c>
    </row>
    <row r="212" spans="1:2">
      <c r="A212" s="21" t="s">
        <v>65</v>
      </c>
      <c r="B212" s="16">
        <v>1</v>
      </c>
    </row>
    <row r="213" spans="1:2">
      <c r="A213" s="21" t="s">
        <v>65</v>
      </c>
      <c r="B213" s="16">
        <v>0</v>
      </c>
    </row>
    <row r="214" spans="1:2">
      <c r="A214" s="21" t="s">
        <v>86</v>
      </c>
      <c r="B214" s="16">
        <v>1</v>
      </c>
    </row>
    <row r="215" spans="1:2">
      <c r="A215" s="21" t="s">
        <v>94</v>
      </c>
      <c r="B215" s="16">
        <v>1</v>
      </c>
    </row>
    <row r="216" spans="1:2">
      <c r="A216" s="21" t="s">
        <v>65</v>
      </c>
      <c r="B216" s="16">
        <v>0</v>
      </c>
    </row>
    <row r="217" spans="1:2">
      <c r="A217" s="21" t="s">
        <v>128</v>
      </c>
      <c r="B217" s="16">
        <v>1</v>
      </c>
    </row>
    <row r="218" spans="1:2">
      <c r="A218" s="21" t="s">
        <v>65</v>
      </c>
      <c r="B218" s="16">
        <v>1</v>
      </c>
    </row>
    <row r="219" spans="1:2">
      <c r="A219" s="21" t="s">
        <v>219</v>
      </c>
      <c r="B219" s="16">
        <v>0</v>
      </c>
    </row>
    <row r="220" spans="1:2">
      <c r="A220" s="21" t="s">
        <v>94</v>
      </c>
      <c r="B220" s="16">
        <v>1</v>
      </c>
    </row>
    <row r="221" spans="1:2">
      <c r="A221" s="21" t="s">
        <v>297</v>
      </c>
      <c r="B221" s="16">
        <v>1</v>
      </c>
    </row>
    <row r="222" spans="1:2">
      <c r="A222" s="21" t="s">
        <v>86</v>
      </c>
      <c r="B222" s="16">
        <v>1</v>
      </c>
    </row>
    <row r="223" spans="1:2">
      <c r="A223" s="21" t="s">
        <v>51</v>
      </c>
      <c r="B223" s="16">
        <v>1</v>
      </c>
    </row>
    <row r="224" spans="1:2">
      <c r="A224" s="21" t="s">
        <v>94</v>
      </c>
      <c r="B224" s="16">
        <v>1</v>
      </c>
    </row>
    <row r="225" spans="1:2">
      <c r="A225" s="21" t="s">
        <v>329</v>
      </c>
      <c r="B225" s="16">
        <v>1</v>
      </c>
    </row>
    <row r="226" spans="1:2">
      <c r="A226" s="21" t="s">
        <v>329</v>
      </c>
      <c r="B226" s="16">
        <v>1</v>
      </c>
    </row>
    <row r="227" spans="1:2">
      <c r="A227" s="21" t="s">
        <v>128</v>
      </c>
      <c r="B227" s="16">
        <v>0</v>
      </c>
    </row>
    <row r="228" spans="1:2">
      <c r="A228" s="21" t="s">
        <v>65</v>
      </c>
      <c r="B228" s="16">
        <v>1</v>
      </c>
    </row>
    <row r="229" spans="1:2">
      <c r="A229" s="21" t="s">
        <v>94</v>
      </c>
      <c r="B229" s="16">
        <v>0</v>
      </c>
    </row>
    <row r="230" spans="1:2">
      <c r="A230" s="21" t="s">
        <v>329</v>
      </c>
      <c r="B230" s="16">
        <v>1</v>
      </c>
    </row>
    <row r="231" spans="1:2">
      <c r="A231" s="21" t="s">
        <v>128</v>
      </c>
      <c r="B231" s="16">
        <v>1</v>
      </c>
    </row>
    <row r="232" spans="1:2">
      <c r="A232" s="21" t="s">
        <v>116</v>
      </c>
      <c r="B232" s="16">
        <v>1</v>
      </c>
    </row>
    <row r="233" spans="1:2">
      <c r="A233" s="21" t="s">
        <v>219</v>
      </c>
      <c r="B233" s="16">
        <v>1</v>
      </c>
    </row>
    <row r="234" spans="1:2">
      <c r="A234" s="21" t="s">
        <v>99</v>
      </c>
      <c r="B234" s="16">
        <v>1</v>
      </c>
    </row>
    <row r="235" spans="1:2">
      <c r="A235" s="21" t="s">
        <v>183</v>
      </c>
      <c r="B235" s="16">
        <v>1</v>
      </c>
    </row>
    <row r="236" spans="1:2">
      <c r="A236" s="21" t="s">
        <v>183</v>
      </c>
      <c r="B236" s="16">
        <v>1</v>
      </c>
    </row>
    <row r="237" spans="1:2">
      <c r="A237" s="21" t="s">
        <v>116</v>
      </c>
      <c r="B237" s="16">
        <v>1</v>
      </c>
    </row>
    <row r="238" spans="1:2">
      <c r="A238" s="21" t="s">
        <v>65</v>
      </c>
      <c r="B238" s="16">
        <v>1</v>
      </c>
    </row>
    <row r="239" spans="1:2">
      <c r="A239" s="21" t="s">
        <v>329</v>
      </c>
      <c r="B239" s="16">
        <v>1</v>
      </c>
    </row>
    <row r="240" spans="1:2">
      <c r="A240" s="21" t="s">
        <v>94</v>
      </c>
      <c r="B240" s="16">
        <v>0</v>
      </c>
    </row>
    <row r="241" spans="1:2">
      <c r="A241" s="21" t="s">
        <v>99</v>
      </c>
      <c r="B241" s="16">
        <v>1</v>
      </c>
    </row>
    <row r="242" spans="1:2">
      <c r="A242" s="21" t="s">
        <v>75</v>
      </c>
      <c r="B242" s="16">
        <v>1</v>
      </c>
    </row>
    <row r="243" spans="1:2">
      <c r="A243" s="21" t="s">
        <v>51</v>
      </c>
      <c r="B243" s="16">
        <v>1</v>
      </c>
    </row>
    <row r="244" spans="1:2">
      <c r="A244" s="21" t="s">
        <v>51</v>
      </c>
      <c r="B244" s="16">
        <v>1</v>
      </c>
    </row>
    <row r="245" spans="1:2">
      <c r="A245" s="21" t="s">
        <v>128</v>
      </c>
      <c r="B245" s="16">
        <v>1</v>
      </c>
    </row>
    <row r="246" spans="1:2">
      <c r="A246" s="21" t="s">
        <v>219</v>
      </c>
      <c r="B246" s="16">
        <v>1</v>
      </c>
    </row>
    <row r="247" spans="1:2">
      <c r="A247" s="21" t="s">
        <v>51</v>
      </c>
      <c r="B247" s="16">
        <v>1</v>
      </c>
    </row>
    <row r="248" spans="1:2">
      <c r="A248" s="21" t="s">
        <v>51</v>
      </c>
      <c r="B248" s="16">
        <v>1</v>
      </c>
    </row>
    <row r="249" spans="1:2">
      <c r="A249" s="21" t="s">
        <v>94</v>
      </c>
      <c r="B249" s="16">
        <v>1</v>
      </c>
    </row>
    <row r="250" spans="1:2">
      <c r="A250" s="21" t="s">
        <v>51</v>
      </c>
      <c r="B250" s="16">
        <v>0</v>
      </c>
    </row>
    <row r="251" spans="1:2">
      <c r="A251" s="21" t="s">
        <v>86</v>
      </c>
      <c r="B251" s="16">
        <v>0</v>
      </c>
    </row>
    <row r="252" spans="1:2">
      <c r="A252" s="21" t="s">
        <v>94</v>
      </c>
      <c r="B252" s="16">
        <v>1</v>
      </c>
    </row>
    <row r="253" spans="1:2">
      <c r="A253" s="21" t="s">
        <v>51</v>
      </c>
      <c r="B253" s="16">
        <v>1</v>
      </c>
    </row>
    <row r="254" spans="1:2">
      <c r="A254" s="21" t="s">
        <v>219</v>
      </c>
      <c r="B254" s="16">
        <v>0</v>
      </c>
    </row>
    <row r="255" spans="1:2">
      <c r="A255" s="21" t="s">
        <v>116</v>
      </c>
      <c r="B255" s="16">
        <v>1</v>
      </c>
    </row>
    <row r="256" spans="1:2">
      <c r="A256" s="21" t="s">
        <v>86</v>
      </c>
      <c r="B256" s="16">
        <v>1</v>
      </c>
    </row>
    <row r="257" spans="1:2">
      <c r="A257" s="21" t="s">
        <v>297</v>
      </c>
      <c r="B257" s="16">
        <v>1</v>
      </c>
    </row>
    <row r="258" spans="1:2">
      <c r="A258" s="21" t="s">
        <v>99</v>
      </c>
      <c r="B258" s="16">
        <v>0</v>
      </c>
    </row>
    <row r="259" spans="1:2">
      <c r="A259" s="21" t="s">
        <v>128</v>
      </c>
      <c r="B259" s="16">
        <v>1</v>
      </c>
    </row>
    <row r="260" spans="1:2">
      <c r="A260" s="21" t="s">
        <v>297</v>
      </c>
      <c r="B260" s="16">
        <v>1</v>
      </c>
    </row>
    <row r="261" spans="1:2">
      <c r="A261" s="21" t="s">
        <v>65</v>
      </c>
      <c r="B261" s="16">
        <v>1</v>
      </c>
    </row>
    <row r="262" spans="1:2">
      <c r="A262" s="21" t="s">
        <v>329</v>
      </c>
      <c r="B262" s="16">
        <v>1</v>
      </c>
    </row>
    <row r="263" spans="1:2">
      <c r="A263" s="21" t="s">
        <v>297</v>
      </c>
      <c r="B263" s="16">
        <v>1</v>
      </c>
    </row>
    <row r="264" spans="1:2">
      <c r="A264" s="21" t="s">
        <v>65</v>
      </c>
      <c r="B264" s="16">
        <v>0</v>
      </c>
    </row>
    <row r="265" spans="1:2">
      <c r="A265" s="21" t="s">
        <v>65</v>
      </c>
      <c r="B265" s="16">
        <v>1</v>
      </c>
    </row>
    <row r="266" spans="1:2">
      <c r="A266" s="21" t="s">
        <v>329</v>
      </c>
      <c r="B266" s="16">
        <v>1</v>
      </c>
    </row>
    <row r="267" spans="1:2">
      <c r="A267" s="21" t="s">
        <v>329</v>
      </c>
      <c r="B267" s="16">
        <v>1</v>
      </c>
    </row>
    <row r="268" spans="1:2">
      <c r="A268" s="21" t="s">
        <v>116</v>
      </c>
      <c r="B268" s="16">
        <v>1</v>
      </c>
    </row>
    <row r="269" spans="1:2">
      <c r="A269" s="21" t="s">
        <v>183</v>
      </c>
      <c r="B269" s="16">
        <v>0</v>
      </c>
    </row>
    <row r="270" spans="1:2">
      <c r="A270" s="21" t="s">
        <v>94</v>
      </c>
      <c r="B270" s="16">
        <v>1</v>
      </c>
    </row>
    <row r="271" spans="1:2">
      <c r="A271" s="21" t="s">
        <v>183</v>
      </c>
      <c r="B271" s="16">
        <v>1</v>
      </c>
    </row>
    <row r="272" spans="1:2">
      <c r="A272" s="21" t="s">
        <v>329</v>
      </c>
      <c r="B272" s="16">
        <v>1</v>
      </c>
    </row>
    <row r="273" spans="1:2">
      <c r="A273" s="21" t="s">
        <v>65</v>
      </c>
      <c r="B273" s="16">
        <v>1</v>
      </c>
    </row>
    <row r="274" spans="1:2">
      <c r="A274" s="21" t="s">
        <v>65</v>
      </c>
      <c r="B274" s="16">
        <v>1</v>
      </c>
    </row>
    <row r="275" spans="1:2">
      <c r="A275" s="21" t="s">
        <v>219</v>
      </c>
      <c r="B275" s="16">
        <v>1</v>
      </c>
    </row>
    <row r="276" spans="1:2">
      <c r="A276" s="21" t="s">
        <v>94</v>
      </c>
      <c r="B276" s="16">
        <v>1</v>
      </c>
    </row>
    <row r="277" spans="1:2">
      <c r="A277" s="21" t="s">
        <v>128</v>
      </c>
      <c r="B277" s="16">
        <v>1</v>
      </c>
    </row>
    <row r="278" spans="1:2">
      <c r="A278" s="21" t="s">
        <v>99</v>
      </c>
      <c r="B278" s="16">
        <v>1</v>
      </c>
    </row>
    <row r="279" spans="1:2">
      <c r="A279" s="21" t="s">
        <v>86</v>
      </c>
      <c r="B279" s="16">
        <v>1</v>
      </c>
    </row>
    <row r="280" spans="1:2">
      <c r="A280" s="21" t="s">
        <v>329</v>
      </c>
      <c r="B280" s="16">
        <v>1</v>
      </c>
    </row>
    <row r="281" spans="1:2">
      <c r="A281" s="21" t="s">
        <v>51</v>
      </c>
      <c r="B281" s="16">
        <v>0</v>
      </c>
    </row>
    <row r="282" spans="1:2">
      <c r="A282" s="21" t="s">
        <v>65</v>
      </c>
      <c r="B282" s="16">
        <v>1</v>
      </c>
    </row>
    <row r="283" spans="1:2">
      <c r="A283" s="21" t="s">
        <v>128</v>
      </c>
      <c r="B283" s="16">
        <v>1</v>
      </c>
    </row>
    <row r="284" spans="1:2">
      <c r="A284" s="21" t="s">
        <v>65</v>
      </c>
      <c r="B284" s="16">
        <v>1</v>
      </c>
    </row>
    <row r="285" spans="1:2">
      <c r="A285" s="21" t="s">
        <v>219</v>
      </c>
      <c r="B285" s="16">
        <v>1</v>
      </c>
    </row>
    <row r="286" spans="1:2">
      <c r="A286" s="21" t="s">
        <v>99</v>
      </c>
      <c r="B286" s="16">
        <v>0</v>
      </c>
    </row>
    <row r="287" spans="1:2">
      <c r="A287" s="21" t="s">
        <v>128</v>
      </c>
      <c r="B287" s="16">
        <v>1</v>
      </c>
    </row>
    <row r="288" spans="1:2">
      <c r="A288" s="21" t="s">
        <v>297</v>
      </c>
      <c r="B288" s="16">
        <v>1</v>
      </c>
    </row>
    <row r="289" spans="1:2">
      <c r="A289" s="21" t="s">
        <v>94</v>
      </c>
      <c r="B289" s="16">
        <v>1</v>
      </c>
    </row>
    <row r="290" spans="1:2">
      <c r="A290" s="21" t="s">
        <v>51</v>
      </c>
      <c r="B290" s="16">
        <v>1</v>
      </c>
    </row>
    <row r="291" spans="1:2">
      <c r="A291" s="21" t="s">
        <v>219</v>
      </c>
      <c r="B291" s="16">
        <v>1</v>
      </c>
    </row>
    <row r="292" spans="1:2">
      <c r="A292" s="21" t="s">
        <v>51</v>
      </c>
      <c r="B292" s="16">
        <v>1</v>
      </c>
    </row>
    <row r="293" spans="1:2">
      <c r="A293" s="21" t="s">
        <v>94</v>
      </c>
      <c r="B293" s="16">
        <v>1</v>
      </c>
    </row>
    <row r="294" spans="1:2">
      <c r="A294" s="21" t="s">
        <v>86</v>
      </c>
      <c r="B294" s="16">
        <v>1</v>
      </c>
    </row>
    <row r="295" spans="1:2">
      <c r="A295" s="21" t="s">
        <v>329</v>
      </c>
      <c r="B295" s="16">
        <v>0</v>
      </c>
    </row>
    <row r="296" spans="1:2">
      <c r="A296" s="21" t="s">
        <v>128</v>
      </c>
      <c r="B296" s="16">
        <v>0</v>
      </c>
    </row>
    <row r="297" spans="1:2">
      <c r="A297" s="21" t="s">
        <v>329</v>
      </c>
      <c r="B297" s="16">
        <v>1</v>
      </c>
    </row>
    <row r="298" spans="1:2">
      <c r="A298" s="21" t="s">
        <v>329</v>
      </c>
      <c r="B298" s="16">
        <v>1</v>
      </c>
    </row>
    <row r="299" spans="1:2">
      <c r="A299" s="21" t="s">
        <v>86</v>
      </c>
      <c r="B299" s="16">
        <v>1</v>
      </c>
    </row>
    <row r="300" spans="1:2">
      <c r="A300" s="21" t="s">
        <v>65</v>
      </c>
      <c r="B300" s="16">
        <v>1</v>
      </c>
    </row>
    <row r="301" spans="1:2">
      <c r="A301" s="21" t="s">
        <v>51</v>
      </c>
      <c r="B301" s="16">
        <v>1</v>
      </c>
    </row>
    <row r="302" spans="1:2">
      <c r="A302" s="21" t="s">
        <v>183</v>
      </c>
      <c r="B302" s="16">
        <v>0</v>
      </c>
    </row>
    <row r="303" spans="1:2">
      <c r="A303" s="21" t="s">
        <v>183</v>
      </c>
      <c r="B303" s="16">
        <v>1</v>
      </c>
    </row>
    <row r="304" spans="1:2">
      <c r="A304" s="21" t="s">
        <v>86</v>
      </c>
      <c r="B304" s="16">
        <v>1</v>
      </c>
    </row>
    <row r="305" spans="1:2">
      <c r="A305" s="21" t="s">
        <v>219</v>
      </c>
      <c r="B305" s="16">
        <v>1</v>
      </c>
    </row>
    <row r="306" spans="1:2">
      <c r="A306" s="21" t="s">
        <v>65</v>
      </c>
      <c r="B306" s="16">
        <v>1</v>
      </c>
    </row>
    <row r="307" spans="1:2">
      <c r="A307" s="21" t="s">
        <v>99</v>
      </c>
      <c r="B307" s="16">
        <v>1</v>
      </c>
    </row>
    <row r="308" spans="1:2">
      <c r="A308" s="21" t="s">
        <v>86</v>
      </c>
      <c r="B308" s="16">
        <v>1</v>
      </c>
    </row>
    <row r="309" spans="1:2">
      <c r="A309" s="21" t="s">
        <v>329</v>
      </c>
      <c r="B309" s="16">
        <v>1</v>
      </c>
    </row>
    <row r="310" spans="1:2">
      <c r="A310" s="21" t="s">
        <v>297</v>
      </c>
      <c r="B310" s="16">
        <v>1</v>
      </c>
    </row>
    <row r="311" spans="1:2">
      <c r="A311" s="21" t="s">
        <v>219</v>
      </c>
      <c r="B311" s="16">
        <v>0</v>
      </c>
    </row>
    <row r="312" spans="1:2">
      <c r="A312" s="21" t="s">
        <v>297</v>
      </c>
      <c r="B312" s="16">
        <v>1</v>
      </c>
    </row>
    <row r="313" spans="1:2">
      <c r="A313" s="21" t="s">
        <v>116</v>
      </c>
      <c r="B313" s="16">
        <v>1</v>
      </c>
    </row>
    <row r="314" spans="1:2">
      <c r="A314" s="21" t="s">
        <v>75</v>
      </c>
      <c r="B314" s="16">
        <v>0</v>
      </c>
    </row>
    <row r="315" spans="1:2">
      <c r="A315" s="21" t="s">
        <v>51</v>
      </c>
      <c r="B315" s="16">
        <v>1</v>
      </c>
    </row>
    <row r="316" spans="1:2">
      <c r="A316" s="21" t="s">
        <v>183</v>
      </c>
      <c r="B316" s="16">
        <v>1</v>
      </c>
    </row>
    <row r="317" spans="1:2">
      <c r="A317" s="21" t="s">
        <v>94</v>
      </c>
      <c r="B317" s="16">
        <v>1</v>
      </c>
    </row>
    <row r="318" spans="1:2">
      <c r="A318" s="21" t="s">
        <v>128</v>
      </c>
      <c r="B318" s="16">
        <v>1</v>
      </c>
    </row>
    <row r="319" spans="1:2">
      <c r="A319" s="21" t="s">
        <v>86</v>
      </c>
      <c r="B319" s="16">
        <v>1</v>
      </c>
    </row>
    <row r="320" spans="1:2">
      <c r="A320" s="21" t="s">
        <v>86</v>
      </c>
      <c r="B320" s="16">
        <v>0</v>
      </c>
    </row>
    <row r="321" spans="1:2">
      <c r="A321" s="21" t="s">
        <v>86</v>
      </c>
      <c r="B321" s="16">
        <v>0</v>
      </c>
    </row>
    <row r="322" spans="1:2">
      <c r="A322" s="21" t="s">
        <v>65</v>
      </c>
      <c r="B322" s="16">
        <v>0</v>
      </c>
    </row>
    <row r="323" spans="1:2">
      <c r="A323" s="21" t="s">
        <v>329</v>
      </c>
      <c r="B323" s="16">
        <v>1</v>
      </c>
    </row>
    <row r="324" spans="1:2">
      <c r="A324" s="21" t="s">
        <v>329</v>
      </c>
      <c r="B324" s="16">
        <v>0</v>
      </c>
    </row>
    <row r="325" spans="1:2">
      <c r="A325" s="21" t="s">
        <v>219</v>
      </c>
      <c r="B325" s="16">
        <v>1</v>
      </c>
    </row>
    <row r="326" spans="1:2">
      <c r="A326" s="21" t="s">
        <v>94</v>
      </c>
      <c r="B326" s="16">
        <v>1</v>
      </c>
    </row>
    <row r="327" spans="1:2">
      <c r="A327" s="21" t="s">
        <v>297</v>
      </c>
      <c r="B327" s="16">
        <v>1</v>
      </c>
    </row>
    <row r="328" spans="1:2">
      <c r="A328" s="21" t="s">
        <v>219</v>
      </c>
      <c r="B328" s="16">
        <v>1</v>
      </c>
    </row>
    <row r="329" spans="1:2">
      <c r="A329" s="21" t="s">
        <v>99</v>
      </c>
      <c r="B329" s="16">
        <v>1</v>
      </c>
    </row>
    <row r="330" spans="1:2">
      <c r="A330" s="21" t="s">
        <v>86</v>
      </c>
      <c r="B330" s="16">
        <v>1</v>
      </c>
    </row>
    <row r="331" spans="1:2">
      <c r="A331" s="21" t="s">
        <v>65</v>
      </c>
      <c r="B331" s="16">
        <v>1</v>
      </c>
    </row>
    <row r="332" spans="1:2">
      <c r="A332" s="21" t="s">
        <v>65</v>
      </c>
      <c r="B332" s="16">
        <v>0</v>
      </c>
    </row>
    <row r="333" spans="1:2">
      <c r="A333" s="21" t="s">
        <v>297</v>
      </c>
      <c r="B333" s="16">
        <v>1</v>
      </c>
    </row>
    <row r="334" spans="1:2">
      <c r="A334" s="21" t="s">
        <v>128</v>
      </c>
      <c r="B334" s="16">
        <v>1</v>
      </c>
    </row>
    <row r="335" spans="1:2">
      <c r="A335" s="21" t="s">
        <v>219</v>
      </c>
      <c r="B335" s="16">
        <v>1</v>
      </c>
    </row>
    <row r="336" spans="1:2">
      <c r="A336" s="21" t="s">
        <v>183</v>
      </c>
      <c r="B336" s="16">
        <v>1</v>
      </c>
    </row>
    <row r="337" spans="1:2">
      <c r="A337" s="21" t="s">
        <v>219</v>
      </c>
      <c r="B337" s="16">
        <v>1</v>
      </c>
    </row>
    <row r="338" spans="1:2">
      <c r="A338" s="21" t="s">
        <v>116</v>
      </c>
      <c r="B338" s="16">
        <v>1</v>
      </c>
    </row>
    <row r="339" spans="1:2">
      <c r="A339" s="21" t="s">
        <v>329</v>
      </c>
      <c r="B339" s="16">
        <v>1</v>
      </c>
    </row>
    <row r="340" spans="1:2">
      <c r="A340" s="21" t="s">
        <v>329</v>
      </c>
      <c r="B340" s="16">
        <v>1</v>
      </c>
    </row>
    <row r="341" spans="1:2">
      <c r="A341" s="21" t="s">
        <v>116</v>
      </c>
      <c r="B341" s="16">
        <v>0</v>
      </c>
    </row>
    <row r="342" spans="1:2">
      <c r="A342" s="21" t="s">
        <v>219</v>
      </c>
      <c r="B342" s="16">
        <v>1</v>
      </c>
    </row>
    <row r="343" spans="1:2">
      <c r="A343" s="21" t="s">
        <v>86</v>
      </c>
      <c r="B343" s="16">
        <v>0</v>
      </c>
    </row>
    <row r="344" spans="1:2">
      <c r="A344" s="21" t="s">
        <v>297</v>
      </c>
      <c r="B344" s="16">
        <v>0</v>
      </c>
    </row>
    <row r="345" spans="1:2">
      <c r="A345" s="21" t="s">
        <v>183</v>
      </c>
      <c r="B345" s="16">
        <v>1</v>
      </c>
    </row>
    <row r="346" spans="1:2">
      <c r="A346" s="21" t="s">
        <v>329</v>
      </c>
      <c r="B346" s="16">
        <v>1</v>
      </c>
    </row>
    <row r="347" spans="1:2">
      <c r="A347" s="21" t="s">
        <v>86</v>
      </c>
      <c r="B347" s="16">
        <v>1</v>
      </c>
    </row>
    <row r="348" spans="1:2">
      <c r="A348" s="21" t="s">
        <v>65</v>
      </c>
      <c r="B348" s="16">
        <v>1</v>
      </c>
    </row>
    <row r="349" spans="1:2">
      <c r="A349" s="21" t="s">
        <v>297</v>
      </c>
      <c r="B349" s="16">
        <v>1</v>
      </c>
    </row>
    <row r="350" spans="1:2">
      <c r="A350" s="21" t="s">
        <v>297</v>
      </c>
      <c r="B350" s="16">
        <v>1</v>
      </c>
    </row>
    <row r="351" spans="1:2">
      <c r="A351" s="21" t="s">
        <v>329</v>
      </c>
      <c r="B351" s="16">
        <v>1</v>
      </c>
    </row>
    <row r="352" spans="1:2">
      <c r="A352" s="21" t="s">
        <v>183</v>
      </c>
      <c r="B352" s="16">
        <v>1</v>
      </c>
    </row>
    <row r="353" spans="1:2">
      <c r="A353" s="21" t="s">
        <v>128</v>
      </c>
      <c r="B353" s="16">
        <v>0</v>
      </c>
    </row>
    <row r="354" spans="1:2">
      <c r="A354" s="21" t="s">
        <v>297</v>
      </c>
      <c r="B354" s="16">
        <v>1</v>
      </c>
    </row>
    <row r="355" spans="1:2">
      <c r="A355" s="21" t="s">
        <v>183</v>
      </c>
      <c r="B355" s="16">
        <v>1</v>
      </c>
    </row>
    <row r="356" spans="1:2">
      <c r="A356" s="21" t="s">
        <v>99</v>
      </c>
      <c r="B356" s="16">
        <v>1</v>
      </c>
    </row>
    <row r="357" spans="1:2">
      <c r="A357" s="21" t="s">
        <v>116</v>
      </c>
      <c r="B357" s="16">
        <v>0</v>
      </c>
    </row>
    <row r="358" spans="1:2">
      <c r="A358" s="21" t="s">
        <v>219</v>
      </c>
      <c r="B358" s="16">
        <v>0</v>
      </c>
    </row>
    <row r="359" spans="1:2">
      <c r="A359" s="21" t="s">
        <v>94</v>
      </c>
      <c r="B359" s="16">
        <v>1</v>
      </c>
    </row>
    <row r="360" spans="1:2">
      <c r="A360" s="21" t="s">
        <v>183</v>
      </c>
      <c r="B360" s="16">
        <v>1</v>
      </c>
    </row>
    <row r="361" spans="1:2">
      <c r="A361" s="21" t="s">
        <v>99</v>
      </c>
      <c r="B361" s="16">
        <v>1</v>
      </c>
    </row>
    <row r="362" spans="1:2">
      <c r="A362" s="21" t="s">
        <v>116</v>
      </c>
      <c r="B362" s="16">
        <v>1</v>
      </c>
    </row>
    <row r="363" spans="1:2">
      <c r="A363" s="21" t="s">
        <v>75</v>
      </c>
      <c r="B363" s="16">
        <v>1</v>
      </c>
    </row>
    <row r="364" spans="1:2">
      <c r="A364" s="21" t="s">
        <v>128</v>
      </c>
      <c r="B364" s="16">
        <v>1</v>
      </c>
    </row>
    <row r="365" spans="1:2">
      <c r="A365" s="21" t="s">
        <v>116</v>
      </c>
      <c r="B365" s="16">
        <v>1</v>
      </c>
    </row>
    <row r="366" spans="1:2">
      <c r="A366" s="21" t="s">
        <v>297</v>
      </c>
      <c r="B366" s="16">
        <v>1</v>
      </c>
    </row>
    <row r="367" spans="1:2">
      <c r="A367" s="21" t="s">
        <v>51</v>
      </c>
      <c r="B367" s="16">
        <v>1</v>
      </c>
    </row>
    <row r="368" spans="1:2">
      <c r="A368" s="21" t="s">
        <v>94</v>
      </c>
      <c r="B368" s="16">
        <v>1</v>
      </c>
    </row>
    <row r="369" spans="1:2">
      <c r="A369" s="21" t="s">
        <v>86</v>
      </c>
      <c r="B369" s="16">
        <v>1</v>
      </c>
    </row>
    <row r="370" spans="1:2">
      <c r="A370" s="21" t="s">
        <v>297</v>
      </c>
      <c r="B370" s="16">
        <v>1</v>
      </c>
    </row>
    <row r="371" spans="1:2">
      <c r="A371" s="21" t="s">
        <v>297</v>
      </c>
      <c r="B371" s="16">
        <v>1</v>
      </c>
    </row>
    <row r="372" spans="1:2">
      <c r="A372" s="21" t="s">
        <v>219</v>
      </c>
      <c r="B372" s="16">
        <v>1</v>
      </c>
    </row>
    <row r="373" spans="1:2">
      <c r="A373" s="21" t="s">
        <v>51</v>
      </c>
      <c r="B373" s="16">
        <v>0</v>
      </c>
    </row>
    <row r="374" spans="1:2">
      <c r="A374" s="21" t="s">
        <v>329</v>
      </c>
      <c r="B374" s="16">
        <v>1</v>
      </c>
    </row>
    <row r="375" spans="1:2">
      <c r="A375" s="21" t="s">
        <v>94</v>
      </c>
      <c r="B375" s="16">
        <v>1</v>
      </c>
    </row>
    <row r="376" spans="1:2">
      <c r="A376" s="21" t="s">
        <v>329</v>
      </c>
      <c r="B376" s="16">
        <v>1</v>
      </c>
    </row>
    <row r="377" spans="1:2">
      <c r="A377" s="21" t="s">
        <v>86</v>
      </c>
      <c r="B377" s="16">
        <v>1</v>
      </c>
    </row>
    <row r="378" spans="1:2">
      <c r="A378" s="21" t="s">
        <v>128</v>
      </c>
      <c r="B378" s="16">
        <v>0</v>
      </c>
    </row>
    <row r="379" spans="1:2">
      <c r="A379" s="21" t="s">
        <v>86</v>
      </c>
      <c r="B379" s="16">
        <v>1</v>
      </c>
    </row>
    <row r="380" spans="1:2">
      <c r="A380" s="21" t="s">
        <v>128</v>
      </c>
      <c r="B380" s="16">
        <v>1</v>
      </c>
    </row>
    <row r="381" spans="1:2">
      <c r="A381" s="21" t="s">
        <v>65</v>
      </c>
      <c r="B381" s="16">
        <v>1</v>
      </c>
    </row>
    <row r="382" spans="1:2">
      <c r="A382" s="21" t="s">
        <v>183</v>
      </c>
      <c r="B382" s="16">
        <v>1</v>
      </c>
    </row>
    <row r="383" spans="1:2">
      <c r="A383" s="21" t="s">
        <v>297</v>
      </c>
      <c r="B383" s="16">
        <v>1</v>
      </c>
    </row>
    <row r="384" spans="1:2">
      <c r="A384" s="21" t="s">
        <v>75</v>
      </c>
      <c r="B384" s="16">
        <v>1</v>
      </c>
    </row>
    <row r="385" spans="1:2">
      <c r="A385" s="21" t="s">
        <v>128</v>
      </c>
      <c r="B385" s="16">
        <v>1</v>
      </c>
    </row>
    <row r="386" spans="1:2">
      <c r="A386" s="21" t="s">
        <v>94</v>
      </c>
      <c r="B386" s="16">
        <v>1</v>
      </c>
    </row>
    <row r="387" spans="1:2">
      <c r="A387" s="21" t="s">
        <v>94</v>
      </c>
      <c r="B387" s="16">
        <v>1</v>
      </c>
    </row>
    <row r="388" spans="1:2">
      <c r="A388" s="21" t="s">
        <v>51</v>
      </c>
      <c r="B388" s="16">
        <v>1</v>
      </c>
    </row>
    <row r="389" spans="1:2">
      <c r="A389" s="21" t="s">
        <v>183</v>
      </c>
      <c r="B389" s="16">
        <v>1</v>
      </c>
    </row>
    <row r="390" spans="1:2">
      <c r="A390" s="21" t="s">
        <v>65</v>
      </c>
      <c r="B390" s="16">
        <v>1</v>
      </c>
    </row>
    <row r="391" spans="1:2">
      <c r="A391" s="21" t="s">
        <v>219</v>
      </c>
      <c r="B391" s="16">
        <v>1</v>
      </c>
    </row>
    <row r="392" spans="1:2">
      <c r="A392" s="21" t="s">
        <v>128</v>
      </c>
      <c r="B392" s="16">
        <v>1</v>
      </c>
    </row>
    <row r="393" spans="1:2">
      <c r="A393" s="21" t="s">
        <v>75</v>
      </c>
      <c r="B393" s="16">
        <v>1</v>
      </c>
    </row>
    <row r="394" spans="1:2">
      <c r="A394" s="21" t="s">
        <v>99</v>
      </c>
      <c r="B394" s="16">
        <v>1</v>
      </c>
    </row>
    <row r="395" spans="1:2">
      <c r="A395" s="21" t="s">
        <v>297</v>
      </c>
      <c r="B395" s="16">
        <v>1</v>
      </c>
    </row>
    <row r="396" spans="1:2">
      <c r="A396" s="21" t="s">
        <v>219</v>
      </c>
      <c r="B396" s="16">
        <v>1</v>
      </c>
    </row>
    <row r="397" spans="1:2">
      <c r="A397" s="21" t="s">
        <v>75</v>
      </c>
      <c r="B397" s="16">
        <v>1</v>
      </c>
    </row>
    <row r="398" spans="1:2">
      <c r="A398" s="21" t="s">
        <v>51</v>
      </c>
      <c r="B398" s="16">
        <v>1</v>
      </c>
    </row>
    <row r="399" spans="1:2">
      <c r="A399" s="21" t="s">
        <v>51</v>
      </c>
      <c r="B399" s="16">
        <v>1</v>
      </c>
    </row>
    <row r="400" spans="1:2">
      <c r="A400" s="21" t="s">
        <v>219</v>
      </c>
      <c r="B400" s="16">
        <v>1</v>
      </c>
    </row>
    <row r="401" spans="1:2">
      <c r="A401" s="21" t="s">
        <v>99</v>
      </c>
      <c r="B401" s="16">
        <v>0</v>
      </c>
    </row>
    <row r="402" spans="1:2">
      <c r="A402" s="21" t="s">
        <v>297</v>
      </c>
      <c r="B402" s="16">
        <v>1</v>
      </c>
    </row>
    <row r="403" spans="1:2">
      <c r="A403" s="21" t="s">
        <v>51</v>
      </c>
      <c r="B403" s="16">
        <v>1</v>
      </c>
    </row>
    <row r="404" spans="1:2">
      <c r="A404" s="21" t="s">
        <v>116</v>
      </c>
      <c r="B404" s="16">
        <v>1</v>
      </c>
    </row>
    <row r="405" spans="1:2">
      <c r="A405" s="21" t="s">
        <v>329</v>
      </c>
      <c r="B405" s="16">
        <v>1</v>
      </c>
    </row>
    <row r="406" spans="1:2">
      <c r="A406" s="21" t="s">
        <v>297</v>
      </c>
      <c r="B406" s="16">
        <v>1</v>
      </c>
    </row>
    <row r="407" spans="1:2">
      <c r="A407" s="21" t="s">
        <v>99</v>
      </c>
      <c r="B407" s="16">
        <v>0</v>
      </c>
    </row>
    <row r="408" spans="1:2">
      <c r="A408" s="21" t="s">
        <v>51</v>
      </c>
      <c r="B408" s="16">
        <v>1</v>
      </c>
    </row>
    <row r="409" spans="1:2">
      <c r="A409" s="21" t="s">
        <v>75</v>
      </c>
      <c r="B409" s="16">
        <v>1</v>
      </c>
    </row>
    <row r="410" spans="1:2">
      <c r="A410" s="21" t="s">
        <v>128</v>
      </c>
      <c r="B410" s="16">
        <v>1</v>
      </c>
    </row>
    <row r="411" spans="1:2">
      <c r="A411" s="21" t="s">
        <v>329</v>
      </c>
      <c r="B411" s="16">
        <v>1</v>
      </c>
    </row>
    <row r="412" spans="1:2">
      <c r="A412" s="21" t="s">
        <v>86</v>
      </c>
      <c r="B412" s="16">
        <v>1</v>
      </c>
    </row>
    <row r="413" spans="1:2">
      <c r="A413" s="21" t="s">
        <v>65</v>
      </c>
      <c r="B413" s="16">
        <v>1</v>
      </c>
    </row>
    <row r="414" spans="1:2">
      <c r="A414" s="21" t="s">
        <v>65</v>
      </c>
      <c r="B414" s="16">
        <v>1</v>
      </c>
    </row>
    <row r="415" spans="1:2">
      <c r="A415" s="21" t="s">
        <v>219</v>
      </c>
      <c r="B415" s="16">
        <v>1</v>
      </c>
    </row>
    <row r="416" spans="1:2">
      <c r="A416" s="21" t="s">
        <v>65</v>
      </c>
      <c r="B416" s="16">
        <v>1</v>
      </c>
    </row>
    <row r="417" spans="1:2">
      <c r="A417" s="21" t="s">
        <v>99</v>
      </c>
      <c r="B417" s="16">
        <v>0</v>
      </c>
    </row>
    <row r="418" spans="1:2">
      <c r="A418" s="21" t="s">
        <v>116</v>
      </c>
      <c r="B418" s="16">
        <v>1</v>
      </c>
    </row>
    <row r="419" spans="1:2">
      <c r="A419" s="21" t="s">
        <v>219</v>
      </c>
      <c r="B419" s="16">
        <v>1</v>
      </c>
    </row>
    <row r="420" spans="1:2">
      <c r="A420" s="21" t="s">
        <v>183</v>
      </c>
      <c r="B420" s="16">
        <v>1</v>
      </c>
    </row>
    <row r="421" spans="1:2">
      <c r="A421" s="21" t="s">
        <v>116</v>
      </c>
      <c r="B421" s="16">
        <v>1</v>
      </c>
    </row>
    <row r="422" spans="1:2">
      <c r="A422" s="21" t="s">
        <v>128</v>
      </c>
      <c r="B422" s="16">
        <v>1</v>
      </c>
    </row>
    <row r="423" spans="1:2">
      <c r="A423" s="21" t="s">
        <v>86</v>
      </c>
      <c r="B423" s="16">
        <v>0</v>
      </c>
    </row>
    <row r="424" spans="1:2">
      <c r="A424" s="21" t="s">
        <v>183</v>
      </c>
      <c r="B424" s="16">
        <v>1</v>
      </c>
    </row>
    <row r="425" spans="1:2">
      <c r="A425" s="21" t="s">
        <v>86</v>
      </c>
      <c r="B425" s="16">
        <v>1</v>
      </c>
    </row>
    <row r="426" spans="1:2">
      <c r="A426" s="21" t="s">
        <v>99</v>
      </c>
      <c r="B426" s="16">
        <v>1</v>
      </c>
    </row>
    <row r="427" spans="1:2">
      <c r="A427" s="21" t="s">
        <v>116</v>
      </c>
      <c r="B427" s="16">
        <v>1</v>
      </c>
    </row>
    <row r="428" spans="1:2">
      <c r="A428" s="21" t="s">
        <v>297</v>
      </c>
      <c r="B428" s="16">
        <v>0</v>
      </c>
    </row>
    <row r="429" spans="1:2">
      <c r="A429" s="21" t="s">
        <v>65</v>
      </c>
      <c r="B429" s="16">
        <v>1</v>
      </c>
    </row>
    <row r="430" spans="1:2">
      <c r="A430" s="21" t="s">
        <v>99</v>
      </c>
      <c r="B430" s="16">
        <v>0</v>
      </c>
    </row>
    <row r="431" spans="1:2">
      <c r="A431" s="21" t="s">
        <v>219</v>
      </c>
      <c r="B431" s="16">
        <v>0</v>
      </c>
    </row>
    <row r="432" spans="1:2">
      <c r="A432" s="21" t="s">
        <v>329</v>
      </c>
      <c r="B432" s="16">
        <v>1</v>
      </c>
    </row>
    <row r="433" spans="1:2">
      <c r="A433" s="21" t="s">
        <v>219</v>
      </c>
      <c r="B433" s="16">
        <v>1</v>
      </c>
    </row>
    <row r="434" spans="1:2">
      <c r="A434" s="21" t="s">
        <v>128</v>
      </c>
      <c r="B434" s="16">
        <v>1</v>
      </c>
    </row>
    <row r="435" spans="1:2">
      <c r="A435" s="21" t="s">
        <v>183</v>
      </c>
      <c r="B435" s="16">
        <v>1</v>
      </c>
    </row>
    <row r="436" spans="1:2">
      <c r="A436" s="21" t="s">
        <v>65</v>
      </c>
      <c r="B436" s="16">
        <v>1</v>
      </c>
    </row>
    <row r="437" spans="1:2">
      <c r="A437" s="21" t="s">
        <v>297</v>
      </c>
      <c r="B437" s="16">
        <v>0</v>
      </c>
    </row>
    <row r="438" spans="1:2">
      <c r="A438" s="21" t="s">
        <v>94</v>
      </c>
      <c r="B438" s="16">
        <v>0</v>
      </c>
    </row>
    <row r="439" spans="1:2">
      <c r="A439" s="21" t="s">
        <v>183</v>
      </c>
      <c r="B439" s="16">
        <v>1</v>
      </c>
    </row>
    <row r="440" spans="1:2">
      <c r="A440" s="21" t="s">
        <v>219</v>
      </c>
      <c r="B440" s="16">
        <v>0</v>
      </c>
    </row>
    <row r="441" spans="1:2">
      <c r="A441" s="21" t="s">
        <v>116</v>
      </c>
      <c r="B441" s="16">
        <v>1</v>
      </c>
    </row>
    <row r="442" spans="1:2">
      <c r="A442" s="21" t="s">
        <v>128</v>
      </c>
      <c r="B442" s="16">
        <v>1</v>
      </c>
    </row>
    <row r="443" spans="1:2">
      <c r="A443" s="21" t="s">
        <v>94</v>
      </c>
      <c r="B443" s="16">
        <v>1</v>
      </c>
    </row>
    <row r="444" spans="1:2">
      <c r="A444" s="21" t="s">
        <v>183</v>
      </c>
      <c r="B444" s="16">
        <v>1</v>
      </c>
    </row>
    <row r="445" spans="1:2">
      <c r="A445" s="21" t="s">
        <v>297</v>
      </c>
      <c r="B445" s="16">
        <v>1</v>
      </c>
    </row>
    <row r="446" spans="1:2">
      <c r="A446" s="21" t="s">
        <v>75</v>
      </c>
      <c r="B446" s="16">
        <v>1</v>
      </c>
    </row>
    <row r="447" spans="1:2">
      <c r="A447" s="21" t="s">
        <v>329</v>
      </c>
      <c r="B447" s="16">
        <v>1</v>
      </c>
    </row>
    <row r="448" spans="1:2">
      <c r="A448" s="21" t="s">
        <v>94</v>
      </c>
      <c r="B448" s="16">
        <v>1</v>
      </c>
    </row>
    <row r="449" spans="1:2">
      <c r="A449" s="21" t="s">
        <v>297</v>
      </c>
      <c r="B449" s="16">
        <v>1</v>
      </c>
    </row>
    <row r="450" spans="1:2">
      <c r="A450" s="21" t="s">
        <v>51</v>
      </c>
      <c r="B450" s="16">
        <v>1</v>
      </c>
    </row>
    <row r="451" spans="1:2">
      <c r="A451" s="21" t="s">
        <v>297</v>
      </c>
      <c r="B451" s="16">
        <v>1</v>
      </c>
    </row>
    <row r="452" spans="1:2">
      <c r="A452" s="21" t="s">
        <v>94</v>
      </c>
      <c r="B452" s="16">
        <v>1</v>
      </c>
    </row>
    <row r="453" spans="1:2">
      <c r="A453" s="21" t="s">
        <v>116</v>
      </c>
      <c r="B453" s="16">
        <v>1</v>
      </c>
    </row>
    <row r="454" spans="1:2">
      <c r="A454" s="21" t="s">
        <v>116</v>
      </c>
      <c r="B454" s="16">
        <v>1</v>
      </c>
    </row>
    <row r="455" spans="1:2">
      <c r="A455" s="21" t="s">
        <v>65</v>
      </c>
      <c r="B455" s="16">
        <v>1</v>
      </c>
    </row>
    <row r="456" spans="1:2">
      <c r="A456" s="21" t="s">
        <v>99</v>
      </c>
      <c r="B456" s="16">
        <v>1</v>
      </c>
    </row>
    <row r="457" spans="1:2">
      <c r="A457" s="21" t="s">
        <v>297</v>
      </c>
      <c r="B457" s="16">
        <v>0</v>
      </c>
    </row>
    <row r="458" spans="1:2">
      <c r="A458" s="21" t="s">
        <v>94</v>
      </c>
      <c r="B458" s="16">
        <v>0</v>
      </c>
    </row>
    <row r="459" spans="1:2">
      <c r="A459" s="21" t="s">
        <v>183</v>
      </c>
      <c r="B459" s="16">
        <v>1</v>
      </c>
    </row>
    <row r="460" spans="1:2">
      <c r="A460" s="21" t="s">
        <v>99</v>
      </c>
      <c r="B460" s="16">
        <v>0</v>
      </c>
    </row>
    <row r="461" spans="1:2">
      <c r="A461" s="21" t="s">
        <v>99</v>
      </c>
      <c r="B461" s="16">
        <v>0</v>
      </c>
    </row>
    <row r="462" spans="1:2">
      <c r="A462" s="21" t="s">
        <v>297</v>
      </c>
      <c r="B462" s="16">
        <v>1</v>
      </c>
    </row>
    <row r="463" spans="1:2">
      <c r="A463" s="21" t="s">
        <v>128</v>
      </c>
      <c r="B463" s="16">
        <v>1</v>
      </c>
    </row>
    <row r="464" spans="1:2">
      <c r="A464" s="21" t="s">
        <v>116</v>
      </c>
      <c r="B464" s="16">
        <v>0</v>
      </c>
    </row>
    <row r="465" spans="1:2">
      <c r="A465" s="21" t="s">
        <v>183</v>
      </c>
      <c r="B465" s="16">
        <v>0</v>
      </c>
    </row>
    <row r="466" spans="1:2">
      <c r="A466" s="21" t="s">
        <v>116</v>
      </c>
      <c r="B466" s="16">
        <v>1</v>
      </c>
    </row>
    <row r="467" spans="1:2">
      <c r="A467" s="21" t="s">
        <v>65</v>
      </c>
      <c r="B467" s="16">
        <v>1</v>
      </c>
    </row>
    <row r="468" spans="1:2">
      <c r="A468" s="21" t="s">
        <v>297</v>
      </c>
      <c r="B468" s="16">
        <v>1</v>
      </c>
    </row>
    <row r="469" spans="1:2">
      <c r="A469" s="21" t="s">
        <v>116</v>
      </c>
      <c r="B469" s="16">
        <v>1</v>
      </c>
    </row>
    <row r="470" spans="1:2">
      <c r="A470" s="21" t="s">
        <v>86</v>
      </c>
      <c r="B470" s="16">
        <v>1</v>
      </c>
    </row>
    <row r="471" spans="1:2">
      <c r="A471" s="21" t="s">
        <v>329</v>
      </c>
      <c r="B471" s="16">
        <v>1</v>
      </c>
    </row>
    <row r="472" spans="1:2">
      <c r="A472" s="21" t="s">
        <v>219</v>
      </c>
      <c r="B472" s="16">
        <v>1</v>
      </c>
    </row>
    <row r="473" spans="1:2">
      <c r="A473" s="21" t="s">
        <v>219</v>
      </c>
      <c r="B473" s="16">
        <v>1</v>
      </c>
    </row>
    <row r="474" spans="1:2">
      <c r="A474" s="21" t="s">
        <v>75</v>
      </c>
      <c r="B474" s="16">
        <v>1</v>
      </c>
    </row>
    <row r="475" spans="1:2">
      <c r="A475" s="21" t="s">
        <v>116</v>
      </c>
      <c r="B475" s="16">
        <v>1</v>
      </c>
    </row>
    <row r="476" spans="1:2">
      <c r="A476" s="21" t="s">
        <v>116</v>
      </c>
      <c r="B476" s="16">
        <v>1</v>
      </c>
    </row>
    <row r="477" spans="1:2">
      <c r="A477" s="21" t="s">
        <v>86</v>
      </c>
      <c r="B477" s="16">
        <v>1</v>
      </c>
    </row>
    <row r="478" spans="1:2">
      <c r="A478" s="21" t="s">
        <v>94</v>
      </c>
      <c r="B478" s="16">
        <v>1</v>
      </c>
    </row>
    <row r="479" spans="1:2">
      <c r="A479" s="21" t="s">
        <v>219</v>
      </c>
      <c r="B479" s="16">
        <v>1</v>
      </c>
    </row>
    <row r="480" spans="1:2">
      <c r="A480" s="21" t="s">
        <v>94</v>
      </c>
      <c r="B480" s="16">
        <v>1</v>
      </c>
    </row>
    <row r="481" spans="1:2">
      <c r="A481" s="21" t="s">
        <v>86</v>
      </c>
      <c r="B481" s="16">
        <v>1</v>
      </c>
    </row>
    <row r="482" spans="1:2">
      <c r="A482" s="21" t="s">
        <v>65</v>
      </c>
      <c r="B482" s="16">
        <v>1</v>
      </c>
    </row>
    <row r="483" spans="1:2">
      <c r="A483" s="21" t="s">
        <v>65</v>
      </c>
      <c r="B483" s="16">
        <v>1</v>
      </c>
    </row>
    <row r="484" spans="1:2">
      <c r="A484" s="21" t="s">
        <v>116</v>
      </c>
      <c r="B484" s="16">
        <v>1</v>
      </c>
    </row>
    <row r="485" spans="1:2">
      <c r="A485" s="21" t="s">
        <v>116</v>
      </c>
      <c r="B485" s="16">
        <v>1</v>
      </c>
    </row>
    <row r="486" spans="1:2">
      <c r="A486" s="21" t="s">
        <v>128</v>
      </c>
      <c r="B486" s="16">
        <v>1</v>
      </c>
    </row>
    <row r="487" spans="1:2">
      <c r="A487" s="21" t="s">
        <v>65</v>
      </c>
      <c r="B487" s="16">
        <v>1</v>
      </c>
    </row>
    <row r="488" spans="1:2">
      <c r="A488" s="21" t="s">
        <v>99</v>
      </c>
      <c r="B488" s="16">
        <v>1</v>
      </c>
    </row>
    <row r="489" spans="1:2">
      <c r="A489" s="21" t="s">
        <v>297</v>
      </c>
      <c r="B489" s="16">
        <v>0</v>
      </c>
    </row>
    <row r="490" spans="1:2">
      <c r="A490" s="21" t="s">
        <v>183</v>
      </c>
      <c r="B490" s="16">
        <v>1</v>
      </c>
    </row>
    <row r="491" spans="1:2">
      <c r="A491" s="21" t="s">
        <v>128</v>
      </c>
      <c r="B491" s="16">
        <v>1</v>
      </c>
    </row>
    <row r="492" spans="1:2">
      <c r="A492" s="21" t="s">
        <v>329</v>
      </c>
      <c r="B492" s="16">
        <v>1</v>
      </c>
    </row>
    <row r="493" spans="1:2">
      <c r="A493" s="21" t="s">
        <v>128</v>
      </c>
      <c r="B493" s="16">
        <v>1</v>
      </c>
    </row>
    <row r="494" spans="1:2">
      <c r="A494" s="21" t="s">
        <v>116</v>
      </c>
      <c r="B494" s="16">
        <v>1</v>
      </c>
    </row>
    <row r="495" spans="1:2">
      <c r="A495" s="21" t="s">
        <v>329</v>
      </c>
      <c r="B495" s="16">
        <v>1</v>
      </c>
    </row>
    <row r="496" spans="1:2">
      <c r="A496" s="21" t="s">
        <v>183</v>
      </c>
      <c r="B496" s="16">
        <v>0</v>
      </c>
    </row>
    <row r="497" spans="1:2">
      <c r="A497" s="21" t="s">
        <v>116</v>
      </c>
      <c r="B497" s="16">
        <v>1</v>
      </c>
    </row>
    <row r="498" spans="1:2">
      <c r="A498" s="21" t="s">
        <v>116</v>
      </c>
      <c r="B498" s="16">
        <v>1</v>
      </c>
    </row>
    <row r="499" spans="1:2">
      <c r="A499" s="21" t="s">
        <v>86</v>
      </c>
      <c r="B499" s="16">
        <v>1</v>
      </c>
    </row>
    <row r="500" spans="1:2">
      <c r="A500" s="21" t="s">
        <v>219</v>
      </c>
      <c r="B500" s="16">
        <v>1</v>
      </c>
    </row>
    <row r="501" spans="1:2">
      <c r="A501" s="21" t="s">
        <v>51</v>
      </c>
      <c r="B501" s="16">
        <v>1</v>
      </c>
    </row>
    <row r="502" spans="1:2">
      <c r="A502" s="21" t="s">
        <v>116</v>
      </c>
      <c r="B502" s="16">
        <v>1</v>
      </c>
    </row>
    <row r="503" spans="1:2">
      <c r="A503" s="21" t="s">
        <v>86</v>
      </c>
      <c r="B503" s="16">
        <v>1</v>
      </c>
    </row>
    <row r="504" spans="1:2">
      <c r="A504" s="21" t="s">
        <v>99</v>
      </c>
      <c r="B504" s="16">
        <v>1</v>
      </c>
    </row>
    <row r="505" spans="1:2">
      <c r="A505" s="21" t="s">
        <v>65</v>
      </c>
      <c r="B505" s="16">
        <v>1</v>
      </c>
    </row>
    <row r="506" spans="1:2">
      <c r="A506" s="21" t="s">
        <v>183</v>
      </c>
      <c r="B506" s="16">
        <v>1</v>
      </c>
    </row>
    <row r="507" spans="1:2">
      <c r="A507" s="21" t="s">
        <v>99</v>
      </c>
      <c r="B507" s="16">
        <v>1</v>
      </c>
    </row>
    <row r="508" spans="1:2">
      <c r="A508" s="21" t="s">
        <v>65</v>
      </c>
      <c r="B508" s="16">
        <v>0</v>
      </c>
    </row>
    <row r="509" spans="1:2">
      <c r="A509" s="21" t="s">
        <v>128</v>
      </c>
      <c r="B509" s="16">
        <v>0</v>
      </c>
    </row>
    <row r="510" spans="1:2">
      <c r="A510" s="21" t="s">
        <v>329</v>
      </c>
      <c r="B510" s="16">
        <v>1</v>
      </c>
    </row>
    <row r="511" spans="1:2">
      <c r="A511" s="21" t="s">
        <v>329</v>
      </c>
      <c r="B511" s="16">
        <v>1</v>
      </c>
    </row>
    <row r="512" spans="1:2">
      <c r="A512" s="21" t="s">
        <v>51</v>
      </c>
      <c r="B512" s="16">
        <v>0</v>
      </c>
    </row>
    <row r="513" spans="1:2">
      <c r="A513" s="21" t="s">
        <v>65</v>
      </c>
      <c r="B513" s="16">
        <v>1</v>
      </c>
    </row>
    <row r="514" spans="1:2">
      <c r="A514" s="21" t="s">
        <v>128</v>
      </c>
      <c r="B514" s="16">
        <v>1</v>
      </c>
    </row>
    <row r="515" spans="1:2">
      <c r="A515" s="21" t="s">
        <v>329</v>
      </c>
      <c r="B515" s="16">
        <v>0</v>
      </c>
    </row>
    <row r="516" spans="1:2">
      <c r="A516" s="21" t="s">
        <v>99</v>
      </c>
      <c r="B516" s="16">
        <v>0</v>
      </c>
    </row>
    <row r="517" spans="1:2">
      <c r="A517" s="21" t="s">
        <v>94</v>
      </c>
      <c r="B517" s="16">
        <v>0</v>
      </c>
    </row>
    <row r="518" spans="1:2">
      <c r="A518" s="21" t="s">
        <v>128</v>
      </c>
      <c r="B518" s="16">
        <v>1</v>
      </c>
    </row>
    <row r="519" spans="1:2">
      <c r="A519" s="21" t="s">
        <v>297</v>
      </c>
      <c r="B519" s="16">
        <v>1</v>
      </c>
    </row>
    <row r="520" spans="1:2">
      <c r="A520" s="21" t="s">
        <v>65</v>
      </c>
      <c r="B520" s="16">
        <v>1</v>
      </c>
    </row>
    <row r="521" spans="1:2">
      <c r="A521" s="21" t="s">
        <v>219</v>
      </c>
      <c r="B521" s="16">
        <v>1</v>
      </c>
    </row>
    <row r="522" spans="1:2">
      <c r="A522" s="21" t="s">
        <v>86</v>
      </c>
      <c r="B522" s="16">
        <v>1</v>
      </c>
    </row>
    <row r="523" spans="1:2">
      <c r="A523" s="21" t="s">
        <v>116</v>
      </c>
      <c r="B523" s="16">
        <v>1</v>
      </c>
    </row>
    <row r="524" spans="1:2">
      <c r="A524" s="21" t="s">
        <v>329</v>
      </c>
      <c r="B524" s="16">
        <v>0</v>
      </c>
    </row>
    <row r="525" spans="1:2">
      <c r="A525" s="21" t="s">
        <v>219</v>
      </c>
      <c r="B525" s="16">
        <v>1</v>
      </c>
    </row>
    <row r="526" spans="1:2">
      <c r="A526" s="21" t="s">
        <v>94</v>
      </c>
      <c r="B526" s="16">
        <v>1</v>
      </c>
    </row>
    <row r="527" spans="1:2">
      <c r="A527" s="21" t="s">
        <v>329</v>
      </c>
      <c r="B527" s="16">
        <v>1</v>
      </c>
    </row>
    <row r="528" spans="1:2">
      <c r="A528" s="21" t="s">
        <v>219</v>
      </c>
      <c r="B528" s="16">
        <v>1</v>
      </c>
    </row>
    <row r="529" spans="1:2">
      <c r="A529" s="21" t="s">
        <v>75</v>
      </c>
      <c r="B529" s="16">
        <v>1</v>
      </c>
    </row>
    <row r="530" spans="1:2">
      <c r="A530" s="21" t="s">
        <v>297</v>
      </c>
      <c r="B530" s="16">
        <v>1</v>
      </c>
    </row>
    <row r="531" spans="1:2">
      <c r="A531" s="21" t="s">
        <v>65</v>
      </c>
      <c r="B531" s="16">
        <v>1</v>
      </c>
    </row>
    <row r="532" spans="1:2">
      <c r="A532" s="21" t="s">
        <v>75</v>
      </c>
      <c r="B532" s="16">
        <v>1</v>
      </c>
    </row>
    <row r="533" spans="1:2">
      <c r="A533" s="21" t="s">
        <v>94</v>
      </c>
      <c r="B533" s="16">
        <v>1</v>
      </c>
    </row>
    <row r="534" spans="1:2">
      <c r="A534" s="21" t="s">
        <v>219</v>
      </c>
      <c r="B534" s="16">
        <v>1</v>
      </c>
    </row>
    <row r="535" spans="1:2">
      <c r="A535" s="21" t="s">
        <v>86</v>
      </c>
      <c r="B535" s="16">
        <v>1</v>
      </c>
    </row>
    <row r="536" spans="1:2">
      <c r="A536" s="21" t="s">
        <v>128</v>
      </c>
      <c r="B536" s="16">
        <v>1</v>
      </c>
    </row>
    <row r="537" spans="1:2">
      <c r="A537" s="21" t="s">
        <v>116</v>
      </c>
      <c r="B537" s="16">
        <v>1</v>
      </c>
    </row>
    <row r="538" spans="1:2">
      <c r="A538" s="21" t="s">
        <v>116</v>
      </c>
      <c r="B538" s="16">
        <v>1</v>
      </c>
    </row>
    <row r="539" spans="1:2">
      <c r="A539" s="21" t="s">
        <v>86</v>
      </c>
      <c r="B539" s="16">
        <v>1</v>
      </c>
    </row>
    <row r="540" spans="1:2">
      <c r="A540" s="21" t="s">
        <v>51</v>
      </c>
      <c r="B540" s="16">
        <v>0</v>
      </c>
    </row>
    <row r="541" spans="1:2">
      <c r="A541" s="21" t="s">
        <v>94</v>
      </c>
      <c r="B541" s="16">
        <v>1</v>
      </c>
    </row>
    <row r="542" spans="1:2">
      <c r="A542" s="21" t="s">
        <v>329</v>
      </c>
      <c r="B542" s="16">
        <v>1</v>
      </c>
    </row>
    <row r="543" spans="1:2">
      <c r="A543" s="21" t="s">
        <v>99</v>
      </c>
      <c r="B543" s="16">
        <v>1</v>
      </c>
    </row>
    <row r="544" spans="1:2">
      <c r="A544" s="21" t="s">
        <v>65</v>
      </c>
      <c r="B544" s="16">
        <v>1</v>
      </c>
    </row>
    <row r="545" spans="1:2">
      <c r="A545" s="21" t="s">
        <v>94</v>
      </c>
      <c r="B545" s="16">
        <v>1</v>
      </c>
    </row>
    <row r="546" spans="1:2">
      <c r="A546" s="21" t="s">
        <v>75</v>
      </c>
      <c r="B546" s="16">
        <v>1</v>
      </c>
    </row>
    <row r="547" spans="1:2">
      <c r="A547" s="21" t="s">
        <v>297</v>
      </c>
      <c r="B547" s="16">
        <v>1</v>
      </c>
    </row>
    <row r="548" spans="1:2">
      <c r="A548" s="21" t="s">
        <v>94</v>
      </c>
      <c r="B548" s="16">
        <v>1</v>
      </c>
    </row>
    <row r="549" spans="1:2">
      <c r="A549" s="21" t="s">
        <v>86</v>
      </c>
      <c r="B549" s="16">
        <v>1</v>
      </c>
    </row>
    <row r="550" spans="1:2">
      <c r="A550" s="21" t="s">
        <v>183</v>
      </c>
      <c r="B550" s="16">
        <v>1</v>
      </c>
    </row>
    <row r="551" spans="1:2">
      <c r="A551" s="21" t="s">
        <v>99</v>
      </c>
      <c r="B551" s="16">
        <v>1</v>
      </c>
    </row>
    <row r="552" spans="1:2">
      <c r="A552" s="21" t="s">
        <v>297</v>
      </c>
      <c r="B552" s="16">
        <v>1</v>
      </c>
    </row>
    <row r="553" spans="1:2">
      <c r="A553" s="21" t="s">
        <v>86</v>
      </c>
      <c r="B553" s="16">
        <v>1</v>
      </c>
    </row>
    <row r="554" spans="1:2">
      <c r="A554" s="21" t="s">
        <v>116</v>
      </c>
      <c r="B554" s="16">
        <v>1</v>
      </c>
    </row>
    <row r="555" spans="1:2">
      <c r="A555" s="21" t="s">
        <v>116</v>
      </c>
      <c r="B555" s="16">
        <v>1</v>
      </c>
    </row>
    <row r="556" spans="1:2">
      <c r="A556" s="21" t="s">
        <v>51</v>
      </c>
      <c r="B556" s="16">
        <v>1</v>
      </c>
    </row>
    <row r="557" spans="1:2">
      <c r="A557" s="21" t="s">
        <v>183</v>
      </c>
      <c r="B557" s="16">
        <v>1</v>
      </c>
    </row>
    <row r="558" spans="1:2">
      <c r="A558" s="21" t="s">
        <v>99</v>
      </c>
      <c r="B558" s="16">
        <v>1</v>
      </c>
    </row>
    <row r="559" spans="1:2">
      <c r="A559" s="21" t="s">
        <v>51</v>
      </c>
      <c r="B559" s="16">
        <v>0</v>
      </c>
    </row>
    <row r="560" spans="1:2">
      <c r="A560" s="21" t="s">
        <v>116</v>
      </c>
      <c r="B560" s="16">
        <v>1</v>
      </c>
    </row>
    <row r="561" spans="1:2">
      <c r="A561" s="21" t="s">
        <v>51</v>
      </c>
      <c r="B561" s="16">
        <v>1</v>
      </c>
    </row>
    <row r="562" spans="1:2">
      <c r="A562" s="21" t="s">
        <v>297</v>
      </c>
      <c r="B562" s="16">
        <v>1</v>
      </c>
    </row>
    <row r="563" spans="1:2">
      <c r="A563" s="21" t="s">
        <v>128</v>
      </c>
      <c r="B563" s="16">
        <v>0</v>
      </c>
    </row>
    <row r="564" spans="1:2">
      <c r="A564" s="21" t="s">
        <v>329</v>
      </c>
      <c r="B564" s="16">
        <v>0</v>
      </c>
    </row>
    <row r="565" spans="1:2">
      <c r="A565" s="21" t="s">
        <v>329</v>
      </c>
      <c r="B565" s="16">
        <v>1</v>
      </c>
    </row>
    <row r="566" spans="1:2">
      <c r="A566" s="21" t="s">
        <v>65</v>
      </c>
      <c r="B566" s="16">
        <v>0</v>
      </c>
    </row>
    <row r="567" spans="1:2">
      <c r="A567" s="21" t="s">
        <v>94</v>
      </c>
      <c r="B567" s="16">
        <v>1</v>
      </c>
    </row>
    <row r="568" spans="1:2">
      <c r="A568" s="21" t="s">
        <v>219</v>
      </c>
      <c r="B568" s="16">
        <v>1</v>
      </c>
    </row>
    <row r="569" spans="1:2">
      <c r="A569" s="21" t="s">
        <v>297</v>
      </c>
      <c r="B569" s="16">
        <v>1</v>
      </c>
    </row>
    <row r="570" spans="1:2">
      <c r="A570" s="21" t="s">
        <v>65</v>
      </c>
      <c r="B570" s="16">
        <v>1</v>
      </c>
    </row>
    <row r="571" spans="1:2">
      <c r="A571" s="21" t="s">
        <v>65</v>
      </c>
      <c r="B571" s="16">
        <v>1</v>
      </c>
    </row>
    <row r="572" spans="1:2">
      <c r="A572" s="21" t="s">
        <v>116</v>
      </c>
      <c r="B572" s="16">
        <v>1</v>
      </c>
    </row>
    <row r="573" spans="1:2">
      <c r="A573" s="21" t="s">
        <v>99</v>
      </c>
      <c r="B573" s="16">
        <v>1</v>
      </c>
    </row>
    <row r="574" spans="1:2">
      <c r="A574" s="21" t="s">
        <v>86</v>
      </c>
      <c r="B574" s="16">
        <v>1</v>
      </c>
    </row>
    <row r="575" spans="1:2">
      <c r="A575" s="21" t="s">
        <v>86</v>
      </c>
      <c r="B575" s="16">
        <v>1</v>
      </c>
    </row>
    <row r="576" spans="1:2">
      <c r="A576" s="21" t="s">
        <v>51</v>
      </c>
      <c r="B576" s="16">
        <v>1</v>
      </c>
    </row>
    <row r="577" spans="1:2">
      <c r="A577" s="21" t="s">
        <v>94</v>
      </c>
      <c r="B577" s="16">
        <v>1</v>
      </c>
    </row>
    <row r="578" spans="1:2">
      <c r="A578" s="21" t="s">
        <v>128</v>
      </c>
      <c r="B578" s="16">
        <v>1</v>
      </c>
    </row>
    <row r="579" spans="1:2">
      <c r="A579" s="21" t="s">
        <v>329</v>
      </c>
      <c r="B579" s="16">
        <v>0</v>
      </c>
    </row>
    <row r="580" spans="1:2">
      <c r="A580" s="21" t="s">
        <v>297</v>
      </c>
      <c r="B580" s="16">
        <v>0</v>
      </c>
    </row>
    <row r="581" spans="1:2">
      <c r="A581" s="21" t="s">
        <v>183</v>
      </c>
      <c r="B581" s="16">
        <v>1</v>
      </c>
    </row>
    <row r="582" spans="1:2">
      <c r="A582" s="21" t="s">
        <v>99</v>
      </c>
      <c r="B582" s="16">
        <v>1</v>
      </c>
    </row>
    <row r="583" spans="1:2">
      <c r="A583" s="21" t="s">
        <v>75</v>
      </c>
      <c r="B583" s="16">
        <v>0</v>
      </c>
    </row>
    <row r="584" spans="1:2">
      <c r="A584" s="21" t="s">
        <v>86</v>
      </c>
      <c r="B584" s="16">
        <v>1</v>
      </c>
    </row>
    <row r="585" spans="1:2">
      <c r="A585" s="21" t="s">
        <v>51</v>
      </c>
      <c r="B585" s="16">
        <v>0</v>
      </c>
    </row>
    <row r="586" spans="1:2">
      <c r="A586" s="21" t="s">
        <v>297</v>
      </c>
      <c r="B586" s="16">
        <v>1</v>
      </c>
    </row>
    <row r="587" spans="1:2">
      <c r="A587" s="21" t="s">
        <v>297</v>
      </c>
      <c r="B587" s="16">
        <v>1</v>
      </c>
    </row>
    <row r="588" spans="1:2">
      <c r="A588" s="21" t="s">
        <v>51</v>
      </c>
      <c r="B588" s="16">
        <v>1</v>
      </c>
    </row>
    <row r="589" spans="1:2">
      <c r="A589" s="21" t="s">
        <v>183</v>
      </c>
      <c r="B589" s="16">
        <v>1</v>
      </c>
    </row>
    <row r="590" spans="1:2">
      <c r="A590" s="21" t="s">
        <v>116</v>
      </c>
      <c r="B590" s="16">
        <v>1</v>
      </c>
    </row>
    <row r="591" spans="1:2">
      <c r="A591" s="21" t="s">
        <v>51</v>
      </c>
      <c r="B591" s="16">
        <v>1</v>
      </c>
    </row>
    <row r="592" spans="1:2">
      <c r="A592" s="21" t="s">
        <v>94</v>
      </c>
      <c r="B592" s="16">
        <v>1</v>
      </c>
    </row>
    <row r="593" spans="1:2">
      <c r="A593" s="21" t="s">
        <v>183</v>
      </c>
      <c r="B593" s="16">
        <v>1</v>
      </c>
    </row>
    <row r="594" spans="1:2">
      <c r="A594" s="21" t="s">
        <v>219</v>
      </c>
      <c r="B594" s="16">
        <v>1</v>
      </c>
    </row>
    <row r="595" spans="1:2">
      <c r="A595" s="21" t="s">
        <v>99</v>
      </c>
      <c r="B595" s="16">
        <v>1</v>
      </c>
    </row>
    <row r="596" spans="1:2">
      <c r="A596" s="21" t="s">
        <v>329</v>
      </c>
      <c r="B596" s="16">
        <v>1</v>
      </c>
    </row>
    <row r="597" spans="1:2">
      <c r="A597" s="21" t="s">
        <v>128</v>
      </c>
      <c r="B597" s="16">
        <v>1</v>
      </c>
    </row>
    <row r="598" spans="1:2">
      <c r="A598" s="21" t="s">
        <v>65</v>
      </c>
      <c r="B598" s="16">
        <v>0</v>
      </c>
    </row>
    <row r="599" spans="1:2">
      <c r="A599" s="21" t="s">
        <v>99</v>
      </c>
      <c r="B599" s="16">
        <v>1</v>
      </c>
    </row>
    <row r="600" spans="1:2">
      <c r="A600" s="21" t="s">
        <v>75</v>
      </c>
      <c r="B600" s="16">
        <v>1</v>
      </c>
    </row>
    <row r="601" spans="1:2">
      <c r="A601" s="21" t="s">
        <v>297</v>
      </c>
      <c r="B601" s="16">
        <v>1</v>
      </c>
    </row>
    <row r="602" spans="1:2">
      <c r="A602" s="21" t="s">
        <v>183</v>
      </c>
      <c r="B602" s="16">
        <v>1</v>
      </c>
    </row>
    <row r="603" spans="1:2">
      <c r="A603" s="21" t="s">
        <v>94</v>
      </c>
      <c r="B603" s="16">
        <v>0</v>
      </c>
    </row>
    <row r="604" spans="1:2">
      <c r="A604" s="21" t="s">
        <v>99</v>
      </c>
      <c r="B604" s="16">
        <v>1</v>
      </c>
    </row>
    <row r="605" spans="1:2">
      <c r="A605" s="21" t="s">
        <v>94</v>
      </c>
      <c r="B605" s="16">
        <v>1</v>
      </c>
    </row>
    <row r="606" spans="1:2">
      <c r="A606" s="21" t="s">
        <v>51</v>
      </c>
      <c r="B606" s="16">
        <v>0</v>
      </c>
    </row>
    <row r="607" spans="1:2">
      <c r="A607" s="21" t="s">
        <v>99</v>
      </c>
      <c r="B607" s="16">
        <v>0</v>
      </c>
    </row>
    <row r="608" spans="1:2">
      <c r="A608" s="21" t="s">
        <v>183</v>
      </c>
      <c r="B608" s="16">
        <v>1</v>
      </c>
    </row>
    <row r="609" spans="1:2">
      <c r="A609" s="21" t="s">
        <v>116</v>
      </c>
      <c r="B609" s="16">
        <v>0</v>
      </c>
    </row>
    <row r="610" spans="1:2">
      <c r="A610" s="21" t="s">
        <v>219</v>
      </c>
      <c r="B610" s="16">
        <v>1</v>
      </c>
    </row>
    <row r="611" spans="1:2">
      <c r="A611" s="21" t="s">
        <v>86</v>
      </c>
      <c r="B611" s="16">
        <v>1</v>
      </c>
    </row>
    <row r="612" spans="1:2">
      <c r="A612" s="21" t="s">
        <v>297</v>
      </c>
      <c r="B612" s="16">
        <v>1</v>
      </c>
    </row>
    <row r="613" spans="1:2">
      <c r="A613" s="21" t="s">
        <v>128</v>
      </c>
      <c r="B613" s="16">
        <v>1</v>
      </c>
    </row>
    <row r="614" spans="1:2">
      <c r="A614" s="21" t="s">
        <v>329</v>
      </c>
      <c r="B614" s="16">
        <v>1</v>
      </c>
    </row>
    <row r="615" spans="1:2">
      <c r="A615" s="21" t="s">
        <v>128</v>
      </c>
      <c r="B615" s="16">
        <v>0</v>
      </c>
    </row>
    <row r="616" spans="1:2">
      <c r="A616" s="21" t="s">
        <v>116</v>
      </c>
      <c r="B616" s="16">
        <v>1</v>
      </c>
    </row>
    <row r="617" spans="1:2">
      <c r="A617" s="21" t="s">
        <v>329</v>
      </c>
      <c r="B617" s="16">
        <v>1</v>
      </c>
    </row>
    <row r="618" spans="1:2">
      <c r="A618" s="21" t="s">
        <v>183</v>
      </c>
      <c r="B618" s="16">
        <v>0</v>
      </c>
    </row>
    <row r="619" spans="1:2">
      <c r="A619" s="21" t="s">
        <v>116</v>
      </c>
      <c r="B619" s="16">
        <v>1</v>
      </c>
    </row>
    <row r="620" spans="1:2">
      <c r="A620" s="21" t="s">
        <v>99</v>
      </c>
      <c r="B620" s="16">
        <v>1</v>
      </c>
    </row>
    <row r="621" spans="1:2">
      <c r="A621" s="21" t="s">
        <v>329</v>
      </c>
      <c r="B621" s="16">
        <v>1</v>
      </c>
    </row>
    <row r="622" spans="1:2">
      <c r="A622" s="21" t="s">
        <v>75</v>
      </c>
      <c r="B622" s="16">
        <v>0</v>
      </c>
    </row>
    <row r="623" spans="1:2">
      <c r="A623" s="21" t="s">
        <v>65</v>
      </c>
      <c r="B623" s="16">
        <v>1</v>
      </c>
    </row>
    <row r="624" spans="1:2">
      <c r="A624" s="21" t="s">
        <v>219</v>
      </c>
      <c r="B624" s="16">
        <v>1</v>
      </c>
    </row>
    <row r="625" spans="1:2">
      <c r="A625" s="21" t="s">
        <v>128</v>
      </c>
      <c r="B625" s="16">
        <v>0</v>
      </c>
    </row>
    <row r="626" spans="1:2">
      <c r="A626" s="21" t="s">
        <v>128</v>
      </c>
      <c r="B626" s="16">
        <v>1</v>
      </c>
    </row>
    <row r="627" spans="1:2">
      <c r="A627" s="21" t="s">
        <v>219</v>
      </c>
      <c r="B627" s="16">
        <v>1</v>
      </c>
    </row>
    <row r="628" spans="1:2">
      <c r="A628" s="21" t="s">
        <v>75</v>
      </c>
      <c r="B628" s="16">
        <v>1</v>
      </c>
    </row>
    <row r="629" spans="1:2">
      <c r="A629" s="21" t="s">
        <v>219</v>
      </c>
      <c r="B629" s="16">
        <v>1</v>
      </c>
    </row>
    <row r="630" spans="1:2">
      <c r="A630" s="21" t="s">
        <v>94</v>
      </c>
      <c r="B630" s="16">
        <v>1</v>
      </c>
    </row>
    <row r="631" spans="1:2">
      <c r="A631" s="21" t="s">
        <v>297</v>
      </c>
      <c r="B631" s="16">
        <v>1</v>
      </c>
    </row>
    <row r="632" spans="1:2">
      <c r="A632" s="21" t="s">
        <v>75</v>
      </c>
      <c r="B632" s="16">
        <v>0</v>
      </c>
    </row>
    <row r="633" spans="1:2">
      <c r="A633" s="21" t="s">
        <v>183</v>
      </c>
      <c r="B633" s="16">
        <v>0</v>
      </c>
    </row>
    <row r="634" spans="1:2">
      <c r="A634" s="21" t="s">
        <v>183</v>
      </c>
      <c r="B634" s="16">
        <v>1</v>
      </c>
    </row>
    <row r="635" spans="1:2">
      <c r="A635" s="21" t="s">
        <v>329</v>
      </c>
      <c r="B635" s="16">
        <v>1</v>
      </c>
    </row>
    <row r="636" spans="1:2">
      <c r="A636" s="21" t="s">
        <v>99</v>
      </c>
      <c r="B636" s="16">
        <v>0</v>
      </c>
    </row>
    <row r="637" spans="1:2">
      <c r="A637" s="21" t="s">
        <v>99</v>
      </c>
      <c r="B637" s="16">
        <v>1</v>
      </c>
    </row>
    <row r="638" spans="1:2">
      <c r="A638" s="21" t="s">
        <v>329</v>
      </c>
      <c r="B638" s="16">
        <v>1</v>
      </c>
    </row>
    <row r="639" spans="1:2">
      <c r="A639" s="21" t="s">
        <v>183</v>
      </c>
      <c r="B639" s="16">
        <v>1</v>
      </c>
    </row>
    <row r="640" spans="1:2">
      <c r="A640" s="21" t="s">
        <v>99</v>
      </c>
      <c r="B640" s="16">
        <v>1</v>
      </c>
    </row>
    <row r="641" spans="1:2">
      <c r="A641" s="21" t="s">
        <v>183</v>
      </c>
      <c r="B641" s="16">
        <v>1</v>
      </c>
    </row>
    <row r="642" spans="1:2">
      <c r="A642" s="21" t="s">
        <v>51</v>
      </c>
      <c r="B642" s="16">
        <v>0</v>
      </c>
    </row>
    <row r="643" spans="1:2">
      <c r="A643" s="21" t="s">
        <v>75</v>
      </c>
      <c r="B643" s="16">
        <v>1</v>
      </c>
    </row>
    <row r="644" spans="1:2">
      <c r="A644" s="21" t="s">
        <v>329</v>
      </c>
      <c r="B644" s="16">
        <v>0</v>
      </c>
    </row>
    <row r="645" spans="1:2">
      <c r="A645" s="21" t="s">
        <v>65</v>
      </c>
      <c r="B645" s="16">
        <v>0</v>
      </c>
    </row>
    <row r="646" spans="1:2">
      <c r="A646" s="21" t="s">
        <v>51</v>
      </c>
      <c r="B646" s="16">
        <v>1</v>
      </c>
    </row>
    <row r="647" spans="1:2">
      <c r="A647" s="21" t="s">
        <v>297</v>
      </c>
      <c r="B647" s="16">
        <v>0</v>
      </c>
    </row>
    <row r="648" spans="1:2">
      <c r="A648" s="21" t="s">
        <v>99</v>
      </c>
      <c r="B648" s="16">
        <v>1</v>
      </c>
    </row>
    <row r="649" spans="1:2">
      <c r="A649" s="21" t="s">
        <v>94</v>
      </c>
      <c r="B649" s="16">
        <v>1</v>
      </c>
    </row>
    <row r="650" spans="1:2">
      <c r="A650" s="21" t="s">
        <v>51</v>
      </c>
      <c r="B650" s="16">
        <v>0</v>
      </c>
    </row>
    <row r="651" spans="1:2">
      <c r="A651" s="21" t="s">
        <v>329</v>
      </c>
      <c r="B651" s="16">
        <v>0</v>
      </c>
    </row>
    <row r="652" spans="1:2">
      <c r="A652" s="21" t="s">
        <v>86</v>
      </c>
      <c r="B652" s="16">
        <v>1</v>
      </c>
    </row>
    <row r="653" spans="1:2">
      <c r="A653" s="21" t="s">
        <v>65</v>
      </c>
      <c r="B653" s="16">
        <v>0</v>
      </c>
    </row>
    <row r="654" spans="1:2">
      <c r="A654" s="21" t="s">
        <v>51</v>
      </c>
      <c r="B654" s="16">
        <v>1</v>
      </c>
    </row>
    <row r="655" spans="1:2">
      <c r="A655" s="21" t="s">
        <v>219</v>
      </c>
      <c r="B655" s="16">
        <v>0</v>
      </c>
    </row>
    <row r="656" spans="1:2">
      <c r="A656" s="21" t="s">
        <v>51</v>
      </c>
      <c r="B656" s="16">
        <v>0</v>
      </c>
    </row>
    <row r="657" spans="1:2">
      <c r="A657" s="21" t="s">
        <v>297</v>
      </c>
      <c r="B657" s="16">
        <v>1</v>
      </c>
    </row>
    <row r="658" spans="1:2">
      <c r="A658" s="21" t="s">
        <v>219</v>
      </c>
      <c r="B658" s="16">
        <v>0</v>
      </c>
    </row>
    <row r="659" spans="1:2">
      <c r="A659" s="21" t="s">
        <v>65</v>
      </c>
      <c r="B659" s="16">
        <v>1</v>
      </c>
    </row>
    <row r="660" spans="1:2">
      <c r="A660" s="21" t="s">
        <v>219</v>
      </c>
      <c r="B660" s="16">
        <v>0</v>
      </c>
    </row>
    <row r="661" spans="1:2">
      <c r="A661" s="21" t="s">
        <v>116</v>
      </c>
      <c r="B661" s="16">
        <v>1</v>
      </c>
    </row>
    <row r="662" spans="1:2">
      <c r="A662" s="21" t="s">
        <v>99</v>
      </c>
      <c r="B662" s="16">
        <v>1</v>
      </c>
    </row>
    <row r="663" spans="1:2">
      <c r="A663" s="21" t="s">
        <v>75</v>
      </c>
      <c r="B663" s="16">
        <v>1</v>
      </c>
    </row>
    <row r="664" spans="1:2">
      <c r="A664" s="21" t="s">
        <v>51</v>
      </c>
      <c r="B664" s="16">
        <v>1</v>
      </c>
    </row>
    <row r="665" spans="1:2">
      <c r="A665" s="21" t="s">
        <v>183</v>
      </c>
      <c r="B665" s="16">
        <v>1</v>
      </c>
    </row>
    <row r="666" spans="1:2">
      <c r="A666" s="21" t="s">
        <v>65</v>
      </c>
      <c r="B666" s="16">
        <v>1</v>
      </c>
    </row>
    <row r="667" spans="1:2">
      <c r="A667" s="21" t="s">
        <v>183</v>
      </c>
      <c r="B667" s="16">
        <v>0</v>
      </c>
    </row>
    <row r="668" spans="1:2">
      <c r="A668" s="21" t="s">
        <v>65</v>
      </c>
      <c r="B668" s="16">
        <v>1</v>
      </c>
    </row>
    <row r="669" spans="1:2">
      <c r="A669" s="21" t="s">
        <v>219</v>
      </c>
      <c r="B669" s="16">
        <v>1</v>
      </c>
    </row>
    <row r="670" spans="1:2">
      <c r="A670" s="21" t="s">
        <v>329</v>
      </c>
      <c r="B670" s="16">
        <v>1</v>
      </c>
    </row>
    <row r="671" spans="1:2">
      <c r="A671" s="21" t="s">
        <v>128</v>
      </c>
      <c r="B671" s="16">
        <v>1</v>
      </c>
    </row>
    <row r="672" spans="1:2">
      <c r="A672" s="21" t="s">
        <v>99</v>
      </c>
      <c r="B672" s="16">
        <v>1</v>
      </c>
    </row>
    <row r="673" spans="1:2">
      <c r="A673" s="21" t="s">
        <v>75</v>
      </c>
      <c r="B673" s="16">
        <v>1</v>
      </c>
    </row>
    <row r="674" spans="1:2">
      <c r="A674" s="21" t="s">
        <v>128</v>
      </c>
      <c r="B674" s="16">
        <v>1</v>
      </c>
    </row>
    <row r="675" spans="1:2">
      <c r="A675" s="21" t="s">
        <v>65</v>
      </c>
      <c r="B675" s="16">
        <v>0</v>
      </c>
    </row>
    <row r="676" spans="1:2">
      <c r="A676" s="21" t="s">
        <v>183</v>
      </c>
      <c r="B676" s="16">
        <v>1</v>
      </c>
    </row>
    <row r="677" spans="1:2">
      <c r="A677" s="21" t="s">
        <v>116</v>
      </c>
      <c r="B677" s="16">
        <v>1</v>
      </c>
    </row>
    <row r="678" spans="1:2">
      <c r="A678" s="21" t="s">
        <v>183</v>
      </c>
      <c r="B678" s="16">
        <v>1</v>
      </c>
    </row>
    <row r="679" spans="1:2">
      <c r="A679" s="21" t="s">
        <v>75</v>
      </c>
      <c r="B679" s="16">
        <v>1</v>
      </c>
    </row>
    <row r="680" spans="1:2">
      <c r="A680" s="21" t="s">
        <v>219</v>
      </c>
      <c r="B680" s="16">
        <v>1</v>
      </c>
    </row>
    <row r="681" spans="1:2">
      <c r="A681" s="21" t="s">
        <v>116</v>
      </c>
      <c r="B681" s="16">
        <v>1</v>
      </c>
    </row>
    <row r="682" spans="1:2">
      <c r="A682" s="21" t="s">
        <v>183</v>
      </c>
      <c r="B682" s="16">
        <v>1</v>
      </c>
    </row>
    <row r="683" spans="1:2">
      <c r="A683" s="21" t="s">
        <v>219</v>
      </c>
      <c r="B683" s="16">
        <v>1</v>
      </c>
    </row>
    <row r="684" spans="1:2">
      <c r="A684" s="21" t="s">
        <v>75</v>
      </c>
      <c r="B684" s="16">
        <v>0</v>
      </c>
    </row>
    <row r="685" spans="1:2">
      <c r="A685" s="21" t="s">
        <v>75</v>
      </c>
      <c r="B685" s="16">
        <v>1</v>
      </c>
    </row>
    <row r="686" spans="1:2">
      <c r="A686" s="21" t="s">
        <v>329</v>
      </c>
      <c r="B686" s="16">
        <v>1</v>
      </c>
    </row>
    <row r="687" spans="1:2">
      <c r="A687" s="21" t="s">
        <v>94</v>
      </c>
      <c r="B687" s="16">
        <v>1</v>
      </c>
    </row>
    <row r="688" spans="1:2">
      <c r="A688" s="21" t="s">
        <v>297</v>
      </c>
      <c r="B688" s="16">
        <v>1</v>
      </c>
    </row>
    <row r="689" spans="1:2">
      <c r="A689" s="21" t="s">
        <v>329</v>
      </c>
      <c r="B689" s="16">
        <v>1</v>
      </c>
    </row>
    <row r="690" spans="1:2">
      <c r="A690" s="21" t="s">
        <v>297</v>
      </c>
      <c r="B690" s="16">
        <v>1</v>
      </c>
    </row>
    <row r="691" spans="1:2">
      <c r="A691" s="21" t="s">
        <v>86</v>
      </c>
      <c r="B691" s="16">
        <v>0</v>
      </c>
    </row>
    <row r="692" spans="1:2">
      <c r="A692" s="21" t="s">
        <v>86</v>
      </c>
      <c r="B692" s="16">
        <v>1</v>
      </c>
    </row>
    <row r="693" spans="1:2">
      <c r="A693" s="21" t="s">
        <v>51</v>
      </c>
      <c r="B693" s="16">
        <v>1</v>
      </c>
    </row>
    <row r="694" spans="1:2">
      <c r="A694" s="21" t="s">
        <v>128</v>
      </c>
      <c r="B694" s="16">
        <v>1</v>
      </c>
    </row>
    <row r="695" spans="1:2">
      <c r="A695" s="21" t="s">
        <v>75</v>
      </c>
      <c r="B695" s="16">
        <v>1</v>
      </c>
    </row>
    <row r="696" spans="1:2">
      <c r="A696" s="21" t="s">
        <v>86</v>
      </c>
      <c r="B696" s="16">
        <v>1</v>
      </c>
    </row>
    <row r="697" spans="1:2">
      <c r="A697" s="21" t="s">
        <v>219</v>
      </c>
      <c r="B697" s="16">
        <v>1</v>
      </c>
    </row>
    <row r="698" spans="1:2">
      <c r="A698" s="21" t="s">
        <v>183</v>
      </c>
      <c r="B698" s="16">
        <v>1</v>
      </c>
    </row>
    <row r="699" spans="1:2">
      <c r="A699" s="21" t="s">
        <v>297</v>
      </c>
      <c r="B699" s="16">
        <v>1</v>
      </c>
    </row>
    <row r="700" spans="1:2">
      <c r="A700" s="21" t="s">
        <v>51</v>
      </c>
      <c r="B700" s="16">
        <v>1</v>
      </c>
    </row>
    <row r="701" spans="1:2">
      <c r="A701" s="21" t="s">
        <v>99</v>
      </c>
      <c r="B701" s="16">
        <v>1</v>
      </c>
    </row>
    <row r="702" spans="1:2">
      <c r="A702" s="21" t="s">
        <v>86</v>
      </c>
      <c r="B702" s="16">
        <v>1</v>
      </c>
    </row>
    <row r="703" spans="1:2">
      <c r="A703" s="21" t="s">
        <v>65</v>
      </c>
      <c r="B703" s="16">
        <v>0</v>
      </c>
    </row>
    <row r="704" spans="1:2">
      <c r="A704" s="21" t="s">
        <v>51</v>
      </c>
      <c r="B704" s="16">
        <v>1</v>
      </c>
    </row>
    <row r="705" spans="1:2">
      <c r="A705" s="21" t="s">
        <v>219</v>
      </c>
      <c r="B705" s="16">
        <v>0</v>
      </c>
    </row>
    <row r="706" spans="1:2">
      <c r="A706" s="21" t="s">
        <v>86</v>
      </c>
      <c r="B706" s="16">
        <v>1</v>
      </c>
    </row>
    <row r="707" spans="1:2">
      <c r="A707" s="21" t="s">
        <v>183</v>
      </c>
      <c r="B707" s="16">
        <v>1</v>
      </c>
    </row>
    <row r="708" spans="1:2">
      <c r="A708" s="21" t="s">
        <v>329</v>
      </c>
      <c r="B708" s="16">
        <v>1</v>
      </c>
    </row>
    <row r="709" spans="1:2">
      <c r="A709" s="21" t="s">
        <v>183</v>
      </c>
      <c r="B709" s="16">
        <v>1</v>
      </c>
    </row>
    <row r="710" spans="1:2">
      <c r="A710" s="21" t="s">
        <v>297</v>
      </c>
      <c r="B710" s="16">
        <v>1</v>
      </c>
    </row>
    <row r="711" spans="1:2">
      <c r="A711" s="21" t="s">
        <v>128</v>
      </c>
      <c r="B711" s="16">
        <v>1</v>
      </c>
    </row>
    <row r="712" spans="1:2">
      <c r="A712" s="21" t="s">
        <v>219</v>
      </c>
      <c r="B712" s="16">
        <v>0</v>
      </c>
    </row>
    <row r="713" spans="1:2">
      <c r="A713" s="21" t="s">
        <v>65</v>
      </c>
      <c r="B713" s="16">
        <v>0</v>
      </c>
    </row>
    <row r="714" spans="1:2">
      <c r="A714" s="21" t="s">
        <v>75</v>
      </c>
      <c r="B714" s="16">
        <v>0</v>
      </c>
    </row>
    <row r="715" spans="1:2">
      <c r="A715" s="21" t="s">
        <v>183</v>
      </c>
      <c r="B715" s="16">
        <v>1</v>
      </c>
    </row>
    <row r="716" spans="1:2">
      <c r="A716" s="21" t="s">
        <v>75</v>
      </c>
      <c r="B716" s="16">
        <v>1</v>
      </c>
    </row>
    <row r="717" spans="1:2">
      <c r="A717" s="21" t="s">
        <v>219</v>
      </c>
      <c r="B717" s="16">
        <v>0</v>
      </c>
    </row>
    <row r="718" spans="1:2">
      <c r="A718" s="21" t="s">
        <v>99</v>
      </c>
      <c r="B718" s="16">
        <v>1</v>
      </c>
    </row>
    <row r="719" spans="1:2">
      <c r="A719" s="21" t="s">
        <v>116</v>
      </c>
      <c r="B719" s="16">
        <v>0</v>
      </c>
    </row>
    <row r="720" spans="1:2">
      <c r="A720" s="21" t="s">
        <v>297</v>
      </c>
      <c r="B720" s="16">
        <v>1</v>
      </c>
    </row>
    <row r="721" spans="1:2">
      <c r="A721" s="21" t="s">
        <v>116</v>
      </c>
      <c r="B721" s="16">
        <v>1</v>
      </c>
    </row>
    <row r="722" spans="1:2">
      <c r="A722" s="21" t="s">
        <v>51</v>
      </c>
      <c r="B722" s="16">
        <v>0</v>
      </c>
    </row>
    <row r="723" spans="1:2">
      <c r="A723" s="21" t="s">
        <v>51</v>
      </c>
      <c r="B723" s="16">
        <v>1</v>
      </c>
    </row>
    <row r="724" spans="1:2">
      <c r="A724" s="21" t="s">
        <v>128</v>
      </c>
      <c r="B724" s="16">
        <v>0</v>
      </c>
    </row>
    <row r="725" spans="1:2">
      <c r="A725" s="21" t="s">
        <v>75</v>
      </c>
      <c r="B725" s="16">
        <v>1</v>
      </c>
    </row>
    <row r="726" spans="1:2">
      <c r="A726" s="21" t="s">
        <v>65</v>
      </c>
      <c r="B726" s="16">
        <v>1</v>
      </c>
    </row>
    <row r="727" spans="1:2">
      <c r="A727" s="21" t="s">
        <v>99</v>
      </c>
      <c r="B727" s="16">
        <v>1</v>
      </c>
    </row>
    <row r="728" spans="1:2">
      <c r="A728" s="21" t="s">
        <v>86</v>
      </c>
      <c r="B728" s="16">
        <v>1</v>
      </c>
    </row>
    <row r="729" spans="1:2">
      <c r="A729" s="21" t="s">
        <v>128</v>
      </c>
      <c r="B729" s="16">
        <v>1</v>
      </c>
    </row>
    <row r="730" spans="1:2">
      <c r="A730" s="21" t="s">
        <v>128</v>
      </c>
      <c r="B730" s="16">
        <v>1</v>
      </c>
    </row>
    <row r="731" spans="1:2">
      <c r="A731" s="21" t="s">
        <v>219</v>
      </c>
      <c r="B731" s="16">
        <v>1</v>
      </c>
    </row>
    <row r="732" spans="1:2">
      <c r="A732" s="21" t="s">
        <v>183</v>
      </c>
      <c r="B732" s="16">
        <v>1</v>
      </c>
    </row>
    <row r="733" spans="1:2">
      <c r="A733" s="21" t="s">
        <v>329</v>
      </c>
      <c r="B733" s="16">
        <v>1</v>
      </c>
    </row>
    <row r="734" spans="1:2">
      <c r="A734" s="21" t="s">
        <v>183</v>
      </c>
      <c r="B734" s="16">
        <v>1</v>
      </c>
    </row>
    <row r="735" spans="1:2">
      <c r="A735" s="21" t="s">
        <v>75</v>
      </c>
      <c r="B735" s="16">
        <v>1</v>
      </c>
    </row>
    <row r="736" spans="1:2">
      <c r="A736" s="21" t="s">
        <v>94</v>
      </c>
      <c r="B736" s="16">
        <v>1</v>
      </c>
    </row>
    <row r="737" spans="1:2">
      <c r="A737" s="21" t="s">
        <v>86</v>
      </c>
      <c r="B737" s="16">
        <v>1</v>
      </c>
    </row>
    <row r="738" spans="1:2">
      <c r="A738" s="21" t="s">
        <v>183</v>
      </c>
      <c r="B738" s="16">
        <v>1</v>
      </c>
    </row>
    <row r="739" spans="1:2">
      <c r="A739" s="21" t="s">
        <v>65</v>
      </c>
      <c r="B739" s="16">
        <v>1</v>
      </c>
    </row>
    <row r="740" spans="1:2">
      <c r="A740" s="21" t="s">
        <v>297</v>
      </c>
      <c r="B740" s="16">
        <v>1</v>
      </c>
    </row>
    <row r="741" spans="1:2">
      <c r="A741" s="21" t="s">
        <v>128</v>
      </c>
      <c r="B741" s="16">
        <v>1</v>
      </c>
    </row>
    <row r="742" spans="1:2">
      <c r="A742" s="21" t="s">
        <v>51</v>
      </c>
      <c r="B742" s="16">
        <v>0</v>
      </c>
    </row>
    <row r="743" spans="1:2">
      <c r="A743" s="21" t="s">
        <v>65</v>
      </c>
      <c r="B743" s="16">
        <v>1</v>
      </c>
    </row>
    <row r="744" spans="1:2">
      <c r="A744" s="21" t="s">
        <v>116</v>
      </c>
      <c r="B744" s="16">
        <v>1</v>
      </c>
    </row>
    <row r="745" spans="1:2">
      <c r="A745" s="21" t="s">
        <v>128</v>
      </c>
      <c r="B745" s="16">
        <v>1</v>
      </c>
    </row>
    <row r="746" spans="1:2">
      <c r="A746" s="21" t="s">
        <v>183</v>
      </c>
      <c r="B746" s="16">
        <v>1</v>
      </c>
    </row>
    <row r="747" spans="1:2">
      <c r="A747" s="21" t="s">
        <v>75</v>
      </c>
      <c r="B747" s="16">
        <v>1</v>
      </c>
    </row>
    <row r="748" spans="1:2">
      <c r="A748" s="21" t="s">
        <v>329</v>
      </c>
      <c r="B748" s="16">
        <v>1</v>
      </c>
    </row>
    <row r="749" spans="1:2">
      <c r="A749" s="21" t="s">
        <v>116</v>
      </c>
      <c r="B749" s="16">
        <v>0</v>
      </c>
    </row>
    <row r="750" spans="1:2">
      <c r="A750" s="21" t="s">
        <v>51</v>
      </c>
      <c r="B750" s="16">
        <v>1</v>
      </c>
    </row>
    <row r="751" spans="1:2">
      <c r="A751" s="21" t="s">
        <v>94</v>
      </c>
      <c r="B751" s="16">
        <v>1</v>
      </c>
    </row>
    <row r="752" spans="1:2">
      <c r="A752" s="21" t="s">
        <v>183</v>
      </c>
      <c r="B752" s="16">
        <v>1</v>
      </c>
    </row>
    <row r="753" spans="1:2">
      <c r="A753" s="21" t="s">
        <v>329</v>
      </c>
      <c r="B753" s="16">
        <v>1</v>
      </c>
    </row>
    <row r="754" spans="1:2">
      <c r="A754" s="21" t="s">
        <v>75</v>
      </c>
      <c r="B754" s="16">
        <v>1</v>
      </c>
    </row>
  </sheetData>
  <autoFilter ref="A1:A763" xr:uid="{868D2514-D4B2-684C-84CA-F984D332564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107B-F87F-BA47-A63E-A3A7B5E5DDC9}">
  <sheetPr>
    <tabColor rgb="FF00B050"/>
  </sheetPr>
  <dimension ref="A1:E18"/>
  <sheetViews>
    <sheetView tabSelected="1" workbookViewId="0">
      <selection activeCell="C27" sqref="C27"/>
    </sheetView>
  </sheetViews>
  <sheetFormatPr baseColWidth="10" defaultRowHeight="16"/>
  <cols>
    <col min="1" max="1" width="13" bestFit="1" customWidth="1"/>
    <col min="2" max="3" width="18.6640625" bestFit="1" customWidth="1"/>
    <col min="4" max="4" width="16.6640625" bestFit="1" customWidth="1"/>
    <col min="5" max="5" width="18.33203125" bestFit="1" customWidth="1"/>
  </cols>
  <sheetData>
    <row r="1" spans="1:5">
      <c r="A1" s="22" t="s">
        <v>4297</v>
      </c>
      <c r="B1" t="s">
        <v>4336</v>
      </c>
      <c r="D1" s="34" t="s">
        <v>4337</v>
      </c>
      <c r="E1" s="34" t="s">
        <v>4338</v>
      </c>
    </row>
    <row r="2" spans="1:5">
      <c r="A2" s="16" t="s">
        <v>65</v>
      </c>
      <c r="B2" s="6">
        <v>8</v>
      </c>
      <c r="D2" s="26" t="s">
        <v>75</v>
      </c>
      <c r="E2" s="42">
        <v>12</v>
      </c>
    </row>
    <row r="3" spans="1:5">
      <c r="A3" s="16" t="s">
        <v>75</v>
      </c>
      <c r="B3" s="6">
        <v>12</v>
      </c>
      <c r="D3" s="26" t="s">
        <v>99</v>
      </c>
      <c r="E3" s="42">
        <v>12</v>
      </c>
    </row>
    <row r="4" spans="1:5">
      <c r="A4" s="16" t="s">
        <v>51</v>
      </c>
      <c r="B4" s="6">
        <v>10</v>
      </c>
      <c r="D4" s="26" t="s">
        <v>183</v>
      </c>
      <c r="E4" s="42">
        <v>12</v>
      </c>
    </row>
    <row r="5" spans="1:5">
      <c r="A5" s="16" t="s">
        <v>297</v>
      </c>
      <c r="B5" s="6">
        <v>10</v>
      </c>
      <c r="D5" s="26" t="s">
        <v>219</v>
      </c>
      <c r="E5" s="42">
        <v>11</v>
      </c>
    </row>
    <row r="6" spans="1:5">
      <c r="A6" s="16" t="s">
        <v>86</v>
      </c>
      <c r="B6" s="6">
        <v>5</v>
      </c>
      <c r="D6" s="26" t="s">
        <v>51</v>
      </c>
      <c r="E6" s="42">
        <v>10</v>
      </c>
    </row>
    <row r="7" spans="1:5">
      <c r="A7" s="16" t="s">
        <v>94</v>
      </c>
      <c r="B7" s="6">
        <v>5</v>
      </c>
      <c r="D7" s="26" t="s">
        <v>297</v>
      </c>
      <c r="E7" s="42">
        <v>10</v>
      </c>
    </row>
    <row r="8" spans="1:5">
      <c r="A8" s="16" t="s">
        <v>116</v>
      </c>
      <c r="B8" s="6">
        <v>8</v>
      </c>
      <c r="D8" s="26" t="s">
        <v>65</v>
      </c>
      <c r="E8" s="42">
        <v>8</v>
      </c>
    </row>
    <row r="9" spans="1:5">
      <c r="A9" s="16" t="s">
        <v>219</v>
      </c>
      <c r="B9" s="6">
        <v>11</v>
      </c>
      <c r="D9" s="26" t="s">
        <v>116</v>
      </c>
      <c r="E9" s="42">
        <v>8</v>
      </c>
    </row>
    <row r="10" spans="1:5">
      <c r="A10" s="16" t="s">
        <v>329</v>
      </c>
      <c r="B10" s="6">
        <v>7</v>
      </c>
      <c r="D10" s="26" t="s">
        <v>329</v>
      </c>
      <c r="E10" s="42">
        <v>7</v>
      </c>
    </row>
    <row r="11" spans="1:5">
      <c r="A11" s="16" t="s">
        <v>128</v>
      </c>
      <c r="B11" s="6">
        <v>7</v>
      </c>
      <c r="D11" s="26" t="s">
        <v>128</v>
      </c>
      <c r="E11" s="42">
        <v>7</v>
      </c>
    </row>
    <row r="12" spans="1:5">
      <c r="A12" s="16" t="s">
        <v>99</v>
      </c>
      <c r="B12" s="6">
        <v>12</v>
      </c>
      <c r="D12" s="26" t="s">
        <v>86</v>
      </c>
      <c r="E12" s="42">
        <v>5</v>
      </c>
    </row>
    <row r="13" spans="1:5">
      <c r="A13" s="16" t="s">
        <v>183</v>
      </c>
      <c r="B13" s="6">
        <v>12</v>
      </c>
      <c r="D13" s="26" t="s">
        <v>94</v>
      </c>
      <c r="E13" s="42">
        <v>5</v>
      </c>
    </row>
    <row r="14" spans="1:5">
      <c r="A14" s="16" t="s">
        <v>4289</v>
      </c>
      <c r="B14" s="6">
        <v>107</v>
      </c>
    </row>
    <row r="15" spans="1:5">
      <c r="D15" s="36" t="s">
        <v>4335</v>
      </c>
      <c r="E15" s="36">
        <f>STDEV(E2:E13)</f>
        <v>2.6097137890209448</v>
      </c>
    </row>
    <row r="16" spans="1:5">
      <c r="D16" s="43" t="s">
        <v>4339</v>
      </c>
      <c r="E16" s="36">
        <f>AVERAGE(E2:E13)</f>
        <v>8.9166666666666661</v>
      </c>
    </row>
    <row r="17" spans="4:5">
      <c r="D17" s="43" t="s">
        <v>4295</v>
      </c>
      <c r="E17" s="27">
        <f>MODE(E2:E13)</f>
        <v>12</v>
      </c>
    </row>
    <row r="18" spans="4:5">
      <c r="D18" s="43" t="s">
        <v>4340</v>
      </c>
      <c r="E18" s="27">
        <f>E2-E13</f>
        <v>7</v>
      </c>
    </row>
  </sheetData>
  <sortState ref="D2:E13">
    <sortCondition descending="1" ref="E13"/>
  </sortState>
  <pageMargins left="0.7" right="0.7" top="0.75" bottom="0.75" header="0.3" footer="0.3"/>
  <pageSetup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0DE1-711A-B945-B561-C46155AA6EDB}">
  <sheetPr>
    <tabColor rgb="FF00B050"/>
  </sheetPr>
  <dimension ref="A1:H754"/>
  <sheetViews>
    <sheetView workbookViewId="0">
      <selection activeCell="C5" sqref="C5"/>
    </sheetView>
  </sheetViews>
  <sheetFormatPr baseColWidth="10" defaultRowHeight="16"/>
  <cols>
    <col min="1" max="1" width="20" style="23" customWidth="1"/>
    <col min="2" max="2" width="23" customWidth="1"/>
    <col min="3" max="3" width="123" bestFit="1" customWidth="1"/>
    <col min="4" max="4" width="22.1640625" style="16" bestFit="1" customWidth="1"/>
    <col min="6" max="6" width="10.5" bestFit="1" customWidth="1"/>
    <col min="7" max="7" width="18.83203125" bestFit="1" customWidth="1"/>
    <col min="8" max="8" width="11.5" bestFit="1" customWidth="1"/>
  </cols>
  <sheetData>
    <row r="1" spans="1:8" ht="32">
      <c r="A1" s="4" t="s">
        <v>3424</v>
      </c>
      <c r="B1" s="4" t="s">
        <v>3429</v>
      </c>
      <c r="C1" s="4" t="s">
        <v>3430</v>
      </c>
      <c r="D1" s="15" t="s">
        <v>3528</v>
      </c>
      <c r="F1" s="4" t="s">
        <v>3424</v>
      </c>
      <c r="G1" s="4" t="s">
        <v>3429</v>
      </c>
      <c r="H1" s="4" t="s">
        <v>3430</v>
      </c>
    </row>
    <row r="2" spans="1:8">
      <c r="A2" s="23" t="s">
        <v>51</v>
      </c>
      <c r="B2" t="s">
        <v>57</v>
      </c>
      <c r="C2" t="s">
        <v>28</v>
      </c>
      <c r="D2" s="16">
        <v>1</v>
      </c>
      <c r="F2" s="23" t="s">
        <v>75</v>
      </c>
      <c r="G2" s="23" t="s">
        <v>81</v>
      </c>
      <c r="H2" s="23" t="s">
        <v>29</v>
      </c>
    </row>
    <row r="3" spans="1:8">
      <c r="A3" s="23" t="s">
        <v>65</v>
      </c>
      <c r="B3" t="s">
        <v>69</v>
      </c>
      <c r="C3" t="s">
        <v>3431</v>
      </c>
      <c r="D3" s="16">
        <v>2</v>
      </c>
      <c r="F3" s="23" t="s">
        <v>99</v>
      </c>
      <c r="G3" s="23" t="s">
        <v>81</v>
      </c>
      <c r="H3" s="23" t="s">
        <v>29</v>
      </c>
    </row>
    <row r="4" spans="1:8">
      <c r="A4" s="23" t="s">
        <v>75</v>
      </c>
      <c r="B4" t="s">
        <v>81</v>
      </c>
      <c r="C4" t="s">
        <v>29</v>
      </c>
      <c r="D4" s="16">
        <v>1</v>
      </c>
      <c r="F4" s="23" t="s">
        <v>51</v>
      </c>
      <c r="G4" s="23" t="s">
        <v>81</v>
      </c>
      <c r="H4" s="23" t="s">
        <v>29</v>
      </c>
    </row>
    <row r="5" spans="1:8">
      <c r="A5" s="23" t="s">
        <v>86</v>
      </c>
      <c r="B5" t="s">
        <v>69</v>
      </c>
      <c r="C5" t="s">
        <v>3432</v>
      </c>
      <c r="D5" s="16">
        <v>2</v>
      </c>
      <c r="F5" s="23" t="s">
        <v>116</v>
      </c>
      <c r="G5" s="23" t="s">
        <v>57</v>
      </c>
      <c r="H5" s="23" t="s">
        <v>29</v>
      </c>
    </row>
    <row r="6" spans="1:8">
      <c r="A6" s="23" t="s">
        <v>94</v>
      </c>
      <c r="B6" t="s">
        <v>57</v>
      </c>
      <c r="C6" t="s">
        <v>30</v>
      </c>
      <c r="D6" s="16">
        <v>1</v>
      </c>
      <c r="F6" s="23" t="s">
        <v>183</v>
      </c>
      <c r="G6" s="23" t="s">
        <v>69</v>
      </c>
      <c r="H6" s="23" t="s">
        <v>29</v>
      </c>
    </row>
    <row r="7" spans="1:8">
      <c r="A7" s="23" t="s">
        <v>99</v>
      </c>
      <c r="B7" t="s">
        <v>81</v>
      </c>
      <c r="C7" t="s">
        <v>29</v>
      </c>
      <c r="D7" s="16">
        <v>1</v>
      </c>
      <c r="F7" s="23" t="s">
        <v>99</v>
      </c>
      <c r="G7" s="23" t="s">
        <v>57</v>
      </c>
      <c r="H7" s="23" t="s">
        <v>29</v>
      </c>
    </row>
    <row r="8" spans="1:8">
      <c r="A8" s="23" t="s">
        <v>94</v>
      </c>
      <c r="B8" t="s">
        <v>81</v>
      </c>
      <c r="C8" t="s">
        <v>31</v>
      </c>
      <c r="D8" s="16">
        <v>1</v>
      </c>
      <c r="F8" s="23" t="s">
        <v>297</v>
      </c>
      <c r="G8" s="23" t="s">
        <v>57</v>
      </c>
      <c r="H8" s="23" t="s">
        <v>29</v>
      </c>
    </row>
    <row r="9" spans="1:8">
      <c r="A9" s="23" t="s">
        <v>51</v>
      </c>
      <c r="B9" t="s">
        <v>81</v>
      </c>
      <c r="C9" t="s">
        <v>29</v>
      </c>
      <c r="D9" s="16">
        <v>1</v>
      </c>
      <c r="F9" s="23" t="s">
        <v>99</v>
      </c>
      <c r="G9" s="23" t="s">
        <v>57</v>
      </c>
      <c r="H9" s="23" t="s">
        <v>29</v>
      </c>
    </row>
    <row r="10" spans="1:8">
      <c r="A10" s="23" t="s">
        <v>116</v>
      </c>
      <c r="B10" t="s">
        <v>57</v>
      </c>
      <c r="C10" t="s">
        <v>29</v>
      </c>
      <c r="D10" s="16">
        <v>1</v>
      </c>
      <c r="F10" s="23" t="s">
        <v>128</v>
      </c>
      <c r="G10" s="23" t="s">
        <v>81</v>
      </c>
      <c r="H10" s="23" t="s">
        <v>29</v>
      </c>
    </row>
    <row r="11" spans="1:8">
      <c r="A11" s="23" t="s">
        <v>51</v>
      </c>
      <c r="B11" t="s">
        <v>69</v>
      </c>
      <c r="C11" t="s">
        <v>32</v>
      </c>
      <c r="D11" s="16">
        <v>1</v>
      </c>
      <c r="F11" s="23" t="s">
        <v>86</v>
      </c>
      <c r="G11" s="23" t="s">
        <v>57</v>
      </c>
      <c r="H11" s="23" t="s">
        <v>29</v>
      </c>
    </row>
    <row r="12" spans="1:8">
      <c r="A12" s="23" t="s">
        <v>128</v>
      </c>
      <c r="B12" t="s">
        <v>57</v>
      </c>
      <c r="C12" t="s">
        <v>31</v>
      </c>
      <c r="D12" s="16">
        <v>1</v>
      </c>
      <c r="F12" s="23" t="s">
        <v>128</v>
      </c>
      <c r="G12" s="23" t="s">
        <v>81</v>
      </c>
      <c r="H12" s="23" t="s">
        <v>29</v>
      </c>
    </row>
    <row r="13" spans="1:8">
      <c r="A13" s="23" t="s">
        <v>65</v>
      </c>
      <c r="B13" t="s">
        <v>81</v>
      </c>
      <c r="C13" t="s">
        <v>35</v>
      </c>
      <c r="D13" s="16">
        <v>0</v>
      </c>
      <c r="F13" s="23" t="s">
        <v>75</v>
      </c>
      <c r="G13" s="23" t="s">
        <v>81</v>
      </c>
      <c r="H13" s="23" t="s">
        <v>29</v>
      </c>
    </row>
    <row r="14" spans="1:8">
      <c r="A14" s="23" t="s">
        <v>128</v>
      </c>
      <c r="B14" t="s">
        <v>57</v>
      </c>
      <c r="C14" t="s">
        <v>28</v>
      </c>
      <c r="D14" s="16">
        <v>1</v>
      </c>
      <c r="F14" s="23" t="s">
        <v>329</v>
      </c>
      <c r="G14" s="23" t="s">
        <v>81</v>
      </c>
      <c r="H14" s="23" t="s">
        <v>29</v>
      </c>
    </row>
    <row r="15" spans="1:8">
      <c r="A15" s="23" t="s">
        <v>51</v>
      </c>
      <c r="B15" t="s">
        <v>57</v>
      </c>
      <c r="C15" t="s">
        <v>32</v>
      </c>
      <c r="D15" s="16">
        <v>1</v>
      </c>
      <c r="F15" s="23" t="s">
        <v>75</v>
      </c>
      <c r="G15" s="23" t="s">
        <v>81</v>
      </c>
      <c r="H15" s="23" t="s">
        <v>29</v>
      </c>
    </row>
    <row r="16" spans="1:8">
      <c r="A16" s="23" t="s">
        <v>99</v>
      </c>
      <c r="B16" t="s">
        <v>155</v>
      </c>
      <c r="C16" t="s">
        <v>32</v>
      </c>
      <c r="D16" s="16">
        <v>1</v>
      </c>
      <c r="F16" s="23" t="s">
        <v>219</v>
      </c>
      <c r="G16" s="23" t="s">
        <v>57</v>
      </c>
      <c r="H16" s="23" t="s">
        <v>29</v>
      </c>
    </row>
    <row r="17" spans="1:8">
      <c r="A17" s="23" t="s">
        <v>116</v>
      </c>
      <c r="B17" t="s">
        <v>81</v>
      </c>
      <c r="C17" t="s">
        <v>3432</v>
      </c>
      <c r="D17" s="16">
        <v>2</v>
      </c>
      <c r="F17" s="23" t="s">
        <v>99</v>
      </c>
      <c r="G17" s="23" t="s">
        <v>81</v>
      </c>
      <c r="H17" s="23" t="s">
        <v>29</v>
      </c>
    </row>
    <row r="18" spans="1:8">
      <c r="A18" s="23" t="s">
        <v>65</v>
      </c>
      <c r="B18" t="s">
        <v>155</v>
      </c>
      <c r="C18" t="s">
        <v>30</v>
      </c>
      <c r="D18" s="16">
        <v>1</v>
      </c>
      <c r="F18" s="23" t="s">
        <v>51</v>
      </c>
      <c r="G18" s="23" t="s">
        <v>57</v>
      </c>
      <c r="H18" s="23" t="s">
        <v>29</v>
      </c>
    </row>
    <row r="19" spans="1:8">
      <c r="A19" s="23" t="s">
        <v>65</v>
      </c>
      <c r="B19" t="s">
        <v>155</v>
      </c>
      <c r="C19" t="s">
        <v>3433</v>
      </c>
      <c r="D19" s="16">
        <v>2</v>
      </c>
      <c r="F19" s="23" t="s">
        <v>75</v>
      </c>
      <c r="G19" s="23" t="s">
        <v>81</v>
      </c>
      <c r="H19" s="23" t="s">
        <v>29</v>
      </c>
    </row>
    <row r="20" spans="1:8">
      <c r="A20" s="23" t="s">
        <v>116</v>
      </c>
      <c r="B20" t="s">
        <v>57</v>
      </c>
      <c r="C20" t="s">
        <v>32</v>
      </c>
      <c r="D20" s="16">
        <v>1</v>
      </c>
      <c r="F20" s="23" t="s">
        <v>329</v>
      </c>
      <c r="G20" s="23" t="s">
        <v>81</v>
      </c>
      <c r="H20" s="23" t="s">
        <v>29</v>
      </c>
    </row>
    <row r="21" spans="1:8">
      <c r="A21" s="23" t="s">
        <v>183</v>
      </c>
      <c r="B21" t="s">
        <v>69</v>
      </c>
      <c r="C21" t="s">
        <v>29</v>
      </c>
      <c r="D21" s="16">
        <v>1</v>
      </c>
      <c r="F21" s="23" t="s">
        <v>297</v>
      </c>
      <c r="G21" s="23" t="s">
        <v>57</v>
      </c>
      <c r="H21" s="23" t="s">
        <v>29</v>
      </c>
    </row>
    <row r="22" spans="1:8">
      <c r="A22" s="23" t="s">
        <v>99</v>
      </c>
      <c r="B22" t="s">
        <v>57</v>
      </c>
      <c r="C22" t="s">
        <v>29</v>
      </c>
      <c r="D22" s="16">
        <v>1</v>
      </c>
      <c r="F22" s="23" t="s">
        <v>297</v>
      </c>
      <c r="G22" s="23" t="s">
        <v>357</v>
      </c>
      <c r="H22" s="23" t="s">
        <v>29</v>
      </c>
    </row>
    <row r="23" spans="1:8">
      <c r="A23" s="23" t="s">
        <v>51</v>
      </c>
      <c r="B23" t="s">
        <v>81</v>
      </c>
      <c r="C23" t="s">
        <v>31</v>
      </c>
      <c r="D23" s="16">
        <v>1</v>
      </c>
      <c r="F23" s="23" t="s">
        <v>128</v>
      </c>
      <c r="G23" s="23" t="s">
        <v>357</v>
      </c>
      <c r="H23" s="23" t="s">
        <v>29</v>
      </c>
    </row>
    <row r="24" spans="1:8">
      <c r="A24" s="23" t="s">
        <v>116</v>
      </c>
      <c r="B24" t="s">
        <v>81</v>
      </c>
      <c r="C24" t="s">
        <v>30</v>
      </c>
      <c r="D24" s="16">
        <v>1</v>
      </c>
      <c r="F24" s="23" t="s">
        <v>183</v>
      </c>
      <c r="G24" s="23" t="s">
        <v>81</v>
      </c>
      <c r="H24" s="23" t="s">
        <v>29</v>
      </c>
    </row>
    <row r="25" spans="1:8">
      <c r="A25" s="23" t="s">
        <v>94</v>
      </c>
      <c r="B25" t="s">
        <v>69</v>
      </c>
      <c r="C25" t="s">
        <v>32</v>
      </c>
      <c r="D25" s="16">
        <v>1</v>
      </c>
      <c r="F25" s="23" t="s">
        <v>75</v>
      </c>
      <c r="G25" s="23" t="s">
        <v>81</v>
      </c>
      <c r="H25" s="23" t="s">
        <v>29</v>
      </c>
    </row>
    <row r="26" spans="1:8">
      <c r="A26" s="23" t="s">
        <v>183</v>
      </c>
      <c r="B26" t="s">
        <v>81</v>
      </c>
      <c r="C26" t="s">
        <v>32</v>
      </c>
      <c r="D26" s="16">
        <v>1</v>
      </c>
      <c r="F26" s="23" t="s">
        <v>65</v>
      </c>
      <c r="G26" s="23" t="s">
        <v>57</v>
      </c>
      <c r="H26" s="23" t="s">
        <v>29</v>
      </c>
    </row>
    <row r="27" spans="1:8">
      <c r="A27" s="23" t="s">
        <v>65</v>
      </c>
      <c r="B27" t="s">
        <v>81</v>
      </c>
      <c r="C27" t="s">
        <v>31</v>
      </c>
      <c r="D27" s="16">
        <v>1</v>
      </c>
      <c r="F27" s="23" t="s">
        <v>128</v>
      </c>
      <c r="G27" s="23" t="s">
        <v>57</v>
      </c>
      <c r="H27" s="23" t="s">
        <v>29</v>
      </c>
    </row>
    <row r="28" spans="1:8">
      <c r="A28" s="23" t="s">
        <v>128</v>
      </c>
      <c r="B28" t="s">
        <v>57</v>
      </c>
      <c r="C28" t="s">
        <v>35</v>
      </c>
      <c r="D28" s="16">
        <v>0</v>
      </c>
      <c r="F28" s="23" t="s">
        <v>94</v>
      </c>
      <c r="G28" s="23" t="s">
        <v>57</v>
      </c>
      <c r="H28" s="23" t="s">
        <v>29</v>
      </c>
    </row>
    <row r="29" spans="1:8">
      <c r="A29" s="23" t="s">
        <v>219</v>
      </c>
      <c r="B29" t="s">
        <v>81</v>
      </c>
      <c r="C29" t="s">
        <v>30</v>
      </c>
      <c r="D29" s="16">
        <v>1</v>
      </c>
      <c r="F29" s="23" t="s">
        <v>94</v>
      </c>
      <c r="G29" s="23" t="s">
        <v>81</v>
      </c>
      <c r="H29" s="23" t="s">
        <v>29</v>
      </c>
    </row>
    <row r="30" spans="1:8">
      <c r="A30" s="23" t="s">
        <v>99</v>
      </c>
      <c r="B30" t="s">
        <v>81</v>
      </c>
      <c r="C30" t="s">
        <v>32</v>
      </c>
      <c r="D30" s="16">
        <v>1</v>
      </c>
      <c r="F30" s="23" t="s">
        <v>297</v>
      </c>
      <c r="G30" s="23" t="s">
        <v>57</v>
      </c>
      <c r="H30" s="23" t="s">
        <v>29</v>
      </c>
    </row>
    <row r="31" spans="1:8">
      <c r="A31" s="23" t="s">
        <v>51</v>
      </c>
      <c r="B31" t="s">
        <v>57</v>
      </c>
      <c r="C31" t="s">
        <v>32</v>
      </c>
      <c r="D31" s="16">
        <v>1</v>
      </c>
      <c r="F31" s="23" t="s">
        <v>116</v>
      </c>
      <c r="G31" s="23" t="s">
        <v>57</v>
      </c>
      <c r="H31" s="23" t="s">
        <v>29</v>
      </c>
    </row>
    <row r="32" spans="1:8">
      <c r="A32" s="23" t="s">
        <v>94</v>
      </c>
      <c r="B32" t="s">
        <v>81</v>
      </c>
      <c r="C32" t="s">
        <v>32</v>
      </c>
      <c r="D32" s="16">
        <v>1</v>
      </c>
      <c r="F32" s="23" t="s">
        <v>65</v>
      </c>
      <c r="G32" s="23" t="s">
        <v>81</v>
      </c>
      <c r="H32" s="23" t="s">
        <v>29</v>
      </c>
    </row>
    <row r="33" spans="1:8">
      <c r="A33" s="23" t="s">
        <v>51</v>
      </c>
      <c r="B33" t="s">
        <v>81</v>
      </c>
      <c r="C33" t="s">
        <v>3431</v>
      </c>
      <c r="D33" s="16">
        <v>2</v>
      </c>
      <c r="F33" s="23" t="s">
        <v>65</v>
      </c>
      <c r="G33" s="23" t="s">
        <v>57</v>
      </c>
      <c r="H33" s="23" t="s">
        <v>29</v>
      </c>
    </row>
    <row r="34" spans="1:8">
      <c r="A34" s="23" t="s">
        <v>65</v>
      </c>
      <c r="B34" t="s">
        <v>81</v>
      </c>
      <c r="C34" t="s">
        <v>31</v>
      </c>
      <c r="D34" s="16">
        <v>1</v>
      </c>
      <c r="F34" s="23" t="s">
        <v>329</v>
      </c>
      <c r="G34" s="23" t="s">
        <v>57</v>
      </c>
      <c r="H34" s="23" t="s">
        <v>29</v>
      </c>
    </row>
    <row r="35" spans="1:8">
      <c r="A35" s="23" t="s">
        <v>94</v>
      </c>
      <c r="B35" t="s">
        <v>155</v>
      </c>
      <c r="C35" t="s">
        <v>30</v>
      </c>
      <c r="D35" s="16">
        <v>1</v>
      </c>
      <c r="F35" s="23" t="s">
        <v>128</v>
      </c>
      <c r="G35" s="23" t="s">
        <v>57</v>
      </c>
      <c r="H35" s="23" t="s">
        <v>29</v>
      </c>
    </row>
    <row r="36" spans="1:8">
      <c r="A36" s="23" t="s">
        <v>94</v>
      </c>
      <c r="B36" t="s">
        <v>81</v>
      </c>
      <c r="C36" t="s">
        <v>3432</v>
      </c>
      <c r="D36" s="16">
        <v>2</v>
      </c>
      <c r="F36" s="23" t="s">
        <v>329</v>
      </c>
      <c r="G36" s="23" t="s">
        <v>81</v>
      </c>
      <c r="H36" s="23" t="s">
        <v>29</v>
      </c>
    </row>
    <row r="37" spans="1:8">
      <c r="A37" s="23" t="s">
        <v>86</v>
      </c>
      <c r="B37" t="s">
        <v>81</v>
      </c>
      <c r="C37" t="s">
        <v>31</v>
      </c>
      <c r="D37" s="16">
        <v>1</v>
      </c>
      <c r="F37" s="23" t="s">
        <v>75</v>
      </c>
      <c r="G37" s="23" t="s">
        <v>357</v>
      </c>
      <c r="H37" s="23" t="s">
        <v>29</v>
      </c>
    </row>
    <row r="38" spans="1:8">
      <c r="A38" s="23" t="s">
        <v>99</v>
      </c>
      <c r="B38" t="s">
        <v>57</v>
      </c>
      <c r="C38" t="s">
        <v>30</v>
      </c>
      <c r="D38" s="16">
        <v>1</v>
      </c>
      <c r="F38" s="23" t="s">
        <v>51</v>
      </c>
      <c r="G38" s="23" t="s">
        <v>57</v>
      </c>
      <c r="H38" s="23" t="s">
        <v>29</v>
      </c>
    </row>
    <row r="39" spans="1:8">
      <c r="A39" s="23" t="s">
        <v>219</v>
      </c>
      <c r="B39" t="s">
        <v>81</v>
      </c>
      <c r="C39" t="s">
        <v>30</v>
      </c>
      <c r="D39" s="16">
        <v>1</v>
      </c>
      <c r="F39" s="23" t="s">
        <v>116</v>
      </c>
      <c r="G39" s="23" t="s">
        <v>357</v>
      </c>
      <c r="H39" s="23" t="s">
        <v>29</v>
      </c>
    </row>
    <row r="40" spans="1:8">
      <c r="A40" s="23" t="s">
        <v>219</v>
      </c>
      <c r="B40" t="s">
        <v>81</v>
      </c>
      <c r="C40" t="s">
        <v>28</v>
      </c>
      <c r="D40" s="16">
        <v>1</v>
      </c>
      <c r="F40" s="23" t="s">
        <v>65</v>
      </c>
      <c r="G40" s="23" t="s">
        <v>57</v>
      </c>
      <c r="H40" s="23" t="s">
        <v>29</v>
      </c>
    </row>
    <row r="41" spans="1:8">
      <c r="A41" s="23" t="s">
        <v>219</v>
      </c>
      <c r="B41" t="s">
        <v>155</v>
      </c>
      <c r="C41" t="s">
        <v>30</v>
      </c>
      <c r="D41" s="16">
        <v>1</v>
      </c>
      <c r="F41" s="23" t="s">
        <v>297</v>
      </c>
      <c r="G41" s="23" t="s">
        <v>57</v>
      </c>
      <c r="H41" s="23" t="s">
        <v>29</v>
      </c>
    </row>
    <row r="42" spans="1:8">
      <c r="A42" s="23" t="s">
        <v>219</v>
      </c>
      <c r="B42" t="s">
        <v>57</v>
      </c>
      <c r="C42" t="s">
        <v>3434</v>
      </c>
      <c r="D42" s="16">
        <v>2</v>
      </c>
      <c r="F42" s="23" t="s">
        <v>51</v>
      </c>
      <c r="G42" s="23" t="s">
        <v>57</v>
      </c>
      <c r="H42" s="23" t="s">
        <v>29</v>
      </c>
    </row>
    <row r="43" spans="1:8">
      <c r="A43" s="23" t="s">
        <v>86</v>
      </c>
      <c r="B43" t="s">
        <v>57</v>
      </c>
      <c r="C43" t="s">
        <v>3435</v>
      </c>
      <c r="D43" s="16">
        <v>3</v>
      </c>
      <c r="F43" s="23" t="s">
        <v>219</v>
      </c>
      <c r="G43" s="23" t="s">
        <v>81</v>
      </c>
      <c r="H43" s="23" t="s">
        <v>29</v>
      </c>
    </row>
    <row r="44" spans="1:8">
      <c r="A44" s="23" t="s">
        <v>116</v>
      </c>
      <c r="B44" t="s">
        <v>81</v>
      </c>
      <c r="C44" t="s">
        <v>3431</v>
      </c>
      <c r="D44" s="16">
        <v>2</v>
      </c>
      <c r="F44" s="23" t="s">
        <v>65</v>
      </c>
      <c r="G44" s="23" t="s">
        <v>81</v>
      </c>
      <c r="H44" s="23" t="s">
        <v>29</v>
      </c>
    </row>
    <row r="45" spans="1:8">
      <c r="A45" s="23" t="s">
        <v>219</v>
      </c>
      <c r="B45" t="s">
        <v>57</v>
      </c>
      <c r="C45" t="s">
        <v>28</v>
      </c>
      <c r="D45" s="16">
        <v>1</v>
      </c>
      <c r="F45" s="23" t="s">
        <v>86</v>
      </c>
      <c r="G45" s="23" t="s">
        <v>57</v>
      </c>
      <c r="H45" s="23" t="s">
        <v>29</v>
      </c>
    </row>
    <row r="46" spans="1:8">
      <c r="A46" s="23" t="s">
        <v>297</v>
      </c>
      <c r="B46" t="s">
        <v>57</v>
      </c>
      <c r="C46" t="s">
        <v>29</v>
      </c>
      <c r="D46" s="16">
        <v>1</v>
      </c>
      <c r="F46" s="23" t="s">
        <v>219</v>
      </c>
      <c r="G46" s="23" t="s">
        <v>57</v>
      </c>
      <c r="H46" s="23" t="s">
        <v>29</v>
      </c>
    </row>
    <row r="47" spans="1:8">
      <c r="A47" s="23" t="s">
        <v>99</v>
      </c>
      <c r="B47" t="s">
        <v>57</v>
      </c>
      <c r="C47" t="s">
        <v>29</v>
      </c>
      <c r="D47" s="16">
        <v>1</v>
      </c>
      <c r="F47" s="23" t="s">
        <v>297</v>
      </c>
      <c r="G47" s="23" t="s">
        <v>81</v>
      </c>
      <c r="H47" s="23" t="s">
        <v>29</v>
      </c>
    </row>
    <row r="48" spans="1:8">
      <c r="A48" s="23" t="s">
        <v>183</v>
      </c>
      <c r="B48" t="s">
        <v>81</v>
      </c>
      <c r="C48" t="s">
        <v>30</v>
      </c>
      <c r="D48" s="16">
        <v>1</v>
      </c>
      <c r="F48" s="23" t="s">
        <v>99</v>
      </c>
      <c r="G48" s="23" t="s">
        <v>81</v>
      </c>
      <c r="H48" s="23" t="s">
        <v>29</v>
      </c>
    </row>
    <row r="49" spans="1:8">
      <c r="A49" s="23" t="s">
        <v>128</v>
      </c>
      <c r="B49" t="s">
        <v>69</v>
      </c>
      <c r="C49" t="s">
        <v>32</v>
      </c>
      <c r="D49" s="16">
        <v>1</v>
      </c>
      <c r="F49" s="23" t="s">
        <v>219</v>
      </c>
      <c r="G49" s="23" t="s">
        <v>81</v>
      </c>
      <c r="H49" s="23" t="s">
        <v>29</v>
      </c>
    </row>
    <row r="50" spans="1:8">
      <c r="A50" s="23" t="s">
        <v>297</v>
      </c>
      <c r="B50" t="s">
        <v>81</v>
      </c>
      <c r="C50" t="s">
        <v>30</v>
      </c>
      <c r="D50" s="16">
        <v>1</v>
      </c>
      <c r="F50" s="23" t="s">
        <v>297</v>
      </c>
      <c r="G50" s="23" t="s">
        <v>81</v>
      </c>
      <c r="H50" s="23" t="s">
        <v>29</v>
      </c>
    </row>
    <row r="51" spans="1:8">
      <c r="A51" s="23" t="s">
        <v>99</v>
      </c>
      <c r="B51" t="s">
        <v>81</v>
      </c>
      <c r="C51" t="s">
        <v>3436</v>
      </c>
      <c r="D51" s="16">
        <v>2</v>
      </c>
      <c r="F51" s="23" t="s">
        <v>51</v>
      </c>
      <c r="G51" s="23" t="s">
        <v>57</v>
      </c>
      <c r="H51" s="23" t="s">
        <v>29</v>
      </c>
    </row>
    <row r="52" spans="1:8">
      <c r="A52" s="23" t="s">
        <v>116</v>
      </c>
      <c r="B52" t="s">
        <v>81</v>
      </c>
      <c r="C52" t="s">
        <v>32</v>
      </c>
      <c r="D52" s="16">
        <v>1</v>
      </c>
      <c r="F52" s="23" t="s">
        <v>99</v>
      </c>
      <c r="G52" s="23" t="s">
        <v>155</v>
      </c>
      <c r="H52" s="23" t="s">
        <v>29</v>
      </c>
    </row>
    <row r="53" spans="1:8">
      <c r="A53" s="23" t="s">
        <v>329</v>
      </c>
      <c r="B53" t="s">
        <v>81</v>
      </c>
      <c r="C53" t="s">
        <v>30</v>
      </c>
      <c r="D53" s="16">
        <v>1</v>
      </c>
      <c r="F53" s="23" t="s">
        <v>297</v>
      </c>
      <c r="G53" s="23" t="s">
        <v>81</v>
      </c>
      <c r="H53" s="23" t="s">
        <v>29</v>
      </c>
    </row>
    <row r="54" spans="1:8">
      <c r="A54" s="23" t="s">
        <v>297</v>
      </c>
      <c r="B54" t="s">
        <v>57</v>
      </c>
      <c r="C54" t="s">
        <v>32</v>
      </c>
      <c r="D54" s="16">
        <v>1</v>
      </c>
      <c r="F54" s="23" t="s">
        <v>329</v>
      </c>
      <c r="G54" s="23" t="s">
        <v>57</v>
      </c>
      <c r="H54" s="23" t="s">
        <v>29</v>
      </c>
    </row>
    <row r="55" spans="1:8">
      <c r="A55" s="23" t="s">
        <v>219</v>
      </c>
      <c r="B55" t="s">
        <v>57</v>
      </c>
      <c r="C55" t="s">
        <v>3431</v>
      </c>
      <c r="D55" s="16">
        <v>2</v>
      </c>
      <c r="F55" s="23" t="s">
        <v>99</v>
      </c>
      <c r="G55" s="23" t="s">
        <v>155</v>
      </c>
      <c r="H55" s="23" t="s">
        <v>29</v>
      </c>
    </row>
    <row r="56" spans="1:8">
      <c r="A56" s="23" t="s">
        <v>99</v>
      </c>
      <c r="B56" t="s">
        <v>81</v>
      </c>
      <c r="C56" t="s">
        <v>32</v>
      </c>
      <c r="D56" s="16">
        <v>1</v>
      </c>
      <c r="F56" s="23" t="s">
        <v>183</v>
      </c>
      <c r="G56" s="23" t="s">
        <v>81</v>
      </c>
      <c r="H56" s="23" t="s">
        <v>29</v>
      </c>
    </row>
    <row r="57" spans="1:8">
      <c r="A57" s="23" t="s">
        <v>94</v>
      </c>
      <c r="B57" t="s">
        <v>357</v>
      </c>
      <c r="C57" t="s">
        <v>30</v>
      </c>
      <c r="D57" s="16">
        <v>1</v>
      </c>
      <c r="F57" s="23" t="s">
        <v>65</v>
      </c>
      <c r="G57" s="23" t="s">
        <v>1109</v>
      </c>
      <c r="H57" s="23" t="s">
        <v>29</v>
      </c>
    </row>
    <row r="58" spans="1:8">
      <c r="A58" s="23" t="s">
        <v>297</v>
      </c>
      <c r="B58" t="s">
        <v>81</v>
      </c>
      <c r="C58" t="s">
        <v>35</v>
      </c>
      <c r="D58" s="16">
        <v>0</v>
      </c>
      <c r="F58" s="23" t="s">
        <v>219</v>
      </c>
      <c r="G58" s="23" t="s">
        <v>69</v>
      </c>
      <c r="H58" s="23" t="s">
        <v>29</v>
      </c>
    </row>
    <row r="59" spans="1:8">
      <c r="A59" s="23" t="s">
        <v>116</v>
      </c>
      <c r="B59" t="s">
        <v>81</v>
      </c>
      <c r="C59" t="s">
        <v>32</v>
      </c>
      <c r="D59" s="16">
        <v>1</v>
      </c>
      <c r="F59" s="23" t="s">
        <v>219</v>
      </c>
      <c r="G59" s="23" t="s">
        <v>57</v>
      </c>
      <c r="H59" s="23" t="s">
        <v>29</v>
      </c>
    </row>
    <row r="60" spans="1:8">
      <c r="A60" s="23" t="s">
        <v>116</v>
      </c>
      <c r="B60" t="s">
        <v>57</v>
      </c>
      <c r="C60" t="s">
        <v>32</v>
      </c>
      <c r="D60" s="16">
        <v>1</v>
      </c>
      <c r="F60" s="23" t="s">
        <v>183</v>
      </c>
      <c r="G60" s="23" t="s">
        <v>81</v>
      </c>
      <c r="H60" s="23" t="s">
        <v>29</v>
      </c>
    </row>
    <row r="61" spans="1:8">
      <c r="A61" s="23" t="s">
        <v>183</v>
      </c>
      <c r="B61" t="s">
        <v>81</v>
      </c>
      <c r="C61" t="s">
        <v>30</v>
      </c>
      <c r="D61" s="16">
        <v>1</v>
      </c>
      <c r="F61" s="23" t="s">
        <v>297</v>
      </c>
      <c r="G61" s="23" t="s">
        <v>81</v>
      </c>
      <c r="H61" s="23" t="s">
        <v>29</v>
      </c>
    </row>
    <row r="62" spans="1:8">
      <c r="A62" s="23" t="s">
        <v>94</v>
      </c>
      <c r="B62" t="s">
        <v>57</v>
      </c>
      <c r="C62" t="s">
        <v>30</v>
      </c>
      <c r="D62" s="16">
        <v>1</v>
      </c>
      <c r="F62" s="23" t="s">
        <v>99</v>
      </c>
      <c r="G62" s="23" t="s">
        <v>81</v>
      </c>
      <c r="H62" s="23" t="s">
        <v>29</v>
      </c>
    </row>
    <row r="63" spans="1:8">
      <c r="A63" s="23" t="s">
        <v>128</v>
      </c>
      <c r="B63" t="s">
        <v>81</v>
      </c>
      <c r="C63" t="s">
        <v>29</v>
      </c>
      <c r="D63" s="16">
        <v>1</v>
      </c>
      <c r="F63" s="23" t="s">
        <v>183</v>
      </c>
      <c r="G63" s="23" t="s">
        <v>57</v>
      </c>
      <c r="H63" s="23" t="s">
        <v>29</v>
      </c>
    </row>
    <row r="64" spans="1:8">
      <c r="A64" s="23" t="s">
        <v>86</v>
      </c>
      <c r="B64" t="s">
        <v>81</v>
      </c>
      <c r="C64" t="s">
        <v>35</v>
      </c>
      <c r="D64" s="16">
        <v>0</v>
      </c>
      <c r="F64" s="23" t="s">
        <v>116</v>
      </c>
      <c r="G64" s="23" t="s">
        <v>81</v>
      </c>
      <c r="H64" s="23" t="s">
        <v>29</v>
      </c>
    </row>
    <row r="65" spans="1:8">
      <c r="A65" s="23" t="s">
        <v>94</v>
      </c>
      <c r="B65" t="s">
        <v>69</v>
      </c>
      <c r="C65" t="s">
        <v>32</v>
      </c>
      <c r="D65" s="16">
        <v>1</v>
      </c>
      <c r="F65" s="23" t="s">
        <v>219</v>
      </c>
      <c r="G65" s="23" t="s">
        <v>57</v>
      </c>
      <c r="H65" s="23" t="s">
        <v>29</v>
      </c>
    </row>
    <row r="66" spans="1:8">
      <c r="A66" s="23" t="s">
        <v>94</v>
      </c>
      <c r="B66" t="s">
        <v>357</v>
      </c>
      <c r="C66" t="s">
        <v>30</v>
      </c>
      <c r="D66" s="16">
        <v>1</v>
      </c>
      <c r="F66" s="23" t="s">
        <v>65</v>
      </c>
      <c r="G66" s="23" t="s">
        <v>57</v>
      </c>
      <c r="H66" s="23" t="s">
        <v>29</v>
      </c>
    </row>
    <row r="67" spans="1:8">
      <c r="A67" s="23" t="s">
        <v>94</v>
      </c>
      <c r="B67" t="s">
        <v>69</v>
      </c>
      <c r="C67" t="s">
        <v>32</v>
      </c>
      <c r="D67" s="16">
        <v>1</v>
      </c>
      <c r="F67" s="23" t="s">
        <v>329</v>
      </c>
      <c r="G67" s="23" t="s">
        <v>155</v>
      </c>
      <c r="H67" s="23" t="s">
        <v>29</v>
      </c>
    </row>
    <row r="68" spans="1:8">
      <c r="A68" s="23" t="s">
        <v>86</v>
      </c>
      <c r="B68" t="s">
        <v>57</v>
      </c>
      <c r="C68" t="s">
        <v>29</v>
      </c>
      <c r="D68" s="16">
        <v>1</v>
      </c>
      <c r="F68" s="23" t="s">
        <v>116</v>
      </c>
      <c r="G68" s="23" t="s">
        <v>57</v>
      </c>
      <c r="H68" s="23" t="s">
        <v>29</v>
      </c>
    </row>
    <row r="69" spans="1:8">
      <c r="A69" s="23" t="s">
        <v>116</v>
      </c>
      <c r="B69" t="s">
        <v>81</v>
      </c>
      <c r="C69" t="s">
        <v>30</v>
      </c>
      <c r="D69" s="16">
        <v>1</v>
      </c>
      <c r="F69" s="23" t="s">
        <v>99</v>
      </c>
      <c r="G69" s="23" t="s">
        <v>81</v>
      </c>
      <c r="H69" s="23" t="s">
        <v>29</v>
      </c>
    </row>
    <row r="70" spans="1:8">
      <c r="A70" s="23" t="s">
        <v>219</v>
      </c>
      <c r="B70" t="s">
        <v>81</v>
      </c>
      <c r="C70" t="s">
        <v>32</v>
      </c>
      <c r="D70" s="16">
        <v>1</v>
      </c>
      <c r="F70" s="23" t="s">
        <v>94</v>
      </c>
      <c r="G70" s="23" t="s">
        <v>81</v>
      </c>
      <c r="H70" s="23" t="s">
        <v>29</v>
      </c>
    </row>
    <row r="71" spans="1:8">
      <c r="A71" s="23" t="s">
        <v>116</v>
      </c>
      <c r="B71" t="s">
        <v>57</v>
      </c>
      <c r="C71" t="s">
        <v>30</v>
      </c>
      <c r="D71" s="16">
        <v>1</v>
      </c>
      <c r="F71" s="23" t="s">
        <v>86</v>
      </c>
      <c r="G71" s="23" t="s">
        <v>69</v>
      </c>
      <c r="H71" s="23" t="s">
        <v>29</v>
      </c>
    </row>
    <row r="72" spans="1:8">
      <c r="A72" s="23" t="s">
        <v>219</v>
      </c>
      <c r="B72" t="s">
        <v>357</v>
      </c>
      <c r="C72" t="s">
        <v>3471</v>
      </c>
      <c r="D72" s="16">
        <v>3</v>
      </c>
      <c r="F72" s="23" t="s">
        <v>86</v>
      </c>
      <c r="G72" s="23" t="s">
        <v>69</v>
      </c>
      <c r="H72" s="23" t="s">
        <v>29</v>
      </c>
    </row>
    <row r="73" spans="1:8">
      <c r="A73" s="23" t="s">
        <v>297</v>
      </c>
      <c r="B73" t="s">
        <v>81</v>
      </c>
      <c r="C73" t="s">
        <v>32</v>
      </c>
      <c r="D73" s="16">
        <v>1</v>
      </c>
      <c r="F73" s="23" t="s">
        <v>116</v>
      </c>
      <c r="G73" s="23" t="s">
        <v>69</v>
      </c>
      <c r="H73" s="23" t="s">
        <v>29</v>
      </c>
    </row>
    <row r="74" spans="1:8">
      <c r="A74" s="23" t="s">
        <v>128</v>
      </c>
      <c r="B74" t="s">
        <v>81</v>
      </c>
      <c r="C74" t="s">
        <v>31</v>
      </c>
      <c r="D74" s="16">
        <v>1</v>
      </c>
      <c r="F74" s="23" t="s">
        <v>183</v>
      </c>
      <c r="G74" s="23" t="s">
        <v>81</v>
      </c>
      <c r="H74" s="23" t="s">
        <v>29</v>
      </c>
    </row>
    <row r="75" spans="1:8">
      <c r="A75" s="23" t="s">
        <v>329</v>
      </c>
      <c r="B75" t="s">
        <v>57</v>
      </c>
      <c r="C75" t="s">
        <v>31</v>
      </c>
      <c r="D75" s="16">
        <v>1</v>
      </c>
      <c r="F75" s="23" t="s">
        <v>94</v>
      </c>
      <c r="G75" s="23" t="s">
        <v>69</v>
      </c>
      <c r="H75" s="23" t="s">
        <v>29</v>
      </c>
    </row>
    <row r="76" spans="1:8">
      <c r="A76" s="23" t="s">
        <v>65</v>
      </c>
      <c r="B76" t="s">
        <v>57</v>
      </c>
      <c r="C76" t="s">
        <v>30</v>
      </c>
      <c r="D76" s="16">
        <v>1</v>
      </c>
      <c r="F76" s="23" t="s">
        <v>183</v>
      </c>
      <c r="G76" s="23" t="s">
        <v>57</v>
      </c>
      <c r="H76" s="23" t="s">
        <v>29</v>
      </c>
    </row>
    <row r="77" spans="1:8">
      <c r="A77" s="23" t="s">
        <v>219</v>
      </c>
      <c r="B77" t="s">
        <v>81</v>
      </c>
      <c r="C77" t="s">
        <v>28</v>
      </c>
      <c r="D77" s="16">
        <v>1</v>
      </c>
      <c r="F77" s="23" t="s">
        <v>99</v>
      </c>
      <c r="G77" s="23" t="s">
        <v>81</v>
      </c>
      <c r="H77" s="23" t="s">
        <v>29</v>
      </c>
    </row>
    <row r="78" spans="1:8">
      <c r="A78" s="23" t="s">
        <v>94</v>
      </c>
      <c r="B78" t="s">
        <v>81</v>
      </c>
      <c r="C78" t="s">
        <v>3431</v>
      </c>
      <c r="D78" s="16">
        <v>2</v>
      </c>
      <c r="F78" s="23" t="s">
        <v>51</v>
      </c>
      <c r="G78" s="23" t="s">
        <v>81</v>
      </c>
      <c r="H78" s="23" t="s">
        <v>29</v>
      </c>
    </row>
    <row r="79" spans="1:8">
      <c r="A79" s="23" t="s">
        <v>128</v>
      </c>
      <c r="B79" t="s">
        <v>155</v>
      </c>
      <c r="C79" t="s">
        <v>30</v>
      </c>
      <c r="D79" s="16">
        <v>1</v>
      </c>
      <c r="F79" s="23" t="s">
        <v>51</v>
      </c>
      <c r="G79" s="23" t="s">
        <v>81</v>
      </c>
      <c r="H79" s="23" t="s">
        <v>29</v>
      </c>
    </row>
    <row r="80" spans="1:8">
      <c r="A80" s="23" t="s">
        <v>65</v>
      </c>
      <c r="B80" t="s">
        <v>57</v>
      </c>
      <c r="C80" t="s">
        <v>3472</v>
      </c>
      <c r="D80" s="16">
        <v>2</v>
      </c>
      <c r="F80" s="23" t="s">
        <v>86</v>
      </c>
      <c r="G80" s="23" t="s">
        <v>81</v>
      </c>
      <c r="H80" s="23" t="s">
        <v>29</v>
      </c>
    </row>
    <row r="81" spans="1:8">
      <c r="A81" s="23" t="s">
        <v>65</v>
      </c>
      <c r="B81" t="s">
        <v>81</v>
      </c>
      <c r="C81" t="s">
        <v>3435</v>
      </c>
      <c r="D81" s="16">
        <v>3</v>
      </c>
      <c r="F81" s="23" t="s">
        <v>116</v>
      </c>
      <c r="G81" s="23" t="s">
        <v>57</v>
      </c>
      <c r="H81" s="23" t="s">
        <v>29</v>
      </c>
    </row>
    <row r="82" spans="1:8">
      <c r="A82" s="23" t="s">
        <v>51</v>
      </c>
      <c r="B82" t="s">
        <v>81</v>
      </c>
      <c r="C82" t="s">
        <v>30</v>
      </c>
      <c r="D82" s="16">
        <v>1</v>
      </c>
      <c r="F82" s="23" t="s">
        <v>99</v>
      </c>
      <c r="G82" s="23" t="s">
        <v>57</v>
      </c>
      <c r="H82" s="23" t="s">
        <v>29</v>
      </c>
    </row>
    <row r="83" spans="1:8">
      <c r="A83" s="23" t="s">
        <v>65</v>
      </c>
      <c r="B83" t="s">
        <v>57</v>
      </c>
      <c r="C83" t="s">
        <v>28</v>
      </c>
      <c r="D83" s="16">
        <v>1</v>
      </c>
      <c r="F83" s="23" t="s">
        <v>75</v>
      </c>
      <c r="G83" s="23" t="s">
        <v>81</v>
      </c>
      <c r="H83" s="23" t="s">
        <v>29</v>
      </c>
    </row>
    <row r="84" spans="1:8">
      <c r="A84" s="23" t="s">
        <v>65</v>
      </c>
      <c r="B84" t="s">
        <v>69</v>
      </c>
      <c r="C84" t="s">
        <v>31</v>
      </c>
      <c r="D84" s="16">
        <v>1</v>
      </c>
      <c r="F84" s="23" t="s">
        <v>219</v>
      </c>
      <c r="G84" s="23" t="s">
        <v>81</v>
      </c>
      <c r="H84" s="23" t="s">
        <v>29</v>
      </c>
    </row>
    <row r="85" spans="1:8">
      <c r="A85" s="23" t="s">
        <v>183</v>
      </c>
      <c r="B85" t="s">
        <v>69</v>
      </c>
      <c r="C85" t="s">
        <v>31</v>
      </c>
      <c r="D85" s="16">
        <v>1</v>
      </c>
      <c r="F85" s="23" t="s">
        <v>75</v>
      </c>
      <c r="G85" s="23" t="s">
        <v>57</v>
      </c>
      <c r="H85" s="23" t="s">
        <v>29</v>
      </c>
    </row>
    <row r="86" spans="1:8">
      <c r="A86" s="23" t="s">
        <v>297</v>
      </c>
      <c r="B86" t="s">
        <v>57</v>
      </c>
      <c r="C86" t="s">
        <v>31</v>
      </c>
      <c r="D86" s="16">
        <v>1</v>
      </c>
      <c r="F86" s="23" t="s">
        <v>183</v>
      </c>
      <c r="G86" s="23" t="s">
        <v>69</v>
      </c>
      <c r="H86" s="23" t="s">
        <v>29</v>
      </c>
    </row>
    <row r="87" spans="1:8">
      <c r="A87" s="23" t="s">
        <v>297</v>
      </c>
      <c r="B87" t="s">
        <v>81</v>
      </c>
      <c r="C87" t="s">
        <v>35</v>
      </c>
      <c r="D87" s="16">
        <v>0</v>
      </c>
      <c r="F87" s="23" t="s">
        <v>51</v>
      </c>
      <c r="G87" s="23" t="s">
        <v>57</v>
      </c>
      <c r="H87" s="23" t="s">
        <v>29</v>
      </c>
    </row>
    <row r="88" spans="1:8">
      <c r="A88" s="23" t="s">
        <v>219</v>
      </c>
      <c r="B88" t="s">
        <v>81</v>
      </c>
      <c r="C88" t="s">
        <v>32</v>
      </c>
      <c r="D88" s="16">
        <v>1</v>
      </c>
      <c r="F88" s="23" t="s">
        <v>65</v>
      </c>
      <c r="G88" s="23" t="s">
        <v>81</v>
      </c>
      <c r="H88" s="23" t="s">
        <v>29</v>
      </c>
    </row>
    <row r="89" spans="1:8">
      <c r="A89" s="23" t="s">
        <v>116</v>
      </c>
      <c r="B89" t="s">
        <v>57</v>
      </c>
      <c r="C89" t="s">
        <v>32</v>
      </c>
      <c r="D89" s="16">
        <v>1</v>
      </c>
      <c r="F89" s="23" t="s">
        <v>51</v>
      </c>
      <c r="G89" s="23" t="s">
        <v>57</v>
      </c>
      <c r="H89" s="23" t="s">
        <v>29</v>
      </c>
    </row>
    <row r="90" spans="1:8">
      <c r="A90" s="23" t="s">
        <v>128</v>
      </c>
      <c r="B90" t="s">
        <v>81</v>
      </c>
      <c r="C90" t="s">
        <v>29</v>
      </c>
      <c r="D90" s="16">
        <v>1</v>
      </c>
      <c r="F90" s="23" t="s">
        <v>329</v>
      </c>
      <c r="G90" s="23" t="s">
        <v>357</v>
      </c>
      <c r="H90" s="23" t="s">
        <v>29</v>
      </c>
    </row>
    <row r="91" spans="1:8">
      <c r="A91" s="23" t="s">
        <v>99</v>
      </c>
      <c r="B91" t="s">
        <v>57</v>
      </c>
      <c r="C91" t="s">
        <v>32</v>
      </c>
      <c r="D91" s="16">
        <v>1</v>
      </c>
      <c r="F91" s="23" t="s">
        <v>219</v>
      </c>
      <c r="G91" s="23" t="s">
        <v>57</v>
      </c>
      <c r="H91" s="23" t="s">
        <v>29</v>
      </c>
    </row>
    <row r="92" spans="1:8">
      <c r="A92" s="23" t="s">
        <v>297</v>
      </c>
      <c r="B92" t="s">
        <v>57</v>
      </c>
      <c r="C92" t="s">
        <v>30</v>
      </c>
      <c r="D92" s="16">
        <v>1</v>
      </c>
      <c r="F92" s="23" t="s">
        <v>75</v>
      </c>
      <c r="G92" s="23" t="s">
        <v>81</v>
      </c>
      <c r="H92" s="23" t="s">
        <v>29</v>
      </c>
    </row>
    <row r="93" spans="1:8">
      <c r="A93" s="23" t="s">
        <v>99</v>
      </c>
      <c r="B93" t="s">
        <v>57</v>
      </c>
      <c r="C93" t="s">
        <v>28</v>
      </c>
      <c r="D93" s="16">
        <v>1</v>
      </c>
      <c r="F93" s="23" t="s">
        <v>183</v>
      </c>
      <c r="G93" s="23" t="s">
        <v>57</v>
      </c>
      <c r="H93" s="23" t="s">
        <v>29</v>
      </c>
    </row>
    <row r="94" spans="1:8">
      <c r="A94" s="23" t="s">
        <v>65</v>
      </c>
      <c r="B94" t="s">
        <v>81</v>
      </c>
      <c r="C94" t="s">
        <v>30</v>
      </c>
      <c r="D94" s="16">
        <v>1</v>
      </c>
      <c r="F94" s="23" t="s">
        <v>219</v>
      </c>
      <c r="G94" s="23" t="s">
        <v>81</v>
      </c>
      <c r="H94" s="23" t="s">
        <v>29</v>
      </c>
    </row>
    <row r="95" spans="1:8">
      <c r="A95" s="23" t="s">
        <v>297</v>
      </c>
      <c r="B95" t="s">
        <v>81</v>
      </c>
      <c r="C95" t="s">
        <v>35</v>
      </c>
      <c r="D95" s="16">
        <v>0</v>
      </c>
      <c r="F95" s="23" t="s">
        <v>183</v>
      </c>
      <c r="G95" s="23" t="s">
        <v>1109</v>
      </c>
      <c r="H95" s="23" t="s">
        <v>29</v>
      </c>
    </row>
    <row r="96" spans="1:8">
      <c r="A96" s="23" t="s">
        <v>51</v>
      </c>
      <c r="B96" t="s">
        <v>81</v>
      </c>
      <c r="C96" t="s">
        <v>3473</v>
      </c>
      <c r="D96" s="16">
        <v>2</v>
      </c>
      <c r="F96" s="23" t="s">
        <v>99</v>
      </c>
      <c r="G96" s="23" t="s">
        <v>69</v>
      </c>
      <c r="H96" s="23" t="s">
        <v>29</v>
      </c>
    </row>
    <row r="97" spans="1:8">
      <c r="A97" s="23" t="s">
        <v>86</v>
      </c>
      <c r="B97" t="s">
        <v>69</v>
      </c>
      <c r="C97" t="s">
        <v>3431</v>
      </c>
      <c r="D97" s="16">
        <v>2</v>
      </c>
      <c r="F97" s="23" t="s">
        <v>297</v>
      </c>
      <c r="G97" s="23" t="s">
        <v>57</v>
      </c>
      <c r="H97" s="23" t="s">
        <v>29</v>
      </c>
    </row>
    <row r="98" spans="1:8">
      <c r="A98" s="23" t="s">
        <v>86</v>
      </c>
      <c r="B98" t="s">
        <v>57</v>
      </c>
      <c r="C98" t="s">
        <v>3473</v>
      </c>
      <c r="D98" s="16">
        <v>2</v>
      </c>
      <c r="F98" s="23" t="s">
        <v>128</v>
      </c>
      <c r="G98" s="23" t="s">
        <v>357</v>
      </c>
      <c r="H98" s="23" t="s">
        <v>29</v>
      </c>
    </row>
    <row r="99" spans="1:8">
      <c r="A99" s="23" t="s">
        <v>65</v>
      </c>
      <c r="B99" t="s">
        <v>81</v>
      </c>
      <c r="C99" t="s">
        <v>31</v>
      </c>
      <c r="D99" s="16">
        <v>1</v>
      </c>
      <c r="F99" s="23" t="s">
        <v>219</v>
      </c>
      <c r="G99" s="23" t="s">
        <v>81</v>
      </c>
      <c r="H99" s="23" t="s">
        <v>29</v>
      </c>
    </row>
    <row r="100" spans="1:8">
      <c r="A100" s="23" t="s">
        <v>183</v>
      </c>
      <c r="B100" t="s">
        <v>57</v>
      </c>
      <c r="C100" t="s">
        <v>3474</v>
      </c>
      <c r="D100" s="16">
        <v>2</v>
      </c>
      <c r="F100" s="23" t="s">
        <v>75</v>
      </c>
      <c r="G100" s="23" t="s">
        <v>81</v>
      </c>
      <c r="H100" s="23" t="s">
        <v>29</v>
      </c>
    </row>
    <row r="101" spans="1:8">
      <c r="A101" s="23" t="s">
        <v>116</v>
      </c>
      <c r="B101" t="s">
        <v>57</v>
      </c>
      <c r="C101" t="s">
        <v>3475</v>
      </c>
      <c r="D101" s="16">
        <v>2</v>
      </c>
      <c r="F101" s="23" t="s">
        <v>183</v>
      </c>
      <c r="G101" s="23" t="s">
        <v>57</v>
      </c>
      <c r="H101" s="23" t="s">
        <v>29</v>
      </c>
    </row>
    <row r="102" spans="1:8">
      <c r="A102" s="23" t="s">
        <v>116</v>
      </c>
      <c r="B102" t="s">
        <v>81</v>
      </c>
      <c r="C102" t="s">
        <v>31</v>
      </c>
      <c r="D102" s="16">
        <v>1</v>
      </c>
      <c r="F102" s="23" t="s">
        <v>75</v>
      </c>
      <c r="G102" s="23" t="s">
        <v>81</v>
      </c>
      <c r="H102" s="23" t="s">
        <v>29</v>
      </c>
    </row>
    <row r="103" spans="1:8">
      <c r="A103" s="23" t="s">
        <v>75</v>
      </c>
      <c r="B103" t="s">
        <v>81</v>
      </c>
      <c r="C103" t="s">
        <v>31</v>
      </c>
      <c r="D103" s="16">
        <v>1</v>
      </c>
      <c r="F103" s="23" t="s">
        <v>94</v>
      </c>
      <c r="G103" s="23" t="s">
        <v>69</v>
      </c>
      <c r="H103" s="23" t="s">
        <v>29</v>
      </c>
    </row>
    <row r="104" spans="1:8">
      <c r="A104" s="23" t="s">
        <v>128</v>
      </c>
      <c r="B104" t="s">
        <v>57</v>
      </c>
      <c r="C104" t="s">
        <v>3476</v>
      </c>
      <c r="D104" s="16">
        <v>2</v>
      </c>
      <c r="F104" s="23" t="s">
        <v>128</v>
      </c>
      <c r="G104" s="23" t="s">
        <v>81</v>
      </c>
      <c r="H104" s="23" t="s">
        <v>29</v>
      </c>
    </row>
    <row r="105" spans="1:8">
      <c r="A105" s="23" t="s">
        <v>297</v>
      </c>
      <c r="B105" t="s">
        <v>81</v>
      </c>
      <c r="C105" t="s">
        <v>30</v>
      </c>
      <c r="D105" s="16">
        <v>1</v>
      </c>
      <c r="F105" s="23" t="s">
        <v>183</v>
      </c>
      <c r="G105" s="23" t="s">
        <v>81</v>
      </c>
      <c r="H105" s="23" t="s">
        <v>29</v>
      </c>
    </row>
    <row r="106" spans="1:8">
      <c r="A106" s="23" t="s">
        <v>99</v>
      </c>
      <c r="B106" t="s">
        <v>81</v>
      </c>
      <c r="C106" t="s">
        <v>3473</v>
      </c>
      <c r="D106" s="16">
        <v>2</v>
      </c>
      <c r="F106" s="23" t="s">
        <v>116</v>
      </c>
      <c r="G106" s="23" t="s">
        <v>57</v>
      </c>
      <c r="H106" s="23" t="s">
        <v>29</v>
      </c>
    </row>
    <row r="107" spans="1:8">
      <c r="A107" s="23" t="s">
        <v>51</v>
      </c>
      <c r="B107" t="s">
        <v>69</v>
      </c>
      <c r="C107" t="s">
        <v>30</v>
      </c>
      <c r="D107" s="16">
        <v>1</v>
      </c>
      <c r="F107" s="23" t="s">
        <v>51</v>
      </c>
      <c r="G107" s="23" t="s">
        <v>57</v>
      </c>
      <c r="H107" s="23" t="s">
        <v>29</v>
      </c>
    </row>
    <row r="108" spans="1:8">
      <c r="A108" s="23" t="s">
        <v>51</v>
      </c>
      <c r="B108" t="s">
        <v>57</v>
      </c>
      <c r="C108" t="s">
        <v>32</v>
      </c>
      <c r="D108" s="16">
        <v>1</v>
      </c>
      <c r="F108" s="23" t="s">
        <v>75</v>
      </c>
      <c r="G108" s="23" t="s">
        <v>357</v>
      </c>
      <c r="H108" s="23" t="s">
        <v>29</v>
      </c>
    </row>
    <row r="109" spans="1:8">
      <c r="A109" s="23" t="s">
        <v>297</v>
      </c>
      <c r="B109" t="s">
        <v>81</v>
      </c>
      <c r="C109" t="s">
        <v>30</v>
      </c>
      <c r="D109" s="16">
        <v>1</v>
      </c>
    </row>
    <row r="110" spans="1:8">
      <c r="A110" s="23" t="s">
        <v>183</v>
      </c>
      <c r="B110" t="s">
        <v>81</v>
      </c>
      <c r="C110" t="s">
        <v>3477</v>
      </c>
      <c r="D110" s="16">
        <v>2</v>
      </c>
    </row>
    <row r="111" spans="1:8">
      <c r="A111" s="23" t="s">
        <v>183</v>
      </c>
      <c r="B111" t="s">
        <v>69</v>
      </c>
      <c r="C111" t="s">
        <v>35</v>
      </c>
      <c r="D111" s="16">
        <v>0</v>
      </c>
    </row>
    <row r="112" spans="1:8">
      <c r="A112" s="23" t="s">
        <v>51</v>
      </c>
      <c r="B112" t="s">
        <v>357</v>
      </c>
      <c r="C112" t="s">
        <v>30</v>
      </c>
      <c r="D112" s="16">
        <v>1</v>
      </c>
    </row>
    <row r="113" spans="1:4">
      <c r="A113" s="23" t="s">
        <v>219</v>
      </c>
      <c r="B113" t="s">
        <v>81</v>
      </c>
      <c r="C113" t="s">
        <v>30</v>
      </c>
      <c r="D113" s="16">
        <v>1</v>
      </c>
    </row>
    <row r="114" spans="1:4">
      <c r="A114" s="23" t="s">
        <v>329</v>
      </c>
      <c r="B114" t="s">
        <v>81</v>
      </c>
      <c r="C114" t="s">
        <v>28</v>
      </c>
      <c r="D114" s="16">
        <v>1</v>
      </c>
    </row>
    <row r="115" spans="1:4">
      <c r="A115" s="23" t="s">
        <v>75</v>
      </c>
      <c r="B115" t="s">
        <v>81</v>
      </c>
      <c r="C115" t="s">
        <v>32</v>
      </c>
      <c r="D115" s="16">
        <v>1</v>
      </c>
    </row>
    <row r="116" spans="1:4">
      <c r="A116" s="23" t="s">
        <v>99</v>
      </c>
      <c r="B116" t="s">
        <v>81</v>
      </c>
      <c r="C116" t="s">
        <v>30</v>
      </c>
      <c r="D116" s="16">
        <v>1</v>
      </c>
    </row>
    <row r="117" spans="1:4">
      <c r="A117" s="23" t="s">
        <v>75</v>
      </c>
      <c r="B117" t="s">
        <v>81</v>
      </c>
      <c r="C117" t="s">
        <v>3478</v>
      </c>
      <c r="D117" s="16">
        <v>2</v>
      </c>
    </row>
    <row r="118" spans="1:4">
      <c r="A118" s="23" t="s">
        <v>219</v>
      </c>
      <c r="B118" t="s">
        <v>81</v>
      </c>
      <c r="C118" t="s">
        <v>3434</v>
      </c>
      <c r="D118" s="16">
        <v>2</v>
      </c>
    </row>
    <row r="119" spans="1:4">
      <c r="A119" s="23" t="s">
        <v>99</v>
      </c>
      <c r="B119" t="s">
        <v>155</v>
      </c>
      <c r="C119" t="s">
        <v>35</v>
      </c>
      <c r="D119" s="16">
        <v>0</v>
      </c>
    </row>
    <row r="120" spans="1:4">
      <c r="A120" s="23" t="s">
        <v>329</v>
      </c>
      <c r="B120" t="s">
        <v>57</v>
      </c>
      <c r="C120" t="s">
        <v>30</v>
      </c>
      <c r="D120" s="16">
        <v>1</v>
      </c>
    </row>
    <row r="121" spans="1:4">
      <c r="A121" s="23" t="s">
        <v>51</v>
      </c>
      <c r="B121" t="s">
        <v>81</v>
      </c>
      <c r="C121" t="s">
        <v>32</v>
      </c>
      <c r="D121" s="16">
        <v>1</v>
      </c>
    </row>
    <row r="122" spans="1:4">
      <c r="A122" s="23" t="s">
        <v>75</v>
      </c>
      <c r="B122" t="s">
        <v>81</v>
      </c>
      <c r="C122" t="s">
        <v>29</v>
      </c>
      <c r="D122" s="16">
        <v>1</v>
      </c>
    </row>
    <row r="123" spans="1:4">
      <c r="A123" s="23" t="s">
        <v>183</v>
      </c>
      <c r="B123" t="s">
        <v>57</v>
      </c>
      <c r="C123" t="s">
        <v>30</v>
      </c>
      <c r="D123" s="16">
        <v>1</v>
      </c>
    </row>
    <row r="124" spans="1:4">
      <c r="A124" s="23" t="s">
        <v>99</v>
      </c>
      <c r="B124" t="s">
        <v>57</v>
      </c>
      <c r="C124" t="s">
        <v>30</v>
      </c>
      <c r="D124" s="16">
        <v>1</v>
      </c>
    </row>
    <row r="125" spans="1:4">
      <c r="A125" s="23" t="s">
        <v>94</v>
      </c>
      <c r="B125" t="s">
        <v>57</v>
      </c>
      <c r="C125" t="s">
        <v>3474</v>
      </c>
      <c r="D125" s="16">
        <v>2</v>
      </c>
    </row>
    <row r="126" spans="1:4">
      <c r="A126" s="23" t="s">
        <v>297</v>
      </c>
      <c r="B126" t="s">
        <v>81</v>
      </c>
      <c r="C126" t="s">
        <v>28</v>
      </c>
      <c r="D126" s="16">
        <v>1</v>
      </c>
    </row>
    <row r="127" spans="1:4">
      <c r="A127" s="23" t="s">
        <v>51</v>
      </c>
      <c r="B127" t="s">
        <v>81</v>
      </c>
      <c r="C127" t="s">
        <v>32</v>
      </c>
      <c r="D127" s="16">
        <v>1</v>
      </c>
    </row>
    <row r="128" spans="1:4">
      <c r="A128" s="23" t="s">
        <v>116</v>
      </c>
      <c r="B128" t="s">
        <v>81</v>
      </c>
      <c r="C128" t="s">
        <v>30</v>
      </c>
      <c r="D128" s="16">
        <v>1</v>
      </c>
    </row>
    <row r="129" spans="1:4">
      <c r="A129" s="23" t="s">
        <v>116</v>
      </c>
      <c r="B129" t="s">
        <v>81</v>
      </c>
      <c r="C129" t="s">
        <v>30</v>
      </c>
      <c r="D129" s="16">
        <v>1</v>
      </c>
    </row>
    <row r="130" spans="1:4">
      <c r="A130" s="23" t="s">
        <v>94</v>
      </c>
      <c r="B130" t="s">
        <v>81</v>
      </c>
      <c r="C130" t="s">
        <v>30</v>
      </c>
      <c r="D130" s="16">
        <v>1</v>
      </c>
    </row>
    <row r="131" spans="1:4">
      <c r="A131" s="23" t="s">
        <v>94</v>
      </c>
      <c r="B131" t="s">
        <v>81</v>
      </c>
      <c r="C131" t="s">
        <v>30</v>
      </c>
      <c r="D131" s="16">
        <v>1</v>
      </c>
    </row>
    <row r="132" spans="1:4">
      <c r="A132" s="23" t="s">
        <v>329</v>
      </c>
      <c r="B132" t="s">
        <v>81</v>
      </c>
      <c r="C132" t="s">
        <v>29</v>
      </c>
      <c r="D132" s="16">
        <v>1</v>
      </c>
    </row>
    <row r="133" spans="1:4">
      <c r="A133" s="23" t="s">
        <v>86</v>
      </c>
      <c r="B133" t="s">
        <v>69</v>
      </c>
      <c r="C133" t="s">
        <v>31</v>
      </c>
      <c r="D133" s="16">
        <v>1</v>
      </c>
    </row>
    <row r="134" spans="1:4">
      <c r="A134" s="23" t="s">
        <v>128</v>
      </c>
      <c r="B134" t="s">
        <v>357</v>
      </c>
      <c r="C134" t="s">
        <v>714</v>
      </c>
      <c r="D134" s="16">
        <v>1</v>
      </c>
    </row>
    <row r="135" spans="1:4">
      <c r="A135" s="23" t="s">
        <v>297</v>
      </c>
      <c r="B135" t="s">
        <v>57</v>
      </c>
      <c r="C135" t="s">
        <v>32</v>
      </c>
      <c r="D135" s="16">
        <v>1</v>
      </c>
    </row>
    <row r="136" spans="1:4">
      <c r="A136" s="23" t="s">
        <v>219</v>
      </c>
      <c r="B136" t="s">
        <v>57</v>
      </c>
      <c r="C136" t="s">
        <v>30</v>
      </c>
      <c r="D136" s="16">
        <v>1</v>
      </c>
    </row>
    <row r="137" spans="1:4">
      <c r="A137" s="23" t="s">
        <v>75</v>
      </c>
      <c r="B137" t="s">
        <v>57</v>
      </c>
      <c r="C137" t="s">
        <v>32</v>
      </c>
      <c r="D137" s="16">
        <v>1</v>
      </c>
    </row>
    <row r="138" spans="1:4">
      <c r="A138" s="23" t="s">
        <v>75</v>
      </c>
      <c r="B138" t="s">
        <v>81</v>
      </c>
      <c r="C138" t="s">
        <v>29</v>
      </c>
      <c r="D138" s="16">
        <v>1</v>
      </c>
    </row>
    <row r="139" spans="1:4">
      <c r="A139" s="23" t="s">
        <v>99</v>
      </c>
      <c r="B139" t="s">
        <v>155</v>
      </c>
      <c r="C139" t="s">
        <v>30</v>
      </c>
      <c r="D139" s="16">
        <v>1</v>
      </c>
    </row>
    <row r="140" spans="1:4">
      <c r="A140" s="23" t="s">
        <v>183</v>
      </c>
      <c r="B140" t="s">
        <v>57</v>
      </c>
      <c r="C140" t="s">
        <v>30</v>
      </c>
      <c r="D140" s="16">
        <v>1</v>
      </c>
    </row>
    <row r="141" spans="1:4">
      <c r="A141" s="23" t="s">
        <v>75</v>
      </c>
      <c r="B141" t="s">
        <v>81</v>
      </c>
      <c r="C141" t="s">
        <v>30</v>
      </c>
      <c r="D141" s="16">
        <v>1</v>
      </c>
    </row>
    <row r="142" spans="1:4">
      <c r="A142" s="23" t="s">
        <v>219</v>
      </c>
      <c r="B142" t="s">
        <v>57</v>
      </c>
      <c r="C142" t="s">
        <v>29</v>
      </c>
      <c r="D142" s="16">
        <v>1</v>
      </c>
    </row>
    <row r="143" spans="1:4">
      <c r="A143" s="23" t="s">
        <v>51</v>
      </c>
      <c r="B143" t="s">
        <v>57</v>
      </c>
      <c r="C143" t="s">
        <v>28</v>
      </c>
      <c r="D143" s="16">
        <v>1</v>
      </c>
    </row>
    <row r="144" spans="1:4">
      <c r="A144" s="23" t="s">
        <v>86</v>
      </c>
      <c r="B144" t="s">
        <v>57</v>
      </c>
      <c r="C144" t="s">
        <v>28</v>
      </c>
      <c r="D144" s="16">
        <v>1</v>
      </c>
    </row>
    <row r="145" spans="1:4">
      <c r="A145" s="23" t="s">
        <v>329</v>
      </c>
      <c r="B145" t="s">
        <v>81</v>
      </c>
      <c r="C145" t="s">
        <v>3479</v>
      </c>
      <c r="D145" s="16">
        <v>2</v>
      </c>
    </row>
    <row r="146" spans="1:4">
      <c r="A146" s="23" t="s">
        <v>86</v>
      </c>
      <c r="B146" t="s">
        <v>57</v>
      </c>
      <c r="C146" t="s">
        <v>30</v>
      </c>
      <c r="D146" s="16">
        <v>1</v>
      </c>
    </row>
    <row r="147" spans="1:4">
      <c r="A147" s="23" t="s">
        <v>219</v>
      </c>
      <c r="B147" t="s">
        <v>57</v>
      </c>
      <c r="C147" t="s">
        <v>35</v>
      </c>
      <c r="D147" s="16">
        <v>0</v>
      </c>
    </row>
    <row r="148" spans="1:4">
      <c r="A148" s="23" t="s">
        <v>99</v>
      </c>
      <c r="B148" t="s">
        <v>81</v>
      </c>
      <c r="C148" t="s">
        <v>29</v>
      </c>
      <c r="D148" s="16">
        <v>1</v>
      </c>
    </row>
    <row r="149" spans="1:4">
      <c r="A149" s="23" t="s">
        <v>51</v>
      </c>
      <c r="B149" t="s">
        <v>57</v>
      </c>
      <c r="C149" t="s">
        <v>29</v>
      </c>
      <c r="D149" s="16">
        <v>1</v>
      </c>
    </row>
    <row r="150" spans="1:4">
      <c r="A150" s="23" t="s">
        <v>183</v>
      </c>
      <c r="B150" t="s">
        <v>57</v>
      </c>
      <c r="C150" t="s">
        <v>3481</v>
      </c>
      <c r="D150" s="16">
        <v>4</v>
      </c>
    </row>
    <row r="151" spans="1:4">
      <c r="A151" s="23" t="s">
        <v>86</v>
      </c>
      <c r="B151" t="s">
        <v>357</v>
      </c>
      <c r="C151" s="16" t="s">
        <v>3482</v>
      </c>
      <c r="D151" s="16">
        <v>3</v>
      </c>
    </row>
    <row r="152" spans="1:4">
      <c r="A152" s="23" t="s">
        <v>75</v>
      </c>
      <c r="B152" t="s">
        <v>81</v>
      </c>
      <c r="C152" t="s">
        <v>29</v>
      </c>
      <c r="D152" s="16">
        <v>1</v>
      </c>
    </row>
    <row r="153" spans="1:4">
      <c r="A153" s="23" t="s">
        <v>128</v>
      </c>
      <c r="B153" t="s">
        <v>57</v>
      </c>
      <c r="C153" t="s">
        <v>3483</v>
      </c>
      <c r="D153" s="16">
        <v>2</v>
      </c>
    </row>
    <row r="154" spans="1:4">
      <c r="A154" s="23" t="s">
        <v>183</v>
      </c>
      <c r="B154" t="s">
        <v>69</v>
      </c>
      <c r="C154" t="s">
        <v>32</v>
      </c>
      <c r="D154" s="16">
        <v>1</v>
      </c>
    </row>
    <row r="155" spans="1:4">
      <c r="A155" s="23" t="s">
        <v>94</v>
      </c>
      <c r="B155" t="s">
        <v>81</v>
      </c>
      <c r="C155" t="s">
        <v>31</v>
      </c>
      <c r="D155" s="16">
        <v>1</v>
      </c>
    </row>
    <row r="156" spans="1:4">
      <c r="A156" s="23" t="s">
        <v>75</v>
      </c>
      <c r="B156" t="s">
        <v>81</v>
      </c>
      <c r="C156" t="s">
        <v>3479</v>
      </c>
      <c r="D156" s="16">
        <v>2</v>
      </c>
    </row>
    <row r="157" spans="1:4">
      <c r="A157" s="23" t="s">
        <v>329</v>
      </c>
      <c r="B157" t="s">
        <v>81</v>
      </c>
      <c r="C157" t="s">
        <v>29</v>
      </c>
      <c r="D157" s="16">
        <v>1</v>
      </c>
    </row>
    <row r="158" spans="1:4">
      <c r="A158" s="23" t="s">
        <v>329</v>
      </c>
      <c r="B158" t="s">
        <v>69</v>
      </c>
      <c r="C158" t="s">
        <v>32</v>
      </c>
      <c r="D158" s="16">
        <v>1</v>
      </c>
    </row>
    <row r="159" spans="1:4">
      <c r="A159" s="23" t="s">
        <v>51</v>
      </c>
      <c r="B159" t="s">
        <v>57</v>
      </c>
      <c r="C159" t="s">
        <v>30</v>
      </c>
      <c r="D159" s="16">
        <v>1</v>
      </c>
    </row>
    <row r="160" spans="1:4">
      <c r="A160" s="23" t="s">
        <v>65</v>
      </c>
      <c r="B160" t="s">
        <v>69</v>
      </c>
      <c r="C160" t="s">
        <v>31</v>
      </c>
      <c r="D160" s="16">
        <v>1</v>
      </c>
    </row>
    <row r="161" spans="1:4">
      <c r="A161" s="23" t="s">
        <v>297</v>
      </c>
      <c r="B161" t="s">
        <v>57</v>
      </c>
      <c r="C161" t="s">
        <v>29</v>
      </c>
      <c r="D161" s="16">
        <v>1</v>
      </c>
    </row>
    <row r="162" spans="1:4">
      <c r="A162" s="23" t="s">
        <v>65</v>
      </c>
      <c r="B162" t="s">
        <v>57</v>
      </c>
      <c r="C162" t="s">
        <v>3484</v>
      </c>
      <c r="D162" s="16">
        <v>3</v>
      </c>
    </row>
    <row r="163" spans="1:4">
      <c r="A163" s="23" t="s">
        <v>94</v>
      </c>
      <c r="B163" t="s">
        <v>57</v>
      </c>
      <c r="C163" t="s">
        <v>32</v>
      </c>
      <c r="D163" s="16">
        <v>1</v>
      </c>
    </row>
    <row r="164" spans="1:4">
      <c r="A164" s="23" t="s">
        <v>297</v>
      </c>
      <c r="B164" t="s">
        <v>357</v>
      </c>
      <c r="C164" t="s">
        <v>29</v>
      </c>
      <c r="D164" s="16">
        <v>1</v>
      </c>
    </row>
    <row r="165" spans="1:4">
      <c r="A165" s="23" t="s">
        <v>128</v>
      </c>
      <c r="B165" t="s">
        <v>357</v>
      </c>
      <c r="C165" t="s">
        <v>29</v>
      </c>
      <c r="D165" s="16">
        <v>1</v>
      </c>
    </row>
    <row r="166" spans="1:4">
      <c r="A166" s="23" t="s">
        <v>51</v>
      </c>
      <c r="B166" t="s">
        <v>81</v>
      </c>
      <c r="C166" t="s">
        <v>30</v>
      </c>
      <c r="D166" s="16">
        <v>1</v>
      </c>
    </row>
    <row r="167" spans="1:4">
      <c r="A167" s="23" t="s">
        <v>183</v>
      </c>
      <c r="B167" t="s">
        <v>81</v>
      </c>
      <c r="C167" t="s">
        <v>29</v>
      </c>
      <c r="D167" s="16">
        <v>1</v>
      </c>
    </row>
    <row r="168" spans="1:4">
      <c r="A168" s="23" t="s">
        <v>75</v>
      </c>
      <c r="B168" t="s">
        <v>81</v>
      </c>
      <c r="C168" t="s">
        <v>29</v>
      </c>
      <c r="D168" s="16">
        <v>1</v>
      </c>
    </row>
    <row r="169" spans="1:4">
      <c r="A169" s="23" t="s">
        <v>65</v>
      </c>
      <c r="B169" t="s">
        <v>57</v>
      </c>
      <c r="C169" t="s">
        <v>29</v>
      </c>
      <c r="D169" s="16">
        <v>1</v>
      </c>
    </row>
    <row r="170" spans="1:4">
      <c r="A170" s="23" t="s">
        <v>219</v>
      </c>
      <c r="B170" t="s">
        <v>69</v>
      </c>
      <c r="C170" t="s">
        <v>3431</v>
      </c>
      <c r="D170" s="16">
        <v>2</v>
      </c>
    </row>
    <row r="171" spans="1:4">
      <c r="A171" s="23" t="s">
        <v>128</v>
      </c>
      <c r="B171" t="s">
        <v>57</v>
      </c>
      <c r="C171" t="s">
        <v>29</v>
      </c>
      <c r="D171" s="16">
        <v>1</v>
      </c>
    </row>
    <row r="172" spans="1:4">
      <c r="A172" s="23" t="s">
        <v>86</v>
      </c>
      <c r="B172" t="s">
        <v>357</v>
      </c>
      <c r="C172" t="s">
        <v>3485</v>
      </c>
      <c r="D172" s="16">
        <v>2</v>
      </c>
    </row>
    <row r="173" spans="1:4">
      <c r="A173" s="23" t="s">
        <v>116</v>
      </c>
      <c r="B173" t="s">
        <v>69</v>
      </c>
      <c r="C173" t="s">
        <v>32</v>
      </c>
    </row>
    <row r="174" spans="1:4">
      <c r="A174" s="23" t="s">
        <v>219</v>
      </c>
      <c r="B174" t="s">
        <v>81</v>
      </c>
      <c r="C174" t="s">
        <v>31</v>
      </c>
      <c r="D174" s="16">
        <v>1</v>
      </c>
    </row>
    <row r="175" spans="1:4">
      <c r="A175" s="23" t="s">
        <v>116</v>
      </c>
      <c r="B175" t="s">
        <v>69</v>
      </c>
      <c r="C175" t="s">
        <v>32</v>
      </c>
      <c r="D175" s="16">
        <v>1</v>
      </c>
    </row>
    <row r="176" spans="1:4">
      <c r="A176" s="23" t="s">
        <v>51</v>
      </c>
      <c r="B176" t="s">
        <v>57</v>
      </c>
      <c r="C176" t="s">
        <v>32</v>
      </c>
      <c r="D176" s="16">
        <v>1</v>
      </c>
    </row>
    <row r="177" spans="1:4">
      <c r="A177" s="23" t="s">
        <v>219</v>
      </c>
      <c r="B177" t="s">
        <v>81</v>
      </c>
      <c r="C177" t="s">
        <v>31</v>
      </c>
      <c r="D177" s="16">
        <v>1</v>
      </c>
    </row>
    <row r="178" spans="1:4">
      <c r="A178" s="23" t="s">
        <v>94</v>
      </c>
      <c r="B178" t="s">
        <v>57</v>
      </c>
      <c r="C178" t="s">
        <v>29</v>
      </c>
      <c r="D178" s="16">
        <v>1</v>
      </c>
    </row>
    <row r="179" spans="1:4">
      <c r="A179" s="23" t="s">
        <v>51</v>
      </c>
      <c r="B179" t="s">
        <v>69</v>
      </c>
      <c r="C179" t="s">
        <v>3473</v>
      </c>
      <c r="D179" s="16">
        <v>2</v>
      </c>
    </row>
    <row r="180" spans="1:4">
      <c r="A180" s="23" t="s">
        <v>116</v>
      </c>
      <c r="B180" t="s">
        <v>81</v>
      </c>
      <c r="C180" t="s">
        <v>32</v>
      </c>
      <c r="D180" s="16">
        <v>1</v>
      </c>
    </row>
    <row r="181" spans="1:4">
      <c r="A181" s="23" t="s">
        <v>65</v>
      </c>
      <c r="B181" t="s">
        <v>57</v>
      </c>
      <c r="C181" t="s">
        <v>30</v>
      </c>
      <c r="D181" s="16">
        <v>1</v>
      </c>
    </row>
    <row r="182" spans="1:4">
      <c r="A182" s="23" t="s">
        <v>65</v>
      </c>
      <c r="B182" t="s">
        <v>81</v>
      </c>
      <c r="C182" t="s">
        <v>30</v>
      </c>
      <c r="D182" s="16">
        <v>1</v>
      </c>
    </row>
    <row r="183" spans="1:4">
      <c r="A183" s="23" t="s">
        <v>116</v>
      </c>
      <c r="B183" t="s">
        <v>357</v>
      </c>
      <c r="C183" t="s">
        <v>30</v>
      </c>
      <c r="D183" s="16">
        <v>1</v>
      </c>
    </row>
    <row r="184" spans="1:4">
      <c r="A184" s="23" t="s">
        <v>94</v>
      </c>
      <c r="B184" t="s">
        <v>57</v>
      </c>
      <c r="C184" t="s">
        <v>30</v>
      </c>
      <c r="D184" s="16">
        <v>1</v>
      </c>
    </row>
    <row r="185" spans="1:4">
      <c r="A185" s="23" t="s">
        <v>75</v>
      </c>
      <c r="B185" t="s">
        <v>81</v>
      </c>
      <c r="C185" t="s">
        <v>32</v>
      </c>
      <c r="D185" s="16">
        <v>1</v>
      </c>
    </row>
    <row r="186" spans="1:4">
      <c r="A186" s="23" t="s">
        <v>94</v>
      </c>
      <c r="B186" t="s">
        <v>81</v>
      </c>
      <c r="C186" t="s">
        <v>35</v>
      </c>
      <c r="D186" s="16">
        <v>0</v>
      </c>
    </row>
    <row r="187" spans="1:4">
      <c r="A187" s="23" t="s">
        <v>99</v>
      </c>
      <c r="B187" t="s">
        <v>57</v>
      </c>
      <c r="C187" t="s">
        <v>32</v>
      </c>
      <c r="D187" s="16">
        <v>1</v>
      </c>
    </row>
    <row r="188" spans="1:4">
      <c r="A188" s="23" t="s">
        <v>219</v>
      </c>
      <c r="B188" t="s">
        <v>81</v>
      </c>
      <c r="C188" t="s">
        <v>30</v>
      </c>
      <c r="D188" s="16">
        <v>1</v>
      </c>
    </row>
    <row r="189" spans="1:4">
      <c r="A189" s="23" t="s">
        <v>75</v>
      </c>
      <c r="B189" t="s">
        <v>81</v>
      </c>
      <c r="C189" t="s">
        <v>30</v>
      </c>
      <c r="D189" s="16">
        <v>1</v>
      </c>
    </row>
    <row r="190" spans="1:4">
      <c r="A190" s="23" t="s">
        <v>297</v>
      </c>
      <c r="B190" t="s">
        <v>81</v>
      </c>
      <c r="C190" t="s">
        <v>31</v>
      </c>
      <c r="D190" s="16">
        <v>1</v>
      </c>
    </row>
    <row r="191" spans="1:4">
      <c r="A191" s="23" t="s">
        <v>183</v>
      </c>
      <c r="B191" t="s">
        <v>81</v>
      </c>
      <c r="C191" t="s">
        <v>967</v>
      </c>
      <c r="D191" s="16">
        <v>1</v>
      </c>
    </row>
    <row r="192" spans="1:4">
      <c r="A192" s="23" t="s">
        <v>297</v>
      </c>
      <c r="B192" t="s">
        <v>81</v>
      </c>
      <c r="C192" t="s">
        <v>30</v>
      </c>
      <c r="D192" s="16">
        <v>1</v>
      </c>
    </row>
    <row r="193" spans="1:4">
      <c r="A193" s="23" t="s">
        <v>51</v>
      </c>
      <c r="B193" t="s">
        <v>357</v>
      </c>
      <c r="C193" t="s">
        <v>32</v>
      </c>
      <c r="D193" s="16">
        <v>1</v>
      </c>
    </row>
    <row r="194" spans="1:4">
      <c r="A194" s="23" t="s">
        <v>51</v>
      </c>
      <c r="B194" t="s">
        <v>81</v>
      </c>
      <c r="C194" t="s">
        <v>3474</v>
      </c>
      <c r="D194" s="16">
        <v>2</v>
      </c>
    </row>
    <row r="195" spans="1:4">
      <c r="A195" s="23" t="s">
        <v>94</v>
      </c>
      <c r="B195" t="s">
        <v>81</v>
      </c>
      <c r="C195" t="s">
        <v>29</v>
      </c>
      <c r="D195" s="16">
        <v>1</v>
      </c>
    </row>
    <row r="196" spans="1:4">
      <c r="A196" s="23" t="s">
        <v>297</v>
      </c>
      <c r="B196" t="s">
        <v>57</v>
      </c>
      <c r="C196" t="s">
        <v>29</v>
      </c>
      <c r="D196" s="16">
        <v>1</v>
      </c>
    </row>
    <row r="197" spans="1:4">
      <c r="A197" s="23" t="s">
        <v>65</v>
      </c>
      <c r="B197" t="s">
        <v>81</v>
      </c>
      <c r="C197" t="s">
        <v>3480</v>
      </c>
      <c r="D197" s="16">
        <v>2</v>
      </c>
    </row>
    <row r="198" spans="1:4">
      <c r="A198" s="23" t="s">
        <v>329</v>
      </c>
      <c r="B198" t="s">
        <v>69</v>
      </c>
      <c r="C198" t="s">
        <v>30</v>
      </c>
      <c r="D198" s="16">
        <v>1</v>
      </c>
    </row>
    <row r="199" spans="1:4">
      <c r="A199" s="23" t="s">
        <v>116</v>
      </c>
      <c r="B199" t="s">
        <v>57</v>
      </c>
      <c r="C199" t="s">
        <v>30</v>
      </c>
      <c r="D199" s="16">
        <v>1</v>
      </c>
    </row>
    <row r="200" spans="1:4">
      <c r="A200" s="23" t="s">
        <v>116</v>
      </c>
      <c r="B200" t="s">
        <v>57</v>
      </c>
      <c r="C200" t="s">
        <v>29</v>
      </c>
      <c r="D200" s="16">
        <v>1</v>
      </c>
    </row>
    <row r="201" spans="1:4">
      <c r="A201" s="23" t="s">
        <v>86</v>
      </c>
      <c r="B201" t="s">
        <v>69</v>
      </c>
      <c r="C201" t="s">
        <v>3486</v>
      </c>
      <c r="D201" s="16">
        <v>3</v>
      </c>
    </row>
    <row r="202" spans="1:4">
      <c r="A202" s="23" t="s">
        <v>75</v>
      </c>
      <c r="B202" t="s">
        <v>57</v>
      </c>
      <c r="C202" t="s">
        <v>3482</v>
      </c>
      <c r="D202" s="16">
        <v>3</v>
      </c>
    </row>
    <row r="203" spans="1:4">
      <c r="A203" s="23" t="s">
        <v>183</v>
      </c>
      <c r="B203" t="s">
        <v>69</v>
      </c>
      <c r="C203" t="s">
        <v>30</v>
      </c>
      <c r="D203" s="16">
        <v>1</v>
      </c>
    </row>
    <row r="204" spans="1:4">
      <c r="A204" s="23" t="s">
        <v>65</v>
      </c>
      <c r="B204" t="s">
        <v>81</v>
      </c>
      <c r="C204" t="s">
        <v>29</v>
      </c>
      <c r="D204" s="16">
        <v>1</v>
      </c>
    </row>
    <row r="205" spans="1:4">
      <c r="A205" s="23" t="s">
        <v>51</v>
      </c>
      <c r="B205" t="s">
        <v>81</v>
      </c>
      <c r="C205" t="s">
        <v>32</v>
      </c>
      <c r="D205" s="16">
        <v>1</v>
      </c>
    </row>
    <row r="206" spans="1:4">
      <c r="A206" s="23" t="s">
        <v>51</v>
      </c>
      <c r="B206" t="s">
        <v>81</v>
      </c>
      <c r="C206" t="s">
        <v>31</v>
      </c>
      <c r="D206" s="16">
        <v>1</v>
      </c>
    </row>
    <row r="207" spans="1:4">
      <c r="A207" s="23" t="s">
        <v>116</v>
      </c>
      <c r="B207" t="s">
        <v>81</v>
      </c>
      <c r="C207" t="s">
        <v>30</v>
      </c>
      <c r="D207" s="16">
        <v>1</v>
      </c>
    </row>
    <row r="208" spans="1:4">
      <c r="A208" s="23" t="s">
        <v>86</v>
      </c>
      <c r="B208" t="s">
        <v>57</v>
      </c>
      <c r="C208" t="s">
        <v>3487</v>
      </c>
      <c r="D208" s="16">
        <v>2</v>
      </c>
    </row>
    <row r="209" spans="1:4">
      <c r="A209" s="23" t="s">
        <v>183</v>
      </c>
      <c r="B209" t="s">
        <v>57</v>
      </c>
      <c r="C209" t="s">
        <v>31</v>
      </c>
      <c r="D209" s="16">
        <v>1</v>
      </c>
    </row>
    <row r="210" spans="1:4">
      <c r="A210" s="23" t="s">
        <v>297</v>
      </c>
      <c r="B210" t="s">
        <v>69</v>
      </c>
      <c r="C210" t="s">
        <v>3488</v>
      </c>
      <c r="D210" s="16">
        <v>2</v>
      </c>
    </row>
    <row r="211" spans="1:4">
      <c r="A211" s="23" t="s">
        <v>183</v>
      </c>
      <c r="B211" t="s">
        <v>57</v>
      </c>
      <c r="C211" t="s">
        <v>31</v>
      </c>
      <c r="D211" s="16">
        <v>1</v>
      </c>
    </row>
    <row r="212" spans="1:4">
      <c r="A212" s="23" t="s">
        <v>65</v>
      </c>
      <c r="B212" t="s">
        <v>357</v>
      </c>
      <c r="C212" t="s">
        <v>31</v>
      </c>
      <c r="D212" s="16">
        <v>1</v>
      </c>
    </row>
    <row r="213" spans="1:4">
      <c r="A213" s="23" t="s">
        <v>65</v>
      </c>
      <c r="B213" t="s">
        <v>57</v>
      </c>
      <c r="C213" t="s">
        <v>35</v>
      </c>
      <c r="D213" s="16">
        <v>0</v>
      </c>
    </row>
    <row r="214" spans="1:4">
      <c r="A214" s="23" t="s">
        <v>86</v>
      </c>
      <c r="B214" t="s">
        <v>81</v>
      </c>
      <c r="C214" t="s">
        <v>32</v>
      </c>
      <c r="D214" s="16">
        <v>1</v>
      </c>
    </row>
    <row r="215" spans="1:4">
      <c r="A215" s="23" t="s">
        <v>94</v>
      </c>
      <c r="B215" t="s">
        <v>57</v>
      </c>
      <c r="C215" t="s">
        <v>32</v>
      </c>
      <c r="D215" s="16">
        <v>1</v>
      </c>
    </row>
    <row r="216" spans="1:4">
      <c r="A216" s="23" t="s">
        <v>65</v>
      </c>
      <c r="B216" t="s">
        <v>81</v>
      </c>
      <c r="C216" t="s">
        <v>30</v>
      </c>
      <c r="D216" s="16">
        <v>1</v>
      </c>
    </row>
    <row r="217" spans="1:4">
      <c r="A217" s="23" t="s">
        <v>128</v>
      </c>
      <c r="B217" t="s">
        <v>81</v>
      </c>
      <c r="C217" t="s">
        <v>31</v>
      </c>
      <c r="D217" s="16">
        <v>1</v>
      </c>
    </row>
    <row r="218" spans="1:4">
      <c r="A218" s="23" t="s">
        <v>65</v>
      </c>
      <c r="B218" t="s">
        <v>81</v>
      </c>
      <c r="C218" t="s">
        <v>32</v>
      </c>
      <c r="D218" s="16">
        <v>1</v>
      </c>
    </row>
    <row r="219" spans="1:4">
      <c r="A219" s="23" t="s">
        <v>219</v>
      </c>
      <c r="B219" t="s">
        <v>81</v>
      </c>
      <c r="C219" t="s">
        <v>3490</v>
      </c>
      <c r="D219" s="16">
        <v>3</v>
      </c>
    </row>
    <row r="220" spans="1:4">
      <c r="A220" s="23" t="s">
        <v>94</v>
      </c>
      <c r="B220" t="s">
        <v>81</v>
      </c>
      <c r="C220" t="s">
        <v>32</v>
      </c>
      <c r="D220" s="16">
        <v>1</v>
      </c>
    </row>
    <row r="221" spans="1:4">
      <c r="A221" s="23" t="s">
        <v>297</v>
      </c>
      <c r="B221" t="s">
        <v>81</v>
      </c>
      <c r="C221" t="s">
        <v>31</v>
      </c>
      <c r="D221" s="16">
        <v>1</v>
      </c>
    </row>
    <row r="222" spans="1:4">
      <c r="A222" s="23" t="s">
        <v>86</v>
      </c>
      <c r="B222" t="s">
        <v>1109</v>
      </c>
      <c r="C222" t="s">
        <v>32</v>
      </c>
      <c r="D222" s="16">
        <v>1</v>
      </c>
    </row>
    <row r="223" spans="1:4">
      <c r="A223" s="23" t="s">
        <v>51</v>
      </c>
      <c r="B223" t="s">
        <v>357</v>
      </c>
      <c r="C223" t="s">
        <v>32</v>
      </c>
      <c r="D223" s="16">
        <v>1</v>
      </c>
    </row>
    <row r="224" spans="1:4">
      <c r="A224" s="23" t="s">
        <v>94</v>
      </c>
      <c r="B224" t="s">
        <v>81</v>
      </c>
      <c r="C224" t="s">
        <v>31</v>
      </c>
      <c r="D224" s="16">
        <v>1</v>
      </c>
    </row>
    <row r="225" spans="1:4">
      <c r="A225" s="23" t="s">
        <v>329</v>
      </c>
      <c r="B225" t="s">
        <v>1109</v>
      </c>
      <c r="C225" t="s">
        <v>32</v>
      </c>
      <c r="D225" s="16">
        <v>1</v>
      </c>
    </row>
    <row r="226" spans="1:4">
      <c r="A226" s="23" t="s">
        <v>329</v>
      </c>
      <c r="B226" t="s">
        <v>357</v>
      </c>
      <c r="C226" t="s">
        <v>32</v>
      </c>
      <c r="D226" s="16">
        <v>1</v>
      </c>
    </row>
    <row r="227" spans="1:4">
      <c r="A227" s="23" t="s">
        <v>128</v>
      </c>
      <c r="B227" t="s">
        <v>69</v>
      </c>
      <c r="C227" t="s">
        <v>3473</v>
      </c>
      <c r="D227" s="16">
        <v>2</v>
      </c>
    </row>
    <row r="228" spans="1:4">
      <c r="A228" s="23" t="s">
        <v>65</v>
      </c>
      <c r="B228" t="s">
        <v>57</v>
      </c>
      <c r="C228" t="s">
        <v>29</v>
      </c>
      <c r="D228" s="16">
        <v>1</v>
      </c>
    </row>
    <row r="229" spans="1:4">
      <c r="A229" s="23" t="s">
        <v>94</v>
      </c>
      <c r="B229" t="s">
        <v>57</v>
      </c>
      <c r="C229" t="s">
        <v>31</v>
      </c>
      <c r="D229" s="16">
        <v>1</v>
      </c>
    </row>
    <row r="230" spans="1:4">
      <c r="A230" s="23" t="s">
        <v>329</v>
      </c>
      <c r="B230" t="s">
        <v>57</v>
      </c>
      <c r="C230" t="s">
        <v>29</v>
      </c>
      <c r="D230" s="16">
        <v>1</v>
      </c>
    </row>
    <row r="231" spans="1:4">
      <c r="A231" s="23" t="s">
        <v>128</v>
      </c>
      <c r="B231" t="s">
        <v>57</v>
      </c>
      <c r="C231" t="s">
        <v>29</v>
      </c>
      <c r="D231" s="16">
        <v>1</v>
      </c>
    </row>
    <row r="232" spans="1:4">
      <c r="A232" s="23" t="s">
        <v>116</v>
      </c>
      <c r="B232" t="s">
        <v>57</v>
      </c>
      <c r="C232" t="s">
        <v>3481</v>
      </c>
      <c r="D232" s="16">
        <v>4</v>
      </c>
    </row>
    <row r="233" spans="1:4">
      <c r="A233" s="23" t="s">
        <v>219</v>
      </c>
      <c r="B233" t="s">
        <v>57</v>
      </c>
      <c r="C233" t="s">
        <v>30</v>
      </c>
      <c r="D233" s="16">
        <v>1</v>
      </c>
    </row>
    <row r="234" spans="1:4">
      <c r="A234" s="23" t="s">
        <v>99</v>
      </c>
      <c r="B234" t="s">
        <v>57</v>
      </c>
      <c r="C234" t="s">
        <v>28</v>
      </c>
      <c r="D234" s="16">
        <v>1</v>
      </c>
    </row>
    <row r="235" spans="1:4">
      <c r="A235" s="23" t="s">
        <v>183</v>
      </c>
      <c r="B235" t="s">
        <v>81</v>
      </c>
      <c r="C235" t="s">
        <v>32</v>
      </c>
      <c r="D235" s="16">
        <v>1</v>
      </c>
    </row>
    <row r="236" spans="1:4">
      <c r="A236" s="23" t="s">
        <v>183</v>
      </c>
      <c r="B236" t="s">
        <v>69</v>
      </c>
      <c r="C236" t="s">
        <v>32</v>
      </c>
      <c r="D236" s="16">
        <v>1</v>
      </c>
    </row>
    <row r="237" spans="1:4">
      <c r="A237" s="23" t="s">
        <v>116</v>
      </c>
      <c r="B237" t="s">
        <v>57</v>
      </c>
      <c r="C237" t="s">
        <v>32</v>
      </c>
      <c r="D237" s="16">
        <v>1</v>
      </c>
    </row>
    <row r="238" spans="1:4">
      <c r="A238" s="23" t="s">
        <v>65</v>
      </c>
      <c r="B238" t="s">
        <v>57</v>
      </c>
      <c r="C238" t="s">
        <v>3531</v>
      </c>
      <c r="D238" s="16">
        <v>5</v>
      </c>
    </row>
    <row r="239" spans="1:4">
      <c r="A239" s="23" t="s">
        <v>329</v>
      </c>
      <c r="B239" t="s">
        <v>81</v>
      </c>
      <c r="C239" t="s">
        <v>29</v>
      </c>
      <c r="D239" s="16">
        <v>1</v>
      </c>
    </row>
    <row r="240" spans="1:4">
      <c r="A240" s="23" t="s">
        <v>94</v>
      </c>
      <c r="B240" t="s">
        <v>57</v>
      </c>
      <c r="C240" t="s">
        <v>3474</v>
      </c>
      <c r="D240" s="16">
        <v>2</v>
      </c>
    </row>
    <row r="241" spans="1:4">
      <c r="A241" s="23" t="s">
        <v>99</v>
      </c>
      <c r="B241" t="s">
        <v>57</v>
      </c>
      <c r="C241" t="s">
        <v>3489</v>
      </c>
      <c r="D241" s="16">
        <v>2</v>
      </c>
    </row>
    <row r="242" spans="1:4">
      <c r="A242" s="23" t="s">
        <v>75</v>
      </c>
      <c r="B242" t="s">
        <v>357</v>
      </c>
      <c r="C242" t="s">
        <v>29</v>
      </c>
      <c r="D242" s="16">
        <v>1</v>
      </c>
    </row>
    <row r="243" spans="1:4">
      <c r="A243" s="23" t="s">
        <v>51</v>
      </c>
      <c r="B243" t="s">
        <v>81</v>
      </c>
      <c r="C243" t="s">
        <v>35</v>
      </c>
      <c r="D243" s="16">
        <v>0</v>
      </c>
    </row>
    <row r="244" spans="1:4">
      <c r="A244" s="23" t="s">
        <v>51</v>
      </c>
      <c r="B244" t="s">
        <v>57</v>
      </c>
      <c r="C244" t="s">
        <v>3432</v>
      </c>
      <c r="D244" s="16">
        <v>2</v>
      </c>
    </row>
    <row r="245" spans="1:4">
      <c r="A245" s="23" t="s">
        <v>128</v>
      </c>
      <c r="B245" t="s">
        <v>357</v>
      </c>
      <c r="C245" t="s">
        <v>3432</v>
      </c>
      <c r="D245" s="16">
        <v>2</v>
      </c>
    </row>
    <row r="246" spans="1:4">
      <c r="A246" s="23" t="s">
        <v>219</v>
      </c>
      <c r="B246" t="s">
        <v>69</v>
      </c>
      <c r="C246" t="s">
        <v>1223</v>
      </c>
      <c r="D246" s="16">
        <v>1</v>
      </c>
    </row>
    <row r="247" spans="1:4">
      <c r="A247" s="23" t="s">
        <v>51</v>
      </c>
      <c r="B247" t="s">
        <v>81</v>
      </c>
      <c r="C247" t="s">
        <v>32</v>
      </c>
      <c r="D247" s="16">
        <v>1</v>
      </c>
    </row>
    <row r="248" spans="1:4">
      <c r="A248" s="23" t="s">
        <v>51</v>
      </c>
      <c r="B248" t="s">
        <v>81</v>
      </c>
      <c r="C248" t="s">
        <v>35</v>
      </c>
      <c r="D248" s="16">
        <v>0</v>
      </c>
    </row>
    <row r="249" spans="1:4">
      <c r="A249" s="23" t="s">
        <v>94</v>
      </c>
      <c r="B249" t="s">
        <v>81</v>
      </c>
      <c r="C249" t="s">
        <v>3488</v>
      </c>
      <c r="D249" s="16">
        <v>2</v>
      </c>
    </row>
    <row r="250" spans="1:4">
      <c r="A250" s="23" t="s">
        <v>51</v>
      </c>
      <c r="B250" t="s">
        <v>57</v>
      </c>
      <c r="C250" t="s">
        <v>29</v>
      </c>
      <c r="D250" s="16">
        <v>1</v>
      </c>
    </row>
    <row r="251" spans="1:4">
      <c r="A251" s="23" t="s">
        <v>86</v>
      </c>
      <c r="B251" t="s">
        <v>81</v>
      </c>
      <c r="C251" t="s">
        <v>32</v>
      </c>
      <c r="D251" s="16">
        <v>1</v>
      </c>
    </row>
    <row r="252" spans="1:4">
      <c r="A252" s="23" t="s">
        <v>94</v>
      </c>
      <c r="B252" t="s">
        <v>357</v>
      </c>
      <c r="C252" t="s">
        <v>3474</v>
      </c>
      <c r="D252" s="16">
        <v>2</v>
      </c>
    </row>
    <row r="253" spans="1:4">
      <c r="A253" s="23" t="s">
        <v>51</v>
      </c>
      <c r="B253" t="s">
        <v>81</v>
      </c>
      <c r="C253" t="s">
        <v>32</v>
      </c>
      <c r="D253" s="16">
        <v>1</v>
      </c>
    </row>
    <row r="254" spans="1:4">
      <c r="A254" s="23" t="s">
        <v>219</v>
      </c>
      <c r="B254" t="s">
        <v>81</v>
      </c>
      <c r="C254" t="s">
        <v>32</v>
      </c>
      <c r="D254" s="16">
        <v>1</v>
      </c>
    </row>
    <row r="255" spans="1:4">
      <c r="A255" s="23" t="s">
        <v>116</v>
      </c>
      <c r="B255" t="s">
        <v>357</v>
      </c>
      <c r="C255" t="s">
        <v>29</v>
      </c>
      <c r="D255" s="16">
        <v>1</v>
      </c>
    </row>
    <row r="256" spans="1:4">
      <c r="A256" s="23" t="s">
        <v>86</v>
      </c>
      <c r="B256" t="s">
        <v>57</v>
      </c>
      <c r="C256" t="s">
        <v>32</v>
      </c>
      <c r="D256" s="16">
        <v>1</v>
      </c>
    </row>
    <row r="257" spans="1:4">
      <c r="A257" s="23" t="s">
        <v>297</v>
      </c>
      <c r="B257" t="s">
        <v>81</v>
      </c>
      <c r="C257" t="s">
        <v>32</v>
      </c>
      <c r="D257" s="16">
        <v>1</v>
      </c>
    </row>
    <row r="258" spans="1:4">
      <c r="A258" s="23" t="s">
        <v>99</v>
      </c>
      <c r="B258" t="s">
        <v>81</v>
      </c>
      <c r="C258" t="s">
        <v>3492</v>
      </c>
      <c r="D258" s="16">
        <v>3</v>
      </c>
    </row>
    <row r="259" spans="1:4">
      <c r="A259" s="23" t="s">
        <v>128</v>
      </c>
      <c r="B259" t="s">
        <v>81</v>
      </c>
      <c r="C259" t="s">
        <v>3491</v>
      </c>
      <c r="D259" s="16">
        <v>2</v>
      </c>
    </row>
    <row r="260" spans="1:4">
      <c r="A260" s="23" t="s">
        <v>297</v>
      </c>
      <c r="B260" t="s">
        <v>81</v>
      </c>
      <c r="C260" t="s">
        <v>31</v>
      </c>
      <c r="D260" s="16">
        <v>1</v>
      </c>
    </row>
    <row r="261" spans="1:4">
      <c r="A261" s="23" t="s">
        <v>65</v>
      </c>
      <c r="B261" t="s">
        <v>57</v>
      </c>
      <c r="C261" t="s">
        <v>29</v>
      </c>
      <c r="D261" s="16">
        <v>1</v>
      </c>
    </row>
    <row r="262" spans="1:4">
      <c r="A262" s="23" t="s">
        <v>329</v>
      </c>
      <c r="B262" t="s">
        <v>81</v>
      </c>
      <c r="C262" t="s">
        <v>32</v>
      </c>
      <c r="D262" s="16">
        <v>1</v>
      </c>
    </row>
    <row r="263" spans="1:4">
      <c r="A263" s="23" t="s">
        <v>297</v>
      </c>
      <c r="B263" t="s">
        <v>57</v>
      </c>
      <c r="C263" t="s">
        <v>29</v>
      </c>
      <c r="D263" s="16">
        <v>1</v>
      </c>
    </row>
    <row r="264" spans="1:4">
      <c r="A264" s="23" t="s">
        <v>65</v>
      </c>
      <c r="B264" t="s">
        <v>57</v>
      </c>
      <c r="C264" t="s">
        <v>30</v>
      </c>
      <c r="D264" s="16">
        <v>1</v>
      </c>
    </row>
    <row r="265" spans="1:4">
      <c r="A265" s="23" t="s">
        <v>65</v>
      </c>
      <c r="B265" t="s">
        <v>1109</v>
      </c>
      <c r="C265" t="s">
        <v>32</v>
      </c>
      <c r="D265" s="16">
        <v>1</v>
      </c>
    </row>
    <row r="266" spans="1:4">
      <c r="A266" s="23" t="s">
        <v>329</v>
      </c>
      <c r="B266" t="s">
        <v>69</v>
      </c>
      <c r="C266" t="s">
        <v>32</v>
      </c>
      <c r="D266" s="16">
        <v>1</v>
      </c>
    </row>
    <row r="267" spans="1:4">
      <c r="A267" s="23" t="s">
        <v>329</v>
      </c>
      <c r="B267" t="s">
        <v>81</v>
      </c>
      <c r="C267" t="s">
        <v>30</v>
      </c>
      <c r="D267" s="16">
        <v>1</v>
      </c>
    </row>
    <row r="268" spans="1:4">
      <c r="A268" s="23" t="s">
        <v>116</v>
      </c>
      <c r="B268" t="s">
        <v>81</v>
      </c>
      <c r="C268" t="s">
        <v>3493</v>
      </c>
      <c r="D268" s="16">
        <v>2</v>
      </c>
    </row>
    <row r="269" spans="1:4">
      <c r="A269" s="23" t="s">
        <v>183</v>
      </c>
      <c r="B269" t="s">
        <v>57</v>
      </c>
      <c r="C269" t="s">
        <v>35</v>
      </c>
      <c r="D269" s="16">
        <v>0</v>
      </c>
    </row>
    <row r="270" spans="1:4">
      <c r="A270" s="23" t="s">
        <v>94</v>
      </c>
      <c r="B270" t="s">
        <v>69</v>
      </c>
      <c r="C270" t="s">
        <v>35</v>
      </c>
      <c r="D270" s="16">
        <v>0</v>
      </c>
    </row>
    <row r="271" spans="1:4">
      <c r="A271" s="23" t="s">
        <v>183</v>
      </c>
      <c r="B271" t="s">
        <v>57</v>
      </c>
      <c r="C271" t="s">
        <v>32</v>
      </c>
      <c r="D271" s="16">
        <v>1</v>
      </c>
    </row>
    <row r="272" spans="1:4">
      <c r="A272" s="23" t="s">
        <v>329</v>
      </c>
      <c r="B272" t="s">
        <v>57</v>
      </c>
      <c r="C272" t="s">
        <v>3432</v>
      </c>
      <c r="D272" s="16">
        <v>2</v>
      </c>
    </row>
    <row r="273" spans="1:4">
      <c r="A273" s="23" t="s">
        <v>65</v>
      </c>
      <c r="B273" t="s">
        <v>81</v>
      </c>
      <c r="C273" t="s">
        <v>32</v>
      </c>
      <c r="D273" s="16">
        <v>1</v>
      </c>
    </row>
    <row r="274" spans="1:4">
      <c r="A274" s="23" t="s">
        <v>65</v>
      </c>
      <c r="B274" t="s">
        <v>57</v>
      </c>
      <c r="C274" t="s">
        <v>32</v>
      </c>
      <c r="D274" s="16">
        <v>1</v>
      </c>
    </row>
    <row r="275" spans="1:4">
      <c r="A275" s="23" t="s">
        <v>219</v>
      </c>
      <c r="B275" t="s">
        <v>81</v>
      </c>
      <c r="C275" t="s">
        <v>30</v>
      </c>
      <c r="D275" s="16">
        <v>1</v>
      </c>
    </row>
    <row r="276" spans="1:4">
      <c r="A276" s="23" t="s">
        <v>94</v>
      </c>
      <c r="B276" t="s">
        <v>57</v>
      </c>
      <c r="C276" t="s">
        <v>32</v>
      </c>
      <c r="D276" s="16">
        <v>1</v>
      </c>
    </row>
    <row r="277" spans="1:4">
      <c r="A277" s="23" t="s">
        <v>128</v>
      </c>
      <c r="B277" t="s">
        <v>81</v>
      </c>
      <c r="C277" t="s">
        <v>3494</v>
      </c>
      <c r="D277" s="16">
        <v>2</v>
      </c>
    </row>
    <row r="278" spans="1:4">
      <c r="A278" s="23" t="s">
        <v>99</v>
      </c>
      <c r="B278" t="s">
        <v>57</v>
      </c>
      <c r="C278" t="s">
        <v>1377</v>
      </c>
      <c r="D278" s="16">
        <v>1</v>
      </c>
    </row>
    <row r="279" spans="1:4">
      <c r="A279" s="23" t="s">
        <v>86</v>
      </c>
      <c r="B279" t="s">
        <v>69</v>
      </c>
      <c r="C279" t="s">
        <v>32</v>
      </c>
      <c r="D279" s="16">
        <v>1</v>
      </c>
    </row>
    <row r="280" spans="1:4">
      <c r="A280" s="23" t="s">
        <v>329</v>
      </c>
      <c r="B280" t="s">
        <v>57</v>
      </c>
      <c r="C280" t="s">
        <v>31</v>
      </c>
      <c r="D280" s="16">
        <v>1</v>
      </c>
    </row>
    <row r="281" spans="1:4">
      <c r="A281" s="23" t="s">
        <v>51</v>
      </c>
      <c r="B281" t="s">
        <v>57</v>
      </c>
      <c r="C281" t="s">
        <v>32</v>
      </c>
      <c r="D281" s="16">
        <v>1</v>
      </c>
    </row>
    <row r="282" spans="1:4">
      <c r="A282" s="23" t="s">
        <v>65</v>
      </c>
      <c r="B282" t="s">
        <v>57</v>
      </c>
      <c r="C282" t="s">
        <v>31</v>
      </c>
      <c r="D282" s="16">
        <v>1</v>
      </c>
    </row>
    <row r="283" spans="1:4">
      <c r="A283" s="23" t="s">
        <v>128</v>
      </c>
      <c r="B283" t="s">
        <v>357</v>
      </c>
      <c r="C283" t="s">
        <v>32</v>
      </c>
      <c r="D283" s="16">
        <v>1</v>
      </c>
    </row>
    <row r="284" spans="1:4">
      <c r="A284" s="23" t="s">
        <v>65</v>
      </c>
      <c r="B284" t="s">
        <v>57</v>
      </c>
      <c r="C284" t="s">
        <v>30</v>
      </c>
      <c r="D284" s="16">
        <v>1</v>
      </c>
    </row>
    <row r="285" spans="1:4">
      <c r="A285" s="23" t="s">
        <v>219</v>
      </c>
      <c r="B285" t="s">
        <v>357</v>
      </c>
      <c r="C285" t="s">
        <v>3432</v>
      </c>
      <c r="D285" s="16">
        <v>2</v>
      </c>
    </row>
    <row r="286" spans="1:4">
      <c r="A286" s="23" t="s">
        <v>99</v>
      </c>
      <c r="B286" t="s">
        <v>57</v>
      </c>
      <c r="C286" t="s">
        <v>30</v>
      </c>
      <c r="D286" s="16">
        <v>1</v>
      </c>
    </row>
    <row r="287" spans="1:4">
      <c r="A287" s="23" t="s">
        <v>128</v>
      </c>
      <c r="B287" t="s">
        <v>57</v>
      </c>
      <c r="C287" t="s">
        <v>32</v>
      </c>
      <c r="D287" s="16">
        <v>1</v>
      </c>
    </row>
    <row r="288" spans="1:4">
      <c r="A288" s="23" t="s">
        <v>297</v>
      </c>
      <c r="B288" t="s">
        <v>81</v>
      </c>
      <c r="C288" t="s">
        <v>32</v>
      </c>
      <c r="D288" s="16">
        <v>1</v>
      </c>
    </row>
    <row r="289" spans="1:4">
      <c r="A289" s="23" t="s">
        <v>94</v>
      </c>
      <c r="B289" t="s">
        <v>57</v>
      </c>
      <c r="C289" t="s">
        <v>3495</v>
      </c>
      <c r="D289" s="16">
        <v>2</v>
      </c>
    </row>
    <row r="290" spans="1:4">
      <c r="A290" s="23" t="s">
        <v>51</v>
      </c>
      <c r="B290" t="s">
        <v>57</v>
      </c>
      <c r="C290" t="s">
        <v>29</v>
      </c>
      <c r="D290" s="16">
        <v>1</v>
      </c>
    </row>
    <row r="291" spans="1:4">
      <c r="A291" s="23" t="s">
        <v>219</v>
      </c>
      <c r="B291" t="s">
        <v>81</v>
      </c>
      <c r="C291" t="s">
        <v>32</v>
      </c>
      <c r="D291" s="16">
        <v>1</v>
      </c>
    </row>
    <row r="292" spans="1:4">
      <c r="A292" s="23" t="s">
        <v>51</v>
      </c>
      <c r="B292" t="s">
        <v>69</v>
      </c>
      <c r="C292" t="s">
        <v>32</v>
      </c>
      <c r="D292" s="16">
        <v>1</v>
      </c>
    </row>
    <row r="293" spans="1:4">
      <c r="A293" s="23" t="s">
        <v>94</v>
      </c>
      <c r="B293" t="s">
        <v>155</v>
      </c>
      <c r="C293" t="s">
        <v>3473</v>
      </c>
      <c r="D293" s="16">
        <v>2</v>
      </c>
    </row>
    <row r="294" spans="1:4">
      <c r="A294" s="23" t="s">
        <v>86</v>
      </c>
      <c r="B294" t="s">
        <v>357</v>
      </c>
      <c r="C294" t="s">
        <v>30</v>
      </c>
      <c r="D294" s="16">
        <v>1</v>
      </c>
    </row>
    <row r="295" spans="1:4">
      <c r="A295" s="23" t="s">
        <v>329</v>
      </c>
      <c r="B295" t="s">
        <v>57</v>
      </c>
      <c r="C295" t="s">
        <v>30</v>
      </c>
      <c r="D295" s="16">
        <v>1</v>
      </c>
    </row>
    <row r="296" spans="1:4">
      <c r="A296" s="23" t="s">
        <v>128</v>
      </c>
      <c r="B296" t="s">
        <v>81</v>
      </c>
      <c r="C296" t="s">
        <v>32</v>
      </c>
      <c r="D296" s="16">
        <v>1</v>
      </c>
    </row>
    <row r="297" spans="1:4">
      <c r="A297" s="23" t="s">
        <v>329</v>
      </c>
      <c r="B297" t="s">
        <v>1109</v>
      </c>
      <c r="C297" t="s">
        <v>35</v>
      </c>
      <c r="D297" s="16">
        <v>0</v>
      </c>
    </row>
    <row r="298" spans="1:4">
      <c r="A298" s="23" t="s">
        <v>329</v>
      </c>
      <c r="B298" t="s">
        <v>81</v>
      </c>
      <c r="C298" t="s">
        <v>35</v>
      </c>
      <c r="D298" s="16">
        <v>0</v>
      </c>
    </row>
    <row r="299" spans="1:4">
      <c r="A299" s="23" t="s">
        <v>86</v>
      </c>
      <c r="B299" t="s">
        <v>357</v>
      </c>
      <c r="C299" t="s">
        <v>3473</v>
      </c>
      <c r="D299" s="16">
        <v>2</v>
      </c>
    </row>
    <row r="300" spans="1:4">
      <c r="A300" s="23" t="s">
        <v>65</v>
      </c>
      <c r="B300" t="s">
        <v>81</v>
      </c>
      <c r="C300" t="s">
        <v>31</v>
      </c>
      <c r="D300" s="16">
        <v>1</v>
      </c>
    </row>
    <row r="301" spans="1:4">
      <c r="A301" s="23" t="s">
        <v>51</v>
      </c>
      <c r="B301" t="s">
        <v>81</v>
      </c>
      <c r="C301" t="s">
        <v>32</v>
      </c>
      <c r="D301" s="16">
        <v>1</v>
      </c>
    </row>
    <row r="302" spans="1:4">
      <c r="A302" s="23" t="s">
        <v>183</v>
      </c>
      <c r="B302" t="s">
        <v>57</v>
      </c>
      <c r="C302" t="s">
        <v>3496</v>
      </c>
      <c r="D302" s="16">
        <v>4</v>
      </c>
    </row>
    <row r="303" spans="1:4">
      <c r="A303" s="23" t="s">
        <v>183</v>
      </c>
      <c r="B303" t="s">
        <v>81</v>
      </c>
      <c r="C303" t="s">
        <v>32</v>
      </c>
      <c r="D303" s="16">
        <v>1</v>
      </c>
    </row>
    <row r="304" spans="1:4">
      <c r="A304" s="23" t="s">
        <v>86</v>
      </c>
      <c r="B304" t="s">
        <v>81</v>
      </c>
      <c r="C304" t="s">
        <v>35</v>
      </c>
      <c r="D304" s="16">
        <v>0</v>
      </c>
    </row>
    <row r="305" spans="1:4">
      <c r="A305" s="23" t="s">
        <v>219</v>
      </c>
      <c r="B305" t="s">
        <v>81</v>
      </c>
      <c r="C305" t="s">
        <v>29</v>
      </c>
      <c r="D305" s="16">
        <v>1</v>
      </c>
    </row>
    <row r="306" spans="1:4">
      <c r="A306" s="23" t="s">
        <v>65</v>
      </c>
      <c r="B306" t="s">
        <v>81</v>
      </c>
      <c r="C306" t="s">
        <v>29</v>
      </c>
      <c r="D306" s="16">
        <v>1</v>
      </c>
    </row>
    <row r="307" spans="1:4">
      <c r="A307" s="23" t="s">
        <v>99</v>
      </c>
      <c r="B307" t="s">
        <v>81</v>
      </c>
      <c r="C307" t="s">
        <v>30</v>
      </c>
      <c r="D307" s="16">
        <v>1</v>
      </c>
    </row>
    <row r="308" spans="1:4">
      <c r="A308" s="23" t="s">
        <v>86</v>
      </c>
      <c r="B308" t="s">
        <v>57</v>
      </c>
      <c r="C308" t="s">
        <v>29</v>
      </c>
      <c r="D308" s="16">
        <v>1</v>
      </c>
    </row>
    <row r="309" spans="1:4">
      <c r="A309" s="23" t="s">
        <v>329</v>
      </c>
      <c r="B309" t="s">
        <v>69</v>
      </c>
      <c r="C309" t="s">
        <v>32</v>
      </c>
      <c r="D309" s="16">
        <v>1</v>
      </c>
    </row>
    <row r="310" spans="1:4">
      <c r="A310" s="23" t="s">
        <v>297</v>
      </c>
      <c r="B310" t="s">
        <v>57</v>
      </c>
      <c r="C310" t="s">
        <v>32</v>
      </c>
      <c r="D310" s="16">
        <v>1</v>
      </c>
    </row>
    <row r="311" spans="1:4">
      <c r="A311" s="23" t="s">
        <v>219</v>
      </c>
      <c r="B311" t="s">
        <v>57</v>
      </c>
      <c r="C311" t="s">
        <v>29</v>
      </c>
      <c r="D311" s="16">
        <v>1</v>
      </c>
    </row>
    <row r="312" spans="1:4">
      <c r="A312" s="23" t="s">
        <v>297</v>
      </c>
      <c r="B312" t="s">
        <v>57</v>
      </c>
      <c r="C312" t="s">
        <v>32</v>
      </c>
      <c r="D312" s="16">
        <v>1</v>
      </c>
    </row>
    <row r="313" spans="1:4">
      <c r="A313" s="23" t="s">
        <v>116</v>
      </c>
      <c r="B313" t="s">
        <v>57</v>
      </c>
      <c r="C313" t="s">
        <v>32</v>
      </c>
      <c r="D313" s="16">
        <v>1</v>
      </c>
    </row>
    <row r="314" spans="1:4">
      <c r="A314" s="23" t="s">
        <v>75</v>
      </c>
      <c r="B314" t="s">
        <v>57</v>
      </c>
      <c r="C314" t="s">
        <v>30</v>
      </c>
      <c r="D314" s="16">
        <v>1</v>
      </c>
    </row>
    <row r="315" spans="1:4">
      <c r="A315" s="23" t="s">
        <v>51</v>
      </c>
      <c r="B315" t="s">
        <v>57</v>
      </c>
      <c r="C315" t="s">
        <v>35</v>
      </c>
      <c r="D315" s="16">
        <v>0</v>
      </c>
    </row>
    <row r="316" spans="1:4">
      <c r="A316" s="23" t="s">
        <v>183</v>
      </c>
      <c r="B316" t="s">
        <v>81</v>
      </c>
      <c r="C316" t="s">
        <v>35</v>
      </c>
      <c r="D316" s="16">
        <v>0</v>
      </c>
    </row>
    <row r="317" spans="1:4">
      <c r="A317" s="23" t="s">
        <v>94</v>
      </c>
      <c r="B317" t="s">
        <v>81</v>
      </c>
      <c r="C317" t="s">
        <v>30</v>
      </c>
      <c r="D317" s="16">
        <v>1</v>
      </c>
    </row>
    <row r="318" spans="1:4">
      <c r="A318" s="23" t="s">
        <v>128</v>
      </c>
      <c r="B318" t="s">
        <v>81</v>
      </c>
      <c r="C318" t="s">
        <v>30</v>
      </c>
      <c r="D318" s="16">
        <v>1</v>
      </c>
    </row>
    <row r="319" spans="1:4">
      <c r="A319" s="23" t="s">
        <v>86</v>
      </c>
      <c r="B319" t="s">
        <v>57</v>
      </c>
      <c r="C319" t="s">
        <v>35</v>
      </c>
      <c r="D319" s="16">
        <v>0</v>
      </c>
    </row>
    <row r="320" spans="1:4">
      <c r="A320" s="23" t="s">
        <v>86</v>
      </c>
      <c r="B320" t="s">
        <v>57</v>
      </c>
      <c r="C320" t="s">
        <v>3473</v>
      </c>
      <c r="D320" s="16">
        <v>2</v>
      </c>
    </row>
    <row r="321" spans="1:4">
      <c r="A321" s="23" t="s">
        <v>86</v>
      </c>
      <c r="B321" t="s">
        <v>81</v>
      </c>
      <c r="C321" t="s">
        <v>32</v>
      </c>
      <c r="D321" s="16">
        <v>1</v>
      </c>
    </row>
    <row r="322" spans="1:4">
      <c r="A322" s="23" t="s">
        <v>65</v>
      </c>
      <c r="B322" t="s">
        <v>57</v>
      </c>
      <c r="C322" t="s">
        <v>3489</v>
      </c>
      <c r="D322" s="16">
        <v>2</v>
      </c>
    </row>
    <row r="323" spans="1:4">
      <c r="A323" s="23" t="s">
        <v>329</v>
      </c>
      <c r="B323" t="s">
        <v>57</v>
      </c>
      <c r="C323" t="s">
        <v>3473</v>
      </c>
      <c r="D323" s="16">
        <v>2</v>
      </c>
    </row>
    <row r="324" spans="1:4">
      <c r="A324" s="23" t="s">
        <v>329</v>
      </c>
      <c r="B324" t="s">
        <v>57</v>
      </c>
      <c r="C324" t="s">
        <v>35</v>
      </c>
      <c r="D324" s="16">
        <v>0</v>
      </c>
    </row>
    <row r="325" spans="1:4">
      <c r="A325" s="23" t="s">
        <v>219</v>
      </c>
      <c r="B325" t="s">
        <v>81</v>
      </c>
      <c r="C325" t="s">
        <v>31</v>
      </c>
      <c r="D325" s="16">
        <v>1</v>
      </c>
    </row>
    <row r="326" spans="1:4">
      <c r="A326" s="23" t="s">
        <v>94</v>
      </c>
      <c r="B326" t="s">
        <v>81</v>
      </c>
      <c r="C326" t="s">
        <v>3473</v>
      </c>
      <c r="D326" s="16">
        <v>2</v>
      </c>
    </row>
    <row r="327" spans="1:4">
      <c r="A327" s="23" t="s">
        <v>297</v>
      </c>
      <c r="B327" t="s">
        <v>69</v>
      </c>
      <c r="C327" t="s">
        <v>30</v>
      </c>
      <c r="D327" s="16">
        <v>1</v>
      </c>
    </row>
    <row r="328" spans="1:4">
      <c r="A328" s="23" t="s">
        <v>219</v>
      </c>
      <c r="B328" t="s">
        <v>81</v>
      </c>
      <c r="C328" t="s">
        <v>3497</v>
      </c>
      <c r="D328" s="16">
        <v>2</v>
      </c>
    </row>
    <row r="329" spans="1:4">
      <c r="A329" s="23" t="s">
        <v>99</v>
      </c>
      <c r="B329" t="s">
        <v>57</v>
      </c>
      <c r="C329" t="s">
        <v>3529</v>
      </c>
      <c r="D329" s="16">
        <v>2</v>
      </c>
    </row>
    <row r="330" spans="1:4">
      <c r="A330" s="23" t="s">
        <v>86</v>
      </c>
      <c r="B330" t="s">
        <v>357</v>
      </c>
      <c r="C330" t="s">
        <v>3498</v>
      </c>
      <c r="D330" s="16">
        <v>4</v>
      </c>
    </row>
    <row r="331" spans="1:4">
      <c r="A331" s="23" t="s">
        <v>65</v>
      </c>
      <c r="B331" t="s">
        <v>81</v>
      </c>
      <c r="C331" t="s">
        <v>28</v>
      </c>
      <c r="D331" s="16">
        <v>1</v>
      </c>
    </row>
    <row r="332" spans="1:4">
      <c r="A332" s="23" t="s">
        <v>65</v>
      </c>
      <c r="B332" t="s">
        <v>57</v>
      </c>
      <c r="C332" t="s">
        <v>30</v>
      </c>
      <c r="D332" s="16">
        <v>1</v>
      </c>
    </row>
    <row r="333" spans="1:4">
      <c r="A333" s="23" t="s">
        <v>297</v>
      </c>
      <c r="B333" t="s">
        <v>81</v>
      </c>
      <c r="C333" t="s">
        <v>29</v>
      </c>
      <c r="D333" s="16">
        <v>1</v>
      </c>
    </row>
    <row r="334" spans="1:4">
      <c r="A334" s="23" t="s">
        <v>128</v>
      </c>
      <c r="B334" t="s">
        <v>57</v>
      </c>
      <c r="C334" t="s">
        <v>32</v>
      </c>
      <c r="D334" s="16">
        <v>1</v>
      </c>
    </row>
    <row r="335" spans="1:4">
      <c r="A335" s="23" t="s">
        <v>219</v>
      </c>
      <c r="B335" t="s">
        <v>81</v>
      </c>
      <c r="C335" t="s">
        <v>31</v>
      </c>
      <c r="D335" s="16">
        <v>1</v>
      </c>
    </row>
    <row r="336" spans="1:4">
      <c r="A336" s="23" t="s">
        <v>183</v>
      </c>
      <c r="B336" t="s">
        <v>155</v>
      </c>
      <c r="C336" t="s">
        <v>3473</v>
      </c>
      <c r="D336" s="16">
        <v>2</v>
      </c>
    </row>
    <row r="337" spans="1:4">
      <c r="A337" s="23" t="s">
        <v>219</v>
      </c>
      <c r="B337" t="s">
        <v>357</v>
      </c>
      <c r="C337" t="s">
        <v>30</v>
      </c>
      <c r="D337" s="16">
        <v>1</v>
      </c>
    </row>
    <row r="338" spans="1:4">
      <c r="A338" s="23" t="s">
        <v>116</v>
      </c>
      <c r="B338" t="s">
        <v>357</v>
      </c>
      <c r="C338" t="s">
        <v>3499</v>
      </c>
      <c r="D338" s="16">
        <v>2</v>
      </c>
    </row>
    <row r="339" spans="1:4">
      <c r="A339" s="23" t="s">
        <v>329</v>
      </c>
      <c r="B339" t="s">
        <v>1109</v>
      </c>
      <c r="C339" t="s">
        <v>3478</v>
      </c>
      <c r="D339" s="16">
        <v>2</v>
      </c>
    </row>
    <row r="340" spans="1:4">
      <c r="A340" s="23" t="s">
        <v>329</v>
      </c>
      <c r="B340" t="s">
        <v>57</v>
      </c>
      <c r="C340" t="s">
        <v>31</v>
      </c>
      <c r="D340" s="16">
        <v>1</v>
      </c>
    </row>
    <row r="341" spans="1:4">
      <c r="A341" s="23" t="s">
        <v>116</v>
      </c>
      <c r="B341" t="s">
        <v>57</v>
      </c>
      <c r="C341" t="s">
        <v>32</v>
      </c>
      <c r="D341" s="16">
        <v>1</v>
      </c>
    </row>
    <row r="342" spans="1:4">
      <c r="A342" s="23" t="s">
        <v>219</v>
      </c>
      <c r="B342" t="s">
        <v>57</v>
      </c>
      <c r="C342" t="s">
        <v>30</v>
      </c>
      <c r="D342" s="16">
        <v>1</v>
      </c>
    </row>
    <row r="343" spans="1:4">
      <c r="A343" s="23" t="s">
        <v>86</v>
      </c>
      <c r="B343" t="s">
        <v>57</v>
      </c>
      <c r="C343" t="s">
        <v>30</v>
      </c>
      <c r="D343" s="16">
        <v>1</v>
      </c>
    </row>
    <row r="344" spans="1:4">
      <c r="A344" s="23" t="s">
        <v>297</v>
      </c>
      <c r="B344" t="s">
        <v>357</v>
      </c>
      <c r="C344" t="s">
        <v>3532</v>
      </c>
      <c r="D344" s="16">
        <v>5</v>
      </c>
    </row>
    <row r="345" spans="1:4">
      <c r="A345" s="23" t="s">
        <v>183</v>
      </c>
      <c r="B345" t="s">
        <v>81</v>
      </c>
      <c r="C345" t="s">
        <v>32</v>
      </c>
      <c r="D345" s="16">
        <v>1</v>
      </c>
    </row>
    <row r="346" spans="1:4">
      <c r="A346" s="23" t="s">
        <v>329</v>
      </c>
      <c r="B346" t="s">
        <v>57</v>
      </c>
      <c r="C346" t="s">
        <v>3500</v>
      </c>
      <c r="D346" s="16">
        <v>2</v>
      </c>
    </row>
    <row r="347" spans="1:4">
      <c r="A347" s="23" t="s">
        <v>86</v>
      </c>
      <c r="B347" t="s">
        <v>69</v>
      </c>
      <c r="C347" t="s">
        <v>3432</v>
      </c>
      <c r="D347" s="16">
        <v>2</v>
      </c>
    </row>
    <row r="348" spans="1:4">
      <c r="A348" s="23" t="s">
        <v>65</v>
      </c>
      <c r="B348" t="s">
        <v>81</v>
      </c>
      <c r="C348" t="s">
        <v>3477</v>
      </c>
      <c r="D348" s="16">
        <v>2</v>
      </c>
    </row>
    <row r="349" spans="1:4">
      <c r="A349" s="23" t="s">
        <v>297</v>
      </c>
      <c r="B349" t="s">
        <v>81</v>
      </c>
      <c r="C349" t="s">
        <v>32</v>
      </c>
      <c r="D349" s="16">
        <v>1</v>
      </c>
    </row>
    <row r="350" spans="1:4">
      <c r="A350" s="23" t="s">
        <v>297</v>
      </c>
      <c r="B350" t="s">
        <v>81</v>
      </c>
      <c r="C350" t="s">
        <v>30</v>
      </c>
      <c r="D350" s="16">
        <v>1</v>
      </c>
    </row>
    <row r="351" spans="1:4">
      <c r="A351" s="23" t="s">
        <v>329</v>
      </c>
      <c r="B351" t="s">
        <v>81</v>
      </c>
      <c r="C351" t="s">
        <v>32</v>
      </c>
      <c r="D351" s="16">
        <v>1</v>
      </c>
    </row>
    <row r="352" spans="1:4">
      <c r="A352" s="23" t="s">
        <v>183</v>
      </c>
      <c r="B352" t="s">
        <v>57</v>
      </c>
      <c r="C352" t="s">
        <v>30</v>
      </c>
      <c r="D352" s="16">
        <v>1</v>
      </c>
    </row>
    <row r="353" spans="1:4">
      <c r="A353" s="23" t="s">
        <v>128</v>
      </c>
      <c r="B353" t="s">
        <v>81</v>
      </c>
      <c r="C353" t="s">
        <v>32</v>
      </c>
      <c r="D353" s="16">
        <v>1</v>
      </c>
    </row>
    <row r="354" spans="1:4">
      <c r="A354" s="23" t="s">
        <v>297</v>
      </c>
      <c r="B354" t="s">
        <v>81</v>
      </c>
      <c r="C354" t="s">
        <v>32</v>
      </c>
      <c r="D354" s="16">
        <v>1</v>
      </c>
    </row>
    <row r="355" spans="1:4">
      <c r="A355" s="23" t="s">
        <v>183</v>
      </c>
      <c r="B355" t="s">
        <v>57</v>
      </c>
      <c r="C355" t="s">
        <v>32</v>
      </c>
      <c r="D355" s="16">
        <v>1</v>
      </c>
    </row>
    <row r="356" spans="1:4">
      <c r="A356" s="23" t="s">
        <v>99</v>
      </c>
      <c r="B356" t="s">
        <v>81</v>
      </c>
      <c r="C356" t="s">
        <v>29</v>
      </c>
      <c r="D356" s="16">
        <v>1</v>
      </c>
    </row>
    <row r="357" spans="1:4">
      <c r="A357" s="23" t="s">
        <v>116</v>
      </c>
      <c r="B357" t="s">
        <v>81</v>
      </c>
      <c r="C357" t="s">
        <v>32</v>
      </c>
      <c r="D357" s="16">
        <v>1</v>
      </c>
    </row>
    <row r="358" spans="1:4">
      <c r="A358" s="23" t="s">
        <v>219</v>
      </c>
      <c r="B358" t="s">
        <v>81</v>
      </c>
      <c r="C358" t="s">
        <v>29</v>
      </c>
      <c r="D358" s="16">
        <v>1</v>
      </c>
    </row>
    <row r="359" spans="1:4">
      <c r="A359" s="23" t="s">
        <v>94</v>
      </c>
      <c r="B359" t="s">
        <v>57</v>
      </c>
      <c r="C359" t="s">
        <v>32</v>
      </c>
      <c r="D359" s="16">
        <v>1</v>
      </c>
    </row>
    <row r="360" spans="1:4">
      <c r="A360" s="23" t="s">
        <v>183</v>
      </c>
      <c r="B360" t="s">
        <v>69</v>
      </c>
      <c r="C360" t="s">
        <v>3480</v>
      </c>
      <c r="D360" s="16">
        <v>2</v>
      </c>
    </row>
    <row r="361" spans="1:4">
      <c r="A361" s="23" t="s">
        <v>99</v>
      </c>
      <c r="B361" t="s">
        <v>57</v>
      </c>
      <c r="C361" t="s">
        <v>32</v>
      </c>
      <c r="D361" s="16">
        <v>1</v>
      </c>
    </row>
    <row r="362" spans="1:4">
      <c r="A362" s="23" t="s">
        <v>116</v>
      </c>
      <c r="B362" t="s">
        <v>81</v>
      </c>
      <c r="C362" t="s">
        <v>3479</v>
      </c>
      <c r="D362" s="16">
        <v>2</v>
      </c>
    </row>
    <row r="363" spans="1:4">
      <c r="A363" s="23" t="s">
        <v>75</v>
      </c>
      <c r="B363" t="s">
        <v>81</v>
      </c>
      <c r="C363" t="s">
        <v>3480</v>
      </c>
      <c r="D363" s="16">
        <v>2</v>
      </c>
    </row>
    <row r="364" spans="1:4">
      <c r="A364" s="23" t="s">
        <v>128</v>
      </c>
      <c r="B364" t="s">
        <v>57</v>
      </c>
      <c r="C364" t="s">
        <v>32</v>
      </c>
      <c r="D364" s="16">
        <v>1</v>
      </c>
    </row>
    <row r="365" spans="1:4">
      <c r="A365" s="23" t="s">
        <v>116</v>
      </c>
      <c r="B365" t="s">
        <v>81</v>
      </c>
      <c r="C365" t="s">
        <v>3473</v>
      </c>
      <c r="D365" s="16">
        <v>2</v>
      </c>
    </row>
    <row r="366" spans="1:4">
      <c r="A366" s="23" t="s">
        <v>297</v>
      </c>
      <c r="B366" t="s">
        <v>57</v>
      </c>
      <c r="C366" t="s">
        <v>32</v>
      </c>
    </row>
    <row r="367" spans="1:4">
      <c r="A367" s="23" t="s">
        <v>51</v>
      </c>
      <c r="B367" t="s">
        <v>57</v>
      </c>
      <c r="C367" t="s">
        <v>30</v>
      </c>
      <c r="D367" s="16">
        <v>1</v>
      </c>
    </row>
    <row r="368" spans="1:4">
      <c r="A368" s="23" t="s">
        <v>94</v>
      </c>
      <c r="B368" t="s">
        <v>81</v>
      </c>
      <c r="C368" t="s">
        <v>30</v>
      </c>
      <c r="D368" s="16">
        <v>1</v>
      </c>
    </row>
    <row r="369" spans="1:4">
      <c r="A369" s="23" t="s">
        <v>86</v>
      </c>
      <c r="B369" t="s">
        <v>57</v>
      </c>
      <c r="C369" t="s">
        <v>35</v>
      </c>
      <c r="D369" s="16">
        <v>0</v>
      </c>
    </row>
    <row r="370" spans="1:4">
      <c r="A370" s="23" t="s">
        <v>297</v>
      </c>
      <c r="B370" t="s">
        <v>81</v>
      </c>
      <c r="C370" t="s">
        <v>29</v>
      </c>
      <c r="D370" s="16">
        <v>1</v>
      </c>
    </row>
    <row r="371" spans="1:4">
      <c r="A371" s="23" t="s">
        <v>297</v>
      </c>
      <c r="B371" t="s">
        <v>57</v>
      </c>
      <c r="C371" t="s">
        <v>3473</v>
      </c>
      <c r="D371" s="16">
        <v>2</v>
      </c>
    </row>
    <row r="372" spans="1:4">
      <c r="A372" s="23" t="s">
        <v>219</v>
      </c>
      <c r="B372" t="s">
        <v>81</v>
      </c>
      <c r="C372" t="s">
        <v>32</v>
      </c>
      <c r="D372" s="16">
        <v>1</v>
      </c>
    </row>
    <row r="373" spans="1:4">
      <c r="A373" s="23" t="s">
        <v>51</v>
      </c>
      <c r="B373" t="s">
        <v>57</v>
      </c>
      <c r="C373" t="s">
        <v>29</v>
      </c>
      <c r="D373" s="16">
        <v>1</v>
      </c>
    </row>
    <row r="374" spans="1:4">
      <c r="A374" s="23" t="s">
        <v>329</v>
      </c>
      <c r="B374" t="s">
        <v>57</v>
      </c>
      <c r="C374" t="s">
        <v>32</v>
      </c>
      <c r="D374" s="16">
        <v>1</v>
      </c>
    </row>
    <row r="375" spans="1:4">
      <c r="A375" s="23" t="s">
        <v>94</v>
      </c>
      <c r="B375" t="s">
        <v>81</v>
      </c>
      <c r="C375" t="s">
        <v>3501</v>
      </c>
      <c r="D375" s="16">
        <v>3</v>
      </c>
    </row>
    <row r="376" spans="1:4">
      <c r="A376" s="23" t="s">
        <v>329</v>
      </c>
      <c r="B376" t="s">
        <v>57</v>
      </c>
      <c r="C376" t="s">
        <v>32</v>
      </c>
      <c r="D376" s="16">
        <v>1</v>
      </c>
    </row>
    <row r="377" spans="1:4">
      <c r="A377" s="23" t="s">
        <v>86</v>
      </c>
      <c r="B377" t="s">
        <v>81</v>
      </c>
      <c r="C377" t="s">
        <v>32</v>
      </c>
      <c r="D377" s="16">
        <v>1</v>
      </c>
    </row>
    <row r="378" spans="1:4">
      <c r="A378" s="23" t="s">
        <v>128</v>
      </c>
      <c r="B378" t="s">
        <v>57</v>
      </c>
      <c r="C378" t="s">
        <v>32</v>
      </c>
      <c r="D378" s="16">
        <v>1</v>
      </c>
    </row>
    <row r="379" spans="1:4">
      <c r="A379" s="23" t="s">
        <v>86</v>
      </c>
      <c r="B379" t="s">
        <v>81</v>
      </c>
      <c r="C379" t="s">
        <v>32</v>
      </c>
      <c r="D379" s="16">
        <v>1</v>
      </c>
    </row>
    <row r="380" spans="1:4">
      <c r="A380" s="23" t="s">
        <v>128</v>
      </c>
      <c r="B380" t="s">
        <v>57</v>
      </c>
      <c r="C380" t="s">
        <v>30</v>
      </c>
      <c r="D380" s="16">
        <v>1</v>
      </c>
    </row>
    <row r="381" spans="1:4">
      <c r="A381" s="23" t="s">
        <v>65</v>
      </c>
      <c r="B381" t="s">
        <v>81</v>
      </c>
      <c r="C381" t="s">
        <v>31</v>
      </c>
      <c r="D381" s="16">
        <v>1</v>
      </c>
    </row>
    <row r="382" spans="1:4">
      <c r="A382" s="23" t="s">
        <v>183</v>
      </c>
      <c r="B382" t="s">
        <v>1109</v>
      </c>
      <c r="C382" t="s">
        <v>30</v>
      </c>
      <c r="D382" s="16">
        <v>1</v>
      </c>
    </row>
    <row r="383" spans="1:4">
      <c r="A383" s="23" t="s">
        <v>297</v>
      </c>
      <c r="B383" t="s">
        <v>81</v>
      </c>
      <c r="C383" t="s">
        <v>30</v>
      </c>
      <c r="D383" s="16">
        <v>1</v>
      </c>
    </row>
    <row r="384" spans="1:4">
      <c r="A384" s="23" t="s">
        <v>75</v>
      </c>
      <c r="B384" t="s">
        <v>57</v>
      </c>
      <c r="C384" t="s">
        <v>32</v>
      </c>
      <c r="D384" s="16">
        <v>1</v>
      </c>
    </row>
    <row r="385" spans="1:4">
      <c r="A385" s="23" t="s">
        <v>128</v>
      </c>
      <c r="B385" t="s">
        <v>57</v>
      </c>
      <c r="C385" t="s">
        <v>32</v>
      </c>
      <c r="D385" s="16">
        <v>1</v>
      </c>
    </row>
    <row r="386" spans="1:4">
      <c r="A386" s="23" t="s">
        <v>94</v>
      </c>
      <c r="B386" t="s">
        <v>57</v>
      </c>
      <c r="C386" t="s">
        <v>3502</v>
      </c>
      <c r="D386" s="16">
        <v>2</v>
      </c>
    </row>
    <row r="387" spans="1:4">
      <c r="A387" s="23" t="s">
        <v>94</v>
      </c>
      <c r="B387" t="s">
        <v>81</v>
      </c>
      <c r="C387" t="s">
        <v>32</v>
      </c>
      <c r="D387" s="16">
        <v>1</v>
      </c>
    </row>
    <row r="388" spans="1:4">
      <c r="A388" s="23" t="s">
        <v>51</v>
      </c>
      <c r="B388" t="s">
        <v>57</v>
      </c>
      <c r="C388" t="s">
        <v>3503</v>
      </c>
      <c r="D388" s="16">
        <v>2</v>
      </c>
    </row>
    <row r="389" spans="1:4">
      <c r="A389" s="23" t="s">
        <v>183</v>
      </c>
      <c r="B389" t="s">
        <v>57</v>
      </c>
      <c r="C389" t="s">
        <v>32</v>
      </c>
      <c r="D389" s="16">
        <v>1</v>
      </c>
    </row>
    <row r="390" spans="1:4">
      <c r="A390" s="23" t="s">
        <v>65</v>
      </c>
      <c r="B390" t="s">
        <v>57</v>
      </c>
      <c r="C390" t="s">
        <v>3480</v>
      </c>
      <c r="D390" s="16">
        <v>2</v>
      </c>
    </row>
    <row r="391" spans="1:4">
      <c r="A391" s="23" t="s">
        <v>219</v>
      </c>
      <c r="B391" t="s">
        <v>357</v>
      </c>
      <c r="C391" t="s">
        <v>30</v>
      </c>
      <c r="D391" s="16">
        <v>1</v>
      </c>
    </row>
    <row r="392" spans="1:4">
      <c r="A392" s="23" t="s">
        <v>128</v>
      </c>
      <c r="B392" t="s">
        <v>69</v>
      </c>
      <c r="C392" t="s">
        <v>31</v>
      </c>
      <c r="D392" s="16">
        <v>1</v>
      </c>
    </row>
    <row r="393" spans="1:4">
      <c r="A393" s="23" t="s">
        <v>75</v>
      </c>
      <c r="B393" t="s">
        <v>1109</v>
      </c>
      <c r="C393" t="s">
        <v>32</v>
      </c>
      <c r="D393" s="16">
        <v>1</v>
      </c>
    </row>
    <row r="394" spans="1:4">
      <c r="A394" s="23" t="s">
        <v>99</v>
      </c>
      <c r="B394" t="s">
        <v>57</v>
      </c>
      <c r="C394" t="s">
        <v>3504</v>
      </c>
      <c r="D394" s="16">
        <v>2</v>
      </c>
    </row>
    <row r="395" spans="1:4">
      <c r="A395" s="23" t="s">
        <v>297</v>
      </c>
      <c r="B395" t="s">
        <v>81</v>
      </c>
      <c r="C395" t="s">
        <v>30</v>
      </c>
      <c r="D395" s="16">
        <v>1</v>
      </c>
    </row>
    <row r="396" spans="1:4">
      <c r="A396" s="23" t="s">
        <v>219</v>
      </c>
      <c r="B396" t="s">
        <v>81</v>
      </c>
      <c r="C396" t="s">
        <v>30</v>
      </c>
      <c r="D396" s="16">
        <v>1</v>
      </c>
    </row>
    <row r="397" spans="1:4">
      <c r="A397" s="23" t="s">
        <v>75</v>
      </c>
      <c r="B397" t="s">
        <v>57</v>
      </c>
      <c r="C397" t="s">
        <v>32</v>
      </c>
      <c r="D397" s="16">
        <v>1</v>
      </c>
    </row>
    <row r="398" spans="1:4">
      <c r="A398" s="23" t="s">
        <v>51</v>
      </c>
      <c r="B398" t="s">
        <v>81</v>
      </c>
      <c r="C398" t="s">
        <v>32</v>
      </c>
      <c r="D398" s="16">
        <v>1</v>
      </c>
    </row>
    <row r="399" spans="1:4">
      <c r="A399" s="23" t="s">
        <v>51</v>
      </c>
      <c r="B399" t="s">
        <v>57</v>
      </c>
      <c r="C399" t="s">
        <v>31</v>
      </c>
      <c r="D399" s="16">
        <v>1</v>
      </c>
    </row>
    <row r="400" spans="1:4">
      <c r="A400" s="23" t="s">
        <v>219</v>
      </c>
      <c r="B400" t="s">
        <v>81</v>
      </c>
      <c r="C400" t="s">
        <v>3505</v>
      </c>
      <c r="D400" s="16">
        <v>3</v>
      </c>
    </row>
    <row r="401" spans="1:4">
      <c r="A401" s="23" t="s">
        <v>99</v>
      </c>
      <c r="B401" t="s">
        <v>155</v>
      </c>
      <c r="C401" t="s">
        <v>29</v>
      </c>
      <c r="D401" s="16">
        <v>1</v>
      </c>
    </row>
    <row r="402" spans="1:4">
      <c r="A402" s="23" t="s">
        <v>297</v>
      </c>
      <c r="B402" t="s">
        <v>81</v>
      </c>
      <c r="C402" t="s">
        <v>29</v>
      </c>
      <c r="D402" s="16">
        <v>1</v>
      </c>
    </row>
    <row r="403" spans="1:4">
      <c r="A403" s="23" t="s">
        <v>51</v>
      </c>
      <c r="B403" t="s">
        <v>57</v>
      </c>
      <c r="C403" t="s">
        <v>30</v>
      </c>
      <c r="D403" s="16">
        <v>1</v>
      </c>
    </row>
    <row r="404" spans="1:4">
      <c r="A404" s="23" t="s">
        <v>116</v>
      </c>
      <c r="B404" t="s">
        <v>81</v>
      </c>
      <c r="C404" t="s">
        <v>30</v>
      </c>
      <c r="D404" s="16">
        <v>1</v>
      </c>
    </row>
    <row r="405" spans="1:4">
      <c r="A405" s="23" t="s">
        <v>329</v>
      </c>
      <c r="B405" t="s">
        <v>57</v>
      </c>
      <c r="C405" t="s">
        <v>29</v>
      </c>
      <c r="D405" s="16">
        <v>1</v>
      </c>
    </row>
    <row r="406" spans="1:4">
      <c r="A406" s="23" t="s">
        <v>297</v>
      </c>
      <c r="B406" t="s">
        <v>57</v>
      </c>
      <c r="C406" t="s">
        <v>31</v>
      </c>
      <c r="D406" s="16">
        <v>1</v>
      </c>
    </row>
    <row r="407" spans="1:4">
      <c r="A407" s="23" t="s">
        <v>99</v>
      </c>
      <c r="B407" t="s">
        <v>57</v>
      </c>
      <c r="C407" t="s">
        <v>30</v>
      </c>
      <c r="D407" s="16">
        <v>1</v>
      </c>
    </row>
    <row r="408" spans="1:4">
      <c r="A408" s="23" t="s">
        <v>51</v>
      </c>
      <c r="B408" t="s">
        <v>81</v>
      </c>
      <c r="C408" t="s">
        <v>32</v>
      </c>
      <c r="D408" s="16">
        <v>1</v>
      </c>
    </row>
    <row r="409" spans="1:4">
      <c r="A409" s="23" t="s">
        <v>75</v>
      </c>
      <c r="B409" t="s">
        <v>57</v>
      </c>
      <c r="C409" t="s">
        <v>30</v>
      </c>
      <c r="D409" s="16">
        <v>1</v>
      </c>
    </row>
    <row r="410" spans="1:4">
      <c r="A410" s="23" t="s">
        <v>128</v>
      </c>
      <c r="B410" t="s">
        <v>81</v>
      </c>
      <c r="C410" t="s">
        <v>32</v>
      </c>
      <c r="D410" s="16">
        <v>1</v>
      </c>
    </row>
    <row r="411" spans="1:4">
      <c r="A411" s="23" t="s">
        <v>329</v>
      </c>
      <c r="B411" t="s">
        <v>81</v>
      </c>
      <c r="C411" t="s">
        <v>30</v>
      </c>
      <c r="D411" s="16">
        <v>1</v>
      </c>
    </row>
    <row r="412" spans="1:4">
      <c r="A412" s="23" t="s">
        <v>86</v>
      </c>
      <c r="B412" t="s">
        <v>57</v>
      </c>
      <c r="C412" t="s">
        <v>32</v>
      </c>
      <c r="D412" s="16">
        <v>1</v>
      </c>
    </row>
    <row r="413" spans="1:4">
      <c r="A413" s="23" t="s">
        <v>65</v>
      </c>
      <c r="B413" t="s">
        <v>69</v>
      </c>
      <c r="C413" t="s">
        <v>31</v>
      </c>
      <c r="D413" s="16">
        <v>1</v>
      </c>
    </row>
    <row r="414" spans="1:4">
      <c r="A414" s="23" t="s">
        <v>65</v>
      </c>
      <c r="B414" t="s">
        <v>57</v>
      </c>
      <c r="C414" t="s">
        <v>31</v>
      </c>
      <c r="D414" s="16">
        <v>1</v>
      </c>
    </row>
    <row r="415" spans="1:4">
      <c r="A415" s="23" t="s">
        <v>219</v>
      </c>
      <c r="B415" t="s">
        <v>81</v>
      </c>
      <c r="C415" t="s">
        <v>32</v>
      </c>
      <c r="D415" s="16">
        <v>1</v>
      </c>
    </row>
    <row r="416" spans="1:4">
      <c r="A416" s="23" t="s">
        <v>65</v>
      </c>
      <c r="B416" t="s">
        <v>81</v>
      </c>
      <c r="C416" t="s">
        <v>30</v>
      </c>
      <c r="D416" s="16">
        <v>1</v>
      </c>
    </row>
    <row r="417" spans="1:4">
      <c r="A417" s="23" t="s">
        <v>99</v>
      </c>
      <c r="B417" t="s">
        <v>155</v>
      </c>
      <c r="C417" t="s">
        <v>29</v>
      </c>
      <c r="D417" s="16">
        <v>1</v>
      </c>
    </row>
    <row r="418" spans="1:4">
      <c r="A418" s="23" t="s">
        <v>116</v>
      </c>
      <c r="B418" t="s">
        <v>81</v>
      </c>
      <c r="C418" t="s">
        <v>31</v>
      </c>
      <c r="D418" s="16">
        <v>1</v>
      </c>
    </row>
    <row r="419" spans="1:4">
      <c r="A419" s="23" t="s">
        <v>219</v>
      </c>
      <c r="B419" t="s">
        <v>57</v>
      </c>
      <c r="C419" t="s">
        <v>32</v>
      </c>
      <c r="D419" s="16">
        <v>1</v>
      </c>
    </row>
    <row r="420" spans="1:4">
      <c r="A420" s="23" t="s">
        <v>183</v>
      </c>
      <c r="B420" t="s">
        <v>81</v>
      </c>
      <c r="C420" t="s">
        <v>29</v>
      </c>
      <c r="D420" s="16">
        <v>1</v>
      </c>
    </row>
    <row r="421" spans="1:4">
      <c r="A421" s="23" t="s">
        <v>116</v>
      </c>
      <c r="B421" t="s">
        <v>81</v>
      </c>
      <c r="C421" t="s">
        <v>3474</v>
      </c>
      <c r="D421" s="16">
        <v>2</v>
      </c>
    </row>
    <row r="422" spans="1:4">
      <c r="A422" s="23" t="s">
        <v>128</v>
      </c>
      <c r="B422" t="s">
        <v>57</v>
      </c>
      <c r="C422" t="s">
        <v>31</v>
      </c>
      <c r="D422" s="16">
        <v>1</v>
      </c>
    </row>
    <row r="423" spans="1:4">
      <c r="A423" s="23" t="s">
        <v>86</v>
      </c>
      <c r="B423" t="s">
        <v>57</v>
      </c>
      <c r="C423" t="s">
        <v>3506</v>
      </c>
      <c r="D423" s="16">
        <v>2</v>
      </c>
    </row>
    <row r="424" spans="1:4">
      <c r="A424" s="23" t="s">
        <v>183</v>
      </c>
      <c r="B424" t="s">
        <v>57</v>
      </c>
      <c r="C424" t="s">
        <v>32</v>
      </c>
      <c r="D424" s="16">
        <v>1</v>
      </c>
    </row>
    <row r="425" spans="1:4">
      <c r="A425" s="23" t="s">
        <v>86</v>
      </c>
      <c r="B425" t="s">
        <v>81</v>
      </c>
      <c r="C425" t="s">
        <v>31</v>
      </c>
      <c r="D425" s="16">
        <v>1</v>
      </c>
    </row>
    <row r="426" spans="1:4">
      <c r="A426" s="23" t="s">
        <v>99</v>
      </c>
      <c r="B426" t="s">
        <v>357</v>
      </c>
      <c r="C426" t="s">
        <v>32</v>
      </c>
      <c r="D426" s="16">
        <v>1</v>
      </c>
    </row>
    <row r="427" spans="1:4">
      <c r="A427" s="23" t="s">
        <v>116</v>
      </c>
      <c r="B427" t="s">
        <v>81</v>
      </c>
      <c r="C427" t="s">
        <v>30</v>
      </c>
      <c r="D427" s="16">
        <v>1</v>
      </c>
    </row>
    <row r="428" spans="1:4">
      <c r="A428" s="23" t="s">
        <v>297</v>
      </c>
      <c r="B428" t="s">
        <v>81</v>
      </c>
      <c r="C428" t="s">
        <v>3507</v>
      </c>
      <c r="D428" s="16">
        <v>2</v>
      </c>
    </row>
    <row r="429" spans="1:4">
      <c r="A429" s="23" t="s">
        <v>65</v>
      </c>
      <c r="B429" t="s">
        <v>1109</v>
      </c>
      <c r="C429" t="s">
        <v>29</v>
      </c>
      <c r="D429" s="16">
        <v>1</v>
      </c>
    </row>
    <row r="430" spans="1:4">
      <c r="A430" s="23" t="s">
        <v>99</v>
      </c>
      <c r="B430" t="s">
        <v>357</v>
      </c>
      <c r="C430" t="s">
        <v>3488</v>
      </c>
      <c r="D430" s="16">
        <v>2</v>
      </c>
    </row>
    <row r="431" spans="1:4">
      <c r="A431" s="23" t="s">
        <v>219</v>
      </c>
      <c r="B431" t="s">
        <v>69</v>
      </c>
      <c r="C431" t="s">
        <v>29</v>
      </c>
      <c r="D431" s="16">
        <v>1</v>
      </c>
    </row>
    <row r="432" spans="1:4">
      <c r="A432" s="23" t="s">
        <v>329</v>
      </c>
      <c r="B432" t="s">
        <v>57</v>
      </c>
      <c r="C432" t="s">
        <v>30</v>
      </c>
      <c r="D432" s="16">
        <v>1</v>
      </c>
    </row>
    <row r="433" spans="1:4">
      <c r="A433" s="23" t="s">
        <v>219</v>
      </c>
      <c r="B433" t="s">
        <v>57</v>
      </c>
      <c r="C433" t="s">
        <v>29</v>
      </c>
      <c r="D433" s="16">
        <v>1</v>
      </c>
    </row>
    <row r="434" spans="1:4">
      <c r="A434" s="23" t="s">
        <v>128</v>
      </c>
      <c r="B434" t="s">
        <v>81</v>
      </c>
      <c r="C434" t="s">
        <v>3473</v>
      </c>
      <c r="D434" s="16">
        <v>2</v>
      </c>
    </row>
    <row r="435" spans="1:4">
      <c r="A435" s="23" t="s">
        <v>183</v>
      </c>
      <c r="B435" t="s">
        <v>81</v>
      </c>
      <c r="C435" t="s">
        <v>29</v>
      </c>
      <c r="D435" s="16">
        <v>1</v>
      </c>
    </row>
    <row r="436" spans="1:4">
      <c r="A436" s="23" t="s">
        <v>65</v>
      </c>
      <c r="B436" t="s">
        <v>57</v>
      </c>
      <c r="C436" t="s">
        <v>30</v>
      </c>
      <c r="D436" s="16">
        <v>1</v>
      </c>
    </row>
    <row r="437" spans="1:4">
      <c r="A437" s="23" t="s">
        <v>297</v>
      </c>
      <c r="B437" t="s">
        <v>81</v>
      </c>
      <c r="C437" t="s">
        <v>29</v>
      </c>
      <c r="D437" s="16">
        <v>1</v>
      </c>
    </row>
    <row r="438" spans="1:4">
      <c r="A438" s="23" t="s">
        <v>94</v>
      </c>
      <c r="B438" t="s">
        <v>81</v>
      </c>
      <c r="C438" t="s">
        <v>32</v>
      </c>
      <c r="D438" s="16">
        <v>1</v>
      </c>
    </row>
    <row r="439" spans="1:4">
      <c r="A439" s="23" t="s">
        <v>183</v>
      </c>
      <c r="B439" t="s">
        <v>81</v>
      </c>
      <c r="C439" t="s">
        <v>32</v>
      </c>
      <c r="D439" s="16">
        <v>1</v>
      </c>
    </row>
    <row r="440" spans="1:4">
      <c r="A440" s="23" t="s">
        <v>219</v>
      </c>
      <c r="B440" t="s">
        <v>57</v>
      </c>
      <c r="C440" t="s">
        <v>30</v>
      </c>
      <c r="D440" s="16">
        <v>1</v>
      </c>
    </row>
    <row r="441" spans="1:4">
      <c r="A441" s="23" t="s">
        <v>116</v>
      </c>
      <c r="B441" t="s">
        <v>81</v>
      </c>
      <c r="C441" t="s">
        <v>3508</v>
      </c>
      <c r="D441" s="16">
        <v>3</v>
      </c>
    </row>
    <row r="442" spans="1:4">
      <c r="A442" s="23" t="s">
        <v>128</v>
      </c>
      <c r="B442" t="s">
        <v>69</v>
      </c>
      <c r="C442" t="s">
        <v>32</v>
      </c>
      <c r="D442" s="16">
        <v>1</v>
      </c>
    </row>
    <row r="443" spans="1:4">
      <c r="A443" s="23" t="s">
        <v>94</v>
      </c>
      <c r="B443" t="s">
        <v>57</v>
      </c>
      <c r="C443" t="s">
        <v>32</v>
      </c>
      <c r="D443" s="16">
        <v>1</v>
      </c>
    </row>
    <row r="444" spans="1:4">
      <c r="A444" s="23" t="s">
        <v>183</v>
      </c>
      <c r="B444" t="s">
        <v>57</v>
      </c>
      <c r="C444" t="s">
        <v>31</v>
      </c>
      <c r="D444" s="16">
        <v>1</v>
      </c>
    </row>
    <row r="445" spans="1:4">
      <c r="A445" s="23" t="s">
        <v>297</v>
      </c>
      <c r="B445" t="s">
        <v>69</v>
      </c>
      <c r="C445" t="s">
        <v>3435</v>
      </c>
      <c r="D445" s="16">
        <v>3</v>
      </c>
    </row>
    <row r="446" spans="1:4">
      <c r="A446" s="23" t="s">
        <v>75</v>
      </c>
      <c r="B446" t="s">
        <v>69</v>
      </c>
      <c r="C446" t="s">
        <v>2086</v>
      </c>
      <c r="D446" s="16">
        <v>1</v>
      </c>
    </row>
    <row r="447" spans="1:4">
      <c r="A447" s="23" t="s">
        <v>329</v>
      </c>
      <c r="B447" t="s">
        <v>57</v>
      </c>
      <c r="C447" t="s">
        <v>32</v>
      </c>
      <c r="D447" s="16">
        <v>1</v>
      </c>
    </row>
    <row r="448" spans="1:4">
      <c r="A448" s="23" t="s">
        <v>94</v>
      </c>
      <c r="B448" t="s">
        <v>81</v>
      </c>
      <c r="C448" t="s">
        <v>32</v>
      </c>
      <c r="D448" s="16">
        <v>1</v>
      </c>
    </row>
    <row r="449" spans="1:4">
      <c r="A449" s="23" t="s">
        <v>297</v>
      </c>
      <c r="B449" t="s">
        <v>57</v>
      </c>
      <c r="C449" t="s">
        <v>30</v>
      </c>
      <c r="D449" s="16">
        <v>1</v>
      </c>
    </row>
    <row r="450" spans="1:4">
      <c r="A450" s="23" t="s">
        <v>51</v>
      </c>
      <c r="B450" t="s">
        <v>57</v>
      </c>
      <c r="C450" t="s">
        <v>30</v>
      </c>
      <c r="D450" s="16">
        <v>1</v>
      </c>
    </row>
    <row r="451" spans="1:4">
      <c r="A451" s="23" t="s">
        <v>297</v>
      </c>
      <c r="B451" t="s">
        <v>69</v>
      </c>
      <c r="C451" t="s">
        <v>3497</v>
      </c>
      <c r="D451" s="16">
        <v>2</v>
      </c>
    </row>
    <row r="452" spans="1:4">
      <c r="A452" s="23" t="s">
        <v>94</v>
      </c>
      <c r="B452" t="s">
        <v>81</v>
      </c>
      <c r="C452" t="s">
        <v>30</v>
      </c>
      <c r="D452" s="16">
        <v>1</v>
      </c>
    </row>
    <row r="453" spans="1:4">
      <c r="A453" s="23" t="s">
        <v>116</v>
      </c>
      <c r="B453" t="s">
        <v>57</v>
      </c>
      <c r="C453" t="s">
        <v>3431</v>
      </c>
      <c r="D453" s="16">
        <v>2</v>
      </c>
    </row>
    <row r="454" spans="1:4">
      <c r="A454" s="23" t="s">
        <v>116</v>
      </c>
      <c r="B454" t="s">
        <v>81</v>
      </c>
      <c r="C454" t="s">
        <v>31</v>
      </c>
      <c r="D454" s="16">
        <v>1</v>
      </c>
    </row>
    <row r="455" spans="1:4">
      <c r="A455" s="23" t="s">
        <v>65</v>
      </c>
      <c r="B455" t="s">
        <v>81</v>
      </c>
      <c r="C455" t="s">
        <v>32</v>
      </c>
      <c r="D455" s="16">
        <v>1</v>
      </c>
    </row>
    <row r="456" spans="1:4">
      <c r="A456" s="23" t="s">
        <v>99</v>
      </c>
      <c r="B456" t="s">
        <v>57</v>
      </c>
      <c r="C456" t="s">
        <v>32</v>
      </c>
      <c r="D456" s="16">
        <v>1</v>
      </c>
    </row>
    <row r="457" spans="1:4">
      <c r="A457" s="23" t="s">
        <v>297</v>
      </c>
      <c r="B457" t="s">
        <v>81</v>
      </c>
      <c r="C457" t="s">
        <v>3509</v>
      </c>
      <c r="D457" s="16">
        <v>3</v>
      </c>
    </row>
    <row r="458" spans="1:4">
      <c r="A458" s="23" t="s">
        <v>94</v>
      </c>
      <c r="B458" t="s">
        <v>57</v>
      </c>
      <c r="C458" t="s">
        <v>30</v>
      </c>
      <c r="D458" s="16">
        <v>1</v>
      </c>
    </row>
    <row r="459" spans="1:4">
      <c r="A459" s="23" t="s">
        <v>183</v>
      </c>
      <c r="B459" t="s">
        <v>69</v>
      </c>
      <c r="C459" t="s">
        <v>32</v>
      </c>
      <c r="D459" s="16">
        <v>1</v>
      </c>
    </row>
    <row r="460" spans="1:4">
      <c r="A460" s="23" t="s">
        <v>99</v>
      </c>
      <c r="B460" t="s">
        <v>57</v>
      </c>
      <c r="C460" t="s">
        <v>32</v>
      </c>
      <c r="D460" s="16">
        <v>1</v>
      </c>
    </row>
    <row r="461" spans="1:4">
      <c r="A461" s="23" t="s">
        <v>99</v>
      </c>
      <c r="B461" t="s">
        <v>81</v>
      </c>
      <c r="C461" t="s">
        <v>29</v>
      </c>
      <c r="D461" s="16">
        <v>1</v>
      </c>
    </row>
    <row r="462" spans="1:4">
      <c r="A462" s="23" t="s">
        <v>297</v>
      </c>
      <c r="B462" t="s">
        <v>81</v>
      </c>
      <c r="C462" t="s">
        <v>30</v>
      </c>
      <c r="D462" s="16">
        <v>1</v>
      </c>
    </row>
    <row r="463" spans="1:4">
      <c r="A463" s="23" t="s">
        <v>128</v>
      </c>
      <c r="B463" t="s">
        <v>81</v>
      </c>
      <c r="C463" t="s">
        <v>35</v>
      </c>
      <c r="D463" s="16">
        <v>0</v>
      </c>
    </row>
    <row r="464" spans="1:4">
      <c r="A464" s="23" t="s">
        <v>116</v>
      </c>
      <c r="B464" t="s">
        <v>81</v>
      </c>
      <c r="C464" t="s">
        <v>32</v>
      </c>
      <c r="D464" s="16">
        <v>1</v>
      </c>
    </row>
    <row r="465" spans="1:4">
      <c r="A465" s="23" t="s">
        <v>183</v>
      </c>
      <c r="B465" t="s">
        <v>57</v>
      </c>
      <c r="C465" t="s">
        <v>29</v>
      </c>
      <c r="D465" s="16">
        <v>1</v>
      </c>
    </row>
    <row r="466" spans="1:4">
      <c r="A466" s="23" t="s">
        <v>116</v>
      </c>
      <c r="B466" t="s">
        <v>81</v>
      </c>
      <c r="C466" t="s">
        <v>29</v>
      </c>
      <c r="D466" s="16">
        <v>1</v>
      </c>
    </row>
    <row r="467" spans="1:4">
      <c r="A467" s="23" t="s">
        <v>65</v>
      </c>
      <c r="B467" t="s">
        <v>57</v>
      </c>
      <c r="C467" t="s">
        <v>3510</v>
      </c>
      <c r="D467" s="16">
        <v>5</v>
      </c>
    </row>
    <row r="468" spans="1:4">
      <c r="A468" s="23" t="s">
        <v>297</v>
      </c>
      <c r="B468" t="s">
        <v>81</v>
      </c>
      <c r="C468" t="s">
        <v>30</v>
      </c>
      <c r="D468" s="16">
        <v>1</v>
      </c>
    </row>
    <row r="469" spans="1:4">
      <c r="A469" s="23" t="s">
        <v>116</v>
      </c>
      <c r="B469" t="s">
        <v>357</v>
      </c>
      <c r="C469" t="s">
        <v>32</v>
      </c>
      <c r="D469" s="16">
        <v>1</v>
      </c>
    </row>
    <row r="470" spans="1:4">
      <c r="A470" s="23" t="s">
        <v>86</v>
      </c>
      <c r="B470" t="s">
        <v>57</v>
      </c>
      <c r="C470" t="s">
        <v>30</v>
      </c>
      <c r="D470" s="16">
        <v>1</v>
      </c>
    </row>
    <row r="471" spans="1:4">
      <c r="A471" s="23" t="s">
        <v>329</v>
      </c>
      <c r="B471" t="s">
        <v>69</v>
      </c>
      <c r="C471" t="s">
        <v>3511</v>
      </c>
      <c r="D471" s="16">
        <v>4</v>
      </c>
    </row>
    <row r="472" spans="1:4">
      <c r="A472" s="23" t="s">
        <v>219</v>
      </c>
      <c r="B472" t="s">
        <v>81</v>
      </c>
      <c r="C472" t="s">
        <v>32</v>
      </c>
      <c r="D472" s="16">
        <v>1</v>
      </c>
    </row>
    <row r="473" spans="1:4">
      <c r="A473" s="23" t="s">
        <v>219</v>
      </c>
      <c r="B473" t="s">
        <v>357</v>
      </c>
      <c r="C473" t="s">
        <v>30</v>
      </c>
      <c r="D473" s="16">
        <v>1</v>
      </c>
    </row>
    <row r="474" spans="1:4">
      <c r="A474" s="23" t="s">
        <v>75</v>
      </c>
      <c r="B474" t="s">
        <v>357</v>
      </c>
      <c r="C474" t="s">
        <v>32</v>
      </c>
      <c r="D474" s="16">
        <v>1</v>
      </c>
    </row>
    <row r="475" spans="1:4">
      <c r="A475" s="23" t="s">
        <v>116</v>
      </c>
      <c r="B475" t="s">
        <v>69</v>
      </c>
      <c r="C475" t="s">
        <v>32</v>
      </c>
      <c r="D475" s="16">
        <v>1</v>
      </c>
    </row>
    <row r="476" spans="1:4">
      <c r="A476" s="23" t="s">
        <v>116</v>
      </c>
      <c r="B476" t="s">
        <v>69</v>
      </c>
      <c r="C476" t="s">
        <v>30</v>
      </c>
      <c r="D476" s="16">
        <v>1</v>
      </c>
    </row>
    <row r="477" spans="1:4">
      <c r="A477" s="23" t="s">
        <v>86</v>
      </c>
      <c r="B477" t="s">
        <v>81</v>
      </c>
      <c r="C477" t="s">
        <v>32</v>
      </c>
      <c r="D477" s="16">
        <v>1</v>
      </c>
    </row>
    <row r="478" spans="1:4">
      <c r="A478" s="23" t="s">
        <v>94</v>
      </c>
      <c r="B478" t="s">
        <v>81</v>
      </c>
      <c r="C478" t="s">
        <v>32</v>
      </c>
      <c r="D478" s="16">
        <v>1</v>
      </c>
    </row>
    <row r="479" spans="1:4">
      <c r="A479" s="23" t="s">
        <v>219</v>
      </c>
      <c r="B479" t="s">
        <v>57</v>
      </c>
      <c r="C479" t="s">
        <v>29</v>
      </c>
      <c r="D479" s="16">
        <v>1</v>
      </c>
    </row>
    <row r="480" spans="1:4">
      <c r="A480" s="23" t="s">
        <v>94</v>
      </c>
      <c r="B480" t="s">
        <v>57</v>
      </c>
      <c r="C480" t="s">
        <v>32</v>
      </c>
      <c r="D480" s="16">
        <v>1</v>
      </c>
    </row>
    <row r="481" spans="1:4">
      <c r="A481" s="23" t="s">
        <v>86</v>
      </c>
      <c r="B481" t="s">
        <v>81</v>
      </c>
      <c r="C481" t="s">
        <v>30</v>
      </c>
      <c r="D481" s="16">
        <v>1</v>
      </c>
    </row>
    <row r="482" spans="1:4">
      <c r="A482" s="23" t="s">
        <v>65</v>
      </c>
      <c r="B482" t="s">
        <v>57</v>
      </c>
      <c r="C482" t="s">
        <v>29</v>
      </c>
      <c r="D482" s="16">
        <v>1</v>
      </c>
    </row>
    <row r="483" spans="1:4">
      <c r="A483" s="23" t="s">
        <v>65</v>
      </c>
      <c r="B483" t="s">
        <v>57</v>
      </c>
      <c r="C483" t="s">
        <v>32</v>
      </c>
      <c r="D483" s="16">
        <v>1</v>
      </c>
    </row>
    <row r="484" spans="1:4">
      <c r="A484" s="23" t="s">
        <v>116</v>
      </c>
      <c r="B484" t="s">
        <v>81</v>
      </c>
      <c r="C484" t="s">
        <v>3435</v>
      </c>
      <c r="D484" s="16">
        <v>3</v>
      </c>
    </row>
    <row r="485" spans="1:4">
      <c r="A485" s="23" t="s">
        <v>116</v>
      </c>
      <c r="B485" t="s">
        <v>81</v>
      </c>
      <c r="C485" t="s">
        <v>32</v>
      </c>
      <c r="D485" s="16">
        <v>1</v>
      </c>
    </row>
    <row r="486" spans="1:4">
      <c r="A486" s="23" t="s">
        <v>128</v>
      </c>
      <c r="B486" t="s">
        <v>57</v>
      </c>
      <c r="C486" t="s">
        <v>32</v>
      </c>
      <c r="D486" s="16">
        <v>1</v>
      </c>
    </row>
    <row r="487" spans="1:4">
      <c r="A487" s="23" t="s">
        <v>65</v>
      </c>
      <c r="B487" t="s">
        <v>57</v>
      </c>
      <c r="C487" t="s">
        <v>3490</v>
      </c>
      <c r="D487" s="16">
        <v>3</v>
      </c>
    </row>
    <row r="488" spans="1:4">
      <c r="A488" s="23" t="s">
        <v>99</v>
      </c>
      <c r="B488" t="s">
        <v>57</v>
      </c>
      <c r="C488" t="s">
        <v>3473</v>
      </c>
      <c r="D488" s="16">
        <v>2</v>
      </c>
    </row>
    <row r="489" spans="1:4">
      <c r="A489" s="23" t="s">
        <v>297</v>
      </c>
      <c r="B489" t="s">
        <v>81</v>
      </c>
      <c r="C489" t="s">
        <v>30</v>
      </c>
      <c r="D489" s="16">
        <v>1</v>
      </c>
    </row>
    <row r="490" spans="1:4">
      <c r="A490" s="23" t="s">
        <v>183</v>
      </c>
      <c r="B490" t="s">
        <v>57</v>
      </c>
      <c r="C490" t="s">
        <v>32</v>
      </c>
      <c r="D490" s="16">
        <v>1</v>
      </c>
    </row>
    <row r="491" spans="1:4">
      <c r="A491" s="23" t="s">
        <v>128</v>
      </c>
      <c r="B491" t="s">
        <v>81</v>
      </c>
      <c r="C491" t="s">
        <v>32</v>
      </c>
      <c r="D491" s="16">
        <v>1</v>
      </c>
    </row>
    <row r="492" spans="1:4">
      <c r="A492" s="23" t="s">
        <v>329</v>
      </c>
      <c r="B492" t="s">
        <v>81</v>
      </c>
      <c r="C492" t="s">
        <v>31</v>
      </c>
      <c r="D492" s="16">
        <v>1</v>
      </c>
    </row>
    <row r="493" spans="1:4">
      <c r="A493" s="23" t="s">
        <v>128</v>
      </c>
      <c r="B493" t="s">
        <v>81</v>
      </c>
      <c r="C493" t="s">
        <v>30</v>
      </c>
      <c r="D493" s="16">
        <v>1</v>
      </c>
    </row>
    <row r="494" spans="1:4">
      <c r="A494" s="23" t="s">
        <v>116</v>
      </c>
      <c r="B494" t="s">
        <v>57</v>
      </c>
      <c r="C494" t="s">
        <v>32</v>
      </c>
    </row>
    <row r="495" spans="1:4">
      <c r="A495" s="23" t="s">
        <v>329</v>
      </c>
      <c r="B495" t="s">
        <v>155</v>
      </c>
      <c r="C495" t="s">
        <v>29</v>
      </c>
      <c r="D495" s="16">
        <v>1</v>
      </c>
    </row>
    <row r="496" spans="1:4">
      <c r="A496" s="23" t="s">
        <v>183</v>
      </c>
      <c r="B496" t="s">
        <v>57</v>
      </c>
      <c r="C496" t="s">
        <v>30</v>
      </c>
      <c r="D496" s="16">
        <v>1</v>
      </c>
    </row>
    <row r="497" spans="1:4">
      <c r="A497" s="23" t="s">
        <v>116</v>
      </c>
      <c r="B497" t="s">
        <v>57</v>
      </c>
      <c r="C497" t="s">
        <v>29</v>
      </c>
      <c r="D497" s="16">
        <v>1</v>
      </c>
    </row>
    <row r="498" spans="1:4">
      <c r="A498" s="23" t="s">
        <v>116</v>
      </c>
      <c r="B498" t="s">
        <v>81</v>
      </c>
      <c r="C498" t="s">
        <v>30</v>
      </c>
      <c r="D498" s="16">
        <v>1</v>
      </c>
    </row>
    <row r="499" spans="1:4">
      <c r="A499" s="23" t="s">
        <v>86</v>
      </c>
      <c r="B499" t="s">
        <v>81</v>
      </c>
      <c r="C499" t="s">
        <v>3477</v>
      </c>
      <c r="D499" s="16">
        <v>2</v>
      </c>
    </row>
    <row r="500" spans="1:4">
      <c r="A500" s="23" t="s">
        <v>219</v>
      </c>
      <c r="B500" t="s">
        <v>81</v>
      </c>
      <c r="C500" t="s">
        <v>30</v>
      </c>
      <c r="D500" s="16">
        <v>1</v>
      </c>
    </row>
    <row r="501" spans="1:4">
      <c r="A501" s="23" t="s">
        <v>51</v>
      </c>
      <c r="B501" t="s">
        <v>57</v>
      </c>
      <c r="C501" t="s">
        <v>32</v>
      </c>
      <c r="D501" s="16">
        <v>2</v>
      </c>
    </row>
    <row r="502" spans="1:4">
      <c r="A502" s="23" t="s">
        <v>116</v>
      </c>
      <c r="B502" t="s">
        <v>57</v>
      </c>
      <c r="C502" t="s">
        <v>3512</v>
      </c>
      <c r="D502" s="16">
        <v>2</v>
      </c>
    </row>
    <row r="503" spans="1:4">
      <c r="A503" s="23" t="s">
        <v>86</v>
      </c>
      <c r="B503" t="s">
        <v>155</v>
      </c>
      <c r="C503" t="s">
        <v>32</v>
      </c>
      <c r="D503" s="16">
        <v>1</v>
      </c>
    </row>
    <row r="504" spans="1:4">
      <c r="A504" s="23" t="s">
        <v>99</v>
      </c>
      <c r="B504" t="s">
        <v>81</v>
      </c>
      <c r="C504" t="s">
        <v>30</v>
      </c>
      <c r="D504" s="16">
        <v>1</v>
      </c>
    </row>
    <row r="505" spans="1:4">
      <c r="A505" s="23" t="s">
        <v>65</v>
      </c>
      <c r="B505" t="s">
        <v>357</v>
      </c>
      <c r="C505" t="s">
        <v>30</v>
      </c>
      <c r="D505" s="16">
        <v>1</v>
      </c>
    </row>
    <row r="506" spans="1:4">
      <c r="A506" s="23" t="s">
        <v>183</v>
      </c>
      <c r="B506" t="s">
        <v>57</v>
      </c>
      <c r="C506" t="s">
        <v>32</v>
      </c>
      <c r="D506" s="16">
        <v>1</v>
      </c>
    </row>
    <row r="507" spans="1:4">
      <c r="A507" s="23" t="s">
        <v>99</v>
      </c>
      <c r="B507" t="s">
        <v>81</v>
      </c>
      <c r="C507" t="s">
        <v>32</v>
      </c>
      <c r="D507" s="16">
        <v>1</v>
      </c>
    </row>
    <row r="508" spans="1:4">
      <c r="A508" s="23" t="s">
        <v>65</v>
      </c>
      <c r="B508" t="s">
        <v>357</v>
      </c>
      <c r="C508" t="s">
        <v>3489</v>
      </c>
      <c r="D508" s="16">
        <v>2</v>
      </c>
    </row>
    <row r="509" spans="1:4">
      <c r="A509" s="23" t="s">
        <v>128</v>
      </c>
      <c r="B509" t="s">
        <v>81</v>
      </c>
      <c r="C509" t="s">
        <v>3480</v>
      </c>
      <c r="D509" s="16">
        <v>2</v>
      </c>
    </row>
    <row r="510" spans="1:4">
      <c r="A510" s="23" t="s">
        <v>329</v>
      </c>
      <c r="B510" t="s">
        <v>57</v>
      </c>
      <c r="C510" t="s">
        <v>3513</v>
      </c>
      <c r="D510" s="16">
        <v>2</v>
      </c>
    </row>
    <row r="511" spans="1:4">
      <c r="A511" s="23" t="s">
        <v>329</v>
      </c>
      <c r="B511" t="s">
        <v>69</v>
      </c>
      <c r="C511" t="s">
        <v>35</v>
      </c>
      <c r="D511" s="16">
        <v>0</v>
      </c>
    </row>
    <row r="512" spans="1:4">
      <c r="A512" s="23" t="s">
        <v>51</v>
      </c>
      <c r="B512" t="s">
        <v>81</v>
      </c>
      <c r="C512" t="s">
        <v>28</v>
      </c>
      <c r="D512" s="16">
        <v>1</v>
      </c>
    </row>
    <row r="513" spans="1:4">
      <c r="A513" s="23" t="s">
        <v>65</v>
      </c>
      <c r="B513" t="s">
        <v>81</v>
      </c>
      <c r="C513" t="s">
        <v>35</v>
      </c>
      <c r="D513" s="16">
        <v>0</v>
      </c>
    </row>
    <row r="514" spans="1:4">
      <c r="A514" s="23" t="s">
        <v>128</v>
      </c>
      <c r="B514" t="s">
        <v>57</v>
      </c>
      <c r="C514" t="s">
        <v>35</v>
      </c>
      <c r="D514" s="16">
        <v>0</v>
      </c>
    </row>
    <row r="515" spans="1:4">
      <c r="A515" s="23" t="s">
        <v>329</v>
      </c>
      <c r="B515" t="s">
        <v>81</v>
      </c>
      <c r="C515" t="s">
        <v>3432</v>
      </c>
      <c r="D515" s="16">
        <v>2</v>
      </c>
    </row>
    <row r="516" spans="1:4">
      <c r="A516" s="23" t="s">
        <v>99</v>
      </c>
      <c r="B516" t="s">
        <v>81</v>
      </c>
      <c r="C516" t="s">
        <v>29</v>
      </c>
      <c r="D516" s="16">
        <v>1</v>
      </c>
    </row>
    <row r="517" spans="1:4">
      <c r="A517" s="23" t="s">
        <v>94</v>
      </c>
      <c r="B517" t="s">
        <v>81</v>
      </c>
      <c r="C517" t="s">
        <v>30</v>
      </c>
      <c r="D517" s="16">
        <v>1</v>
      </c>
    </row>
    <row r="518" spans="1:4">
      <c r="A518" s="23" t="s">
        <v>128</v>
      </c>
      <c r="B518" t="s">
        <v>155</v>
      </c>
      <c r="C518" t="s">
        <v>35</v>
      </c>
      <c r="D518" s="16">
        <v>0</v>
      </c>
    </row>
    <row r="519" spans="1:4">
      <c r="A519" s="23" t="s">
        <v>297</v>
      </c>
      <c r="B519" t="s">
        <v>1109</v>
      </c>
      <c r="C519" t="s">
        <v>31</v>
      </c>
      <c r="D519" s="16">
        <v>1</v>
      </c>
    </row>
    <row r="520" spans="1:4">
      <c r="A520" s="23" t="s">
        <v>65</v>
      </c>
      <c r="B520" t="s">
        <v>81</v>
      </c>
      <c r="C520" t="s">
        <v>31</v>
      </c>
      <c r="D520" s="16">
        <v>1</v>
      </c>
    </row>
    <row r="521" spans="1:4">
      <c r="A521" s="23" t="s">
        <v>219</v>
      </c>
      <c r="B521" t="s">
        <v>69</v>
      </c>
      <c r="C521" t="s">
        <v>32</v>
      </c>
      <c r="D521" s="16">
        <v>1</v>
      </c>
    </row>
    <row r="522" spans="1:4">
      <c r="A522" s="23" t="s">
        <v>86</v>
      </c>
      <c r="B522" t="s">
        <v>81</v>
      </c>
      <c r="C522" t="s">
        <v>32</v>
      </c>
      <c r="D522" s="16">
        <v>1</v>
      </c>
    </row>
    <row r="523" spans="1:4">
      <c r="A523" s="23" t="s">
        <v>116</v>
      </c>
      <c r="B523" t="s">
        <v>69</v>
      </c>
      <c r="C523" t="s">
        <v>3487</v>
      </c>
      <c r="D523" s="16">
        <v>2</v>
      </c>
    </row>
    <row r="524" spans="1:4">
      <c r="A524" s="23" t="s">
        <v>329</v>
      </c>
      <c r="B524" t="s">
        <v>357</v>
      </c>
      <c r="C524" t="s">
        <v>30</v>
      </c>
      <c r="D524" s="16">
        <v>1</v>
      </c>
    </row>
    <row r="525" spans="1:4">
      <c r="A525" s="23" t="s">
        <v>219</v>
      </c>
      <c r="B525" t="s">
        <v>57</v>
      </c>
      <c r="C525" t="s">
        <v>3497</v>
      </c>
      <c r="D525" s="16">
        <v>2</v>
      </c>
    </row>
    <row r="526" spans="1:4">
      <c r="A526" s="23" t="s">
        <v>94</v>
      </c>
      <c r="B526" t="s">
        <v>81</v>
      </c>
      <c r="C526" t="s">
        <v>3432</v>
      </c>
      <c r="D526" s="16">
        <v>2</v>
      </c>
    </row>
    <row r="527" spans="1:4">
      <c r="A527" s="23" t="s">
        <v>329</v>
      </c>
      <c r="B527" t="s">
        <v>81</v>
      </c>
      <c r="C527" t="s">
        <v>32</v>
      </c>
      <c r="D527" s="16">
        <v>1</v>
      </c>
    </row>
    <row r="528" spans="1:4">
      <c r="A528" s="23" t="s">
        <v>219</v>
      </c>
      <c r="B528" t="s">
        <v>57</v>
      </c>
      <c r="C528" t="s">
        <v>30</v>
      </c>
      <c r="D528" s="16">
        <v>1</v>
      </c>
    </row>
    <row r="529" spans="1:4">
      <c r="A529" s="23" t="s">
        <v>75</v>
      </c>
      <c r="B529" t="s">
        <v>357</v>
      </c>
      <c r="C529" t="s">
        <v>3473</v>
      </c>
      <c r="D529" s="16">
        <v>2</v>
      </c>
    </row>
    <row r="530" spans="1:4">
      <c r="A530" s="23" t="s">
        <v>297</v>
      </c>
      <c r="B530" t="s">
        <v>155</v>
      </c>
      <c r="C530" t="s">
        <v>3514</v>
      </c>
      <c r="D530" s="16">
        <v>3</v>
      </c>
    </row>
    <row r="531" spans="1:4">
      <c r="A531" s="23" t="s">
        <v>65</v>
      </c>
      <c r="B531" t="s">
        <v>81</v>
      </c>
      <c r="C531" t="s">
        <v>35</v>
      </c>
      <c r="D531" s="16">
        <v>0</v>
      </c>
    </row>
    <row r="532" spans="1:4">
      <c r="A532" s="23" t="s">
        <v>75</v>
      </c>
      <c r="B532" t="s">
        <v>155</v>
      </c>
      <c r="C532" t="s">
        <v>2441</v>
      </c>
      <c r="D532" s="16">
        <v>1</v>
      </c>
    </row>
    <row r="533" spans="1:4">
      <c r="A533" s="23" t="s">
        <v>94</v>
      </c>
      <c r="B533" t="s">
        <v>81</v>
      </c>
      <c r="C533" t="s">
        <v>29</v>
      </c>
      <c r="D533" s="16">
        <v>1</v>
      </c>
    </row>
    <row r="534" spans="1:4">
      <c r="A534" s="23" t="s">
        <v>219</v>
      </c>
      <c r="B534" t="s">
        <v>81</v>
      </c>
      <c r="C534" t="s">
        <v>31</v>
      </c>
      <c r="D534" s="16">
        <v>1</v>
      </c>
    </row>
    <row r="535" spans="1:4">
      <c r="A535" s="23" t="s">
        <v>86</v>
      </c>
      <c r="B535" t="s">
        <v>69</v>
      </c>
      <c r="C535" t="s">
        <v>29</v>
      </c>
      <c r="D535" s="16">
        <v>1</v>
      </c>
    </row>
    <row r="536" spans="1:4">
      <c r="A536" s="23" t="s">
        <v>128</v>
      </c>
      <c r="B536" t="s">
        <v>69</v>
      </c>
      <c r="C536" t="s">
        <v>30</v>
      </c>
      <c r="D536" s="16">
        <v>1</v>
      </c>
    </row>
    <row r="537" spans="1:4">
      <c r="A537" s="23" t="s">
        <v>116</v>
      </c>
      <c r="B537" t="s">
        <v>81</v>
      </c>
      <c r="C537" t="s">
        <v>35</v>
      </c>
      <c r="D537" s="16">
        <v>0</v>
      </c>
    </row>
    <row r="538" spans="1:4">
      <c r="A538" s="23" t="s">
        <v>116</v>
      </c>
      <c r="B538" t="s">
        <v>81</v>
      </c>
      <c r="C538" t="s">
        <v>30</v>
      </c>
      <c r="D538" s="16">
        <v>1</v>
      </c>
    </row>
    <row r="539" spans="1:4">
      <c r="A539" s="23" t="s">
        <v>86</v>
      </c>
      <c r="B539" t="s">
        <v>69</v>
      </c>
      <c r="C539" t="s">
        <v>29</v>
      </c>
      <c r="D539" s="16">
        <v>1</v>
      </c>
    </row>
    <row r="540" spans="1:4">
      <c r="A540" s="23" t="s">
        <v>51</v>
      </c>
      <c r="B540" t="s">
        <v>81</v>
      </c>
      <c r="C540" t="s">
        <v>32</v>
      </c>
      <c r="D540" s="16">
        <v>1</v>
      </c>
    </row>
    <row r="541" spans="1:4">
      <c r="A541" s="23" t="s">
        <v>94</v>
      </c>
      <c r="B541" t="s">
        <v>57</v>
      </c>
      <c r="C541" t="s">
        <v>3515</v>
      </c>
      <c r="D541" s="16">
        <v>6</v>
      </c>
    </row>
    <row r="542" spans="1:4">
      <c r="A542" s="23" t="s">
        <v>329</v>
      </c>
      <c r="B542" t="s">
        <v>81</v>
      </c>
      <c r="C542" t="s">
        <v>31</v>
      </c>
      <c r="D542" s="16">
        <v>1</v>
      </c>
    </row>
    <row r="543" spans="1:4">
      <c r="A543" s="23" t="s">
        <v>99</v>
      </c>
      <c r="B543" t="s">
        <v>57</v>
      </c>
      <c r="C543" t="s">
        <v>3516</v>
      </c>
      <c r="D543" s="16">
        <v>3</v>
      </c>
    </row>
    <row r="544" spans="1:4">
      <c r="A544" s="23" t="s">
        <v>65</v>
      </c>
      <c r="B544" t="s">
        <v>57</v>
      </c>
      <c r="C544" t="s">
        <v>32</v>
      </c>
      <c r="D544" s="16">
        <v>1</v>
      </c>
    </row>
    <row r="545" spans="1:4">
      <c r="A545" s="23" t="s">
        <v>94</v>
      </c>
      <c r="B545" t="s">
        <v>81</v>
      </c>
      <c r="C545" t="s">
        <v>3473</v>
      </c>
      <c r="D545" s="16">
        <v>2</v>
      </c>
    </row>
    <row r="546" spans="1:4">
      <c r="A546" s="23" t="s">
        <v>75</v>
      </c>
      <c r="B546" t="s">
        <v>81</v>
      </c>
      <c r="C546" t="s">
        <v>30</v>
      </c>
      <c r="D546" s="16">
        <v>1</v>
      </c>
    </row>
    <row r="547" spans="1:4">
      <c r="A547" s="23" t="s">
        <v>297</v>
      </c>
      <c r="B547" t="s">
        <v>81</v>
      </c>
      <c r="C547" t="s">
        <v>3517</v>
      </c>
      <c r="D547" s="16">
        <v>3</v>
      </c>
    </row>
    <row r="548" spans="1:4">
      <c r="A548" s="23" t="s">
        <v>94</v>
      </c>
      <c r="B548" t="s">
        <v>155</v>
      </c>
      <c r="C548" t="s">
        <v>35</v>
      </c>
      <c r="D548" s="16">
        <v>0</v>
      </c>
    </row>
    <row r="549" spans="1:4">
      <c r="A549" s="23" t="s">
        <v>86</v>
      </c>
      <c r="B549" t="s">
        <v>81</v>
      </c>
      <c r="C549" t="s">
        <v>3432</v>
      </c>
      <c r="D549" s="16">
        <v>2</v>
      </c>
    </row>
    <row r="550" spans="1:4">
      <c r="A550" s="23" t="s">
        <v>183</v>
      </c>
      <c r="B550" t="s">
        <v>57</v>
      </c>
      <c r="C550" t="s">
        <v>35</v>
      </c>
      <c r="D550" s="16">
        <v>0</v>
      </c>
    </row>
    <row r="551" spans="1:4">
      <c r="A551" s="23" t="s">
        <v>99</v>
      </c>
      <c r="B551" t="s">
        <v>57</v>
      </c>
      <c r="C551" t="s">
        <v>32</v>
      </c>
      <c r="D551" s="16">
        <v>1</v>
      </c>
    </row>
    <row r="552" spans="1:4">
      <c r="A552" s="23" t="s">
        <v>297</v>
      </c>
      <c r="B552" t="s">
        <v>81</v>
      </c>
      <c r="C552" t="s">
        <v>3518</v>
      </c>
      <c r="D552" s="16">
        <v>2</v>
      </c>
    </row>
    <row r="553" spans="1:4">
      <c r="A553" s="23" t="s">
        <v>86</v>
      </c>
      <c r="B553" t="s">
        <v>57</v>
      </c>
      <c r="C553" t="s">
        <v>35</v>
      </c>
      <c r="D553" s="16">
        <v>0</v>
      </c>
    </row>
    <row r="554" spans="1:4">
      <c r="A554" s="23" t="s">
        <v>116</v>
      </c>
      <c r="B554" t="s">
        <v>69</v>
      </c>
      <c r="C554" t="s">
        <v>29</v>
      </c>
      <c r="D554" s="16">
        <v>1</v>
      </c>
    </row>
    <row r="555" spans="1:4">
      <c r="A555" s="23" t="s">
        <v>116</v>
      </c>
      <c r="B555" t="s">
        <v>57</v>
      </c>
      <c r="C555" t="s">
        <v>3506</v>
      </c>
      <c r="D555" s="16">
        <v>2</v>
      </c>
    </row>
    <row r="556" spans="1:4">
      <c r="A556" s="23" t="s">
        <v>51</v>
      </c>
      <c r="B556" t="s">
        <v>81</v>
      </c>
      <c r="C556" t="s">
        <v>31</v>
      </c>
      <c r="D556" s="16">
        <v>1</v>
      </c>
    </row>
    <row r="557" spans="1:4">
      <c r="A557" s="23" t="s">
        <v>183</v>
      </c>
      <c r="B557" t="s">
        <v>81</v>
      </c>
      <c r="C557" t="s">
        <v>29</v>
      </c>
      <c r="D557" s="16">
        <v>1</v>
      </c>
    </row>
    <row r="558" spans="1:4">
      <c r="A558" s="23" t="s">
        <v>99</v>
      </c>
      <c r="B558" t="s">
        <v>69</v>
      </c>
      <c r="C558" t="s">
        <v>30</v>
      </c>
      <c r="D558" s="16">
        <v>1</v>
      </c>
    </row>
    <row r="559" spans="1:4">
      <c r="A559" s="23" t="s">
        <v>51</v>
      </c>
      <c r="B559" t="s">
        <v>155</v>
      </c>
      <c r="C559" t="s">
        <v>30</v>
      </c>
      <c r="D559" s="16">
        <v>1</v>
      </c>
    </row>
    <row r="560" spans="1:4">
      <c r="A560" s="23" t="s">
        <v>116</v>
      </c>
      <c r="B560" t="s">
        <v>69</v>
      </c>
      <c r="C560" t="s">
        <v>30</v>
      </c>
      <c r="D560" s="16">
        <v>1</v>
      </c>
    </row>
    <row r="561" spans="1:4">
      <c r="A561" s="23" t="s">
        <v>51</v>
      </c>
      <c r="B561" t="s">
        <v>57</v>
      </c>
      <c r="C561" t="s">
        <v>30</v>
      </c>
      <c r="D561" s="16">
        <v>1</v>
      </c>
    </row>
    <row r="562" spans="1:4">
      <c r="A562" s="23" t="s">
        <v>297</v>
      </c>
      <c r="B562" t="s">
        <v>57</v>
      </c>
      <c r="C562" t="s">
        <v>30</v>
      </c>
      <c r="D562" s="16">
        <v>1</v>
      </c>
    </row>
    <row r="563" spans="1:4">
      <c r="A563" s="23" t="s">
        <v>128</v>
      </c>
      <c r="B563" t="s">
        <v>81</v>
      </c>
      <c r="C563" t="s">
        <v>30</v>
      </c>
      <c r="D563" s="16">
        <v>1</v>
      </c>
    </row>
    <row r="564" spans="1:4">
      <c r="A564" s="23" t="s">
        <v>329</v>
      </c>
      <c r="B564" t="s">
        <v>1109</v>
      </c>
      <c r="C564" t="s">
        <v>32</v>
      </c>
      <c r="D564" s="16">
        <v>1</v>
      </c>
    </row>
    <row r="565" spans="1:4">
      <c r="A565" s="23" t="s">
        <v>329</v>
      </c>
      <c r="B565" t="s">
        <v>69</v>
      </c>
      <c r="C565" t="s">
        <v>30</v>
      </c>
      <c r="D565" s="16">
        <v>1</v>
      </c>
    </row>
    <row r="566" spans="1:4">
      <c r="A566" s="23" t="s">
        <v>65</v>
      </c>
      <c r="B566" t="s">
        <v>357</v>
      </c>
      <c r="C566" t="s">
        <v>30</v>
      </c>
      <c r="D566" s="16">
        <v>1</v>
      </c>
    </row>
    <row r="567" spans="1:4">
      <c r="A567" s="23" t="s">
        <v>94</v>
      </c>
      <c r="B567" t="s">
        <v>81</v>
      </c>
      <c r="C567" t="s">
        <v>32</v>
      </c>
      <c r="D567" s="16">
        <v>1</v>
      </c>
    </row>
    <row r="568" spans="1:4">
      <c r="A568" s="23" t="s">
        <v>219</v>
      </c>
      <c r="B568" t="s">
        <v>57</v>
      </c>
      <c r="C568" t="s">
        <v>3519</v>
      </c>
      <c r="D568" s="16">
        <v>2</v>
      </c>
    </row>
    <row r="569" spans="1:4">
      <c r="A569" s="23" t="s">
        <v>297</v>
      </c>
      <c r="B569" t="s">
        <v>81</v>
      </c>
      <c r="C569" t="s">
        <v>30</v>
      </c>
      <c r="D569" s="16">
        <v>1</v>
      </c>
    </row>
    <row r="570" spans="1:4">
      <c r="A570" s="23" t="s">
        <v>65</v>
      </c>
      <c r="B570" t="s">
        <v>57</v>
      </c>
      <c r="C570" t="s">
        <v>2608</v>
      </c>
      <c r="D570" s="16">
        <v>1</v>
      </c>
    </row>
    <row r="571" spans="1:4">
      <c r="A571" s="23" t="s">
        <v>65</v>
      </c>
      <c r="B571" t="s">
        <v>81</v>
      </c>
      <c r="C571" t="s">
        <v>30</v>
      </c>
      <c r="D571" s="16">
        <v>1</v>
      </c>
    </row>
    <row r="572" spans="1:4">
      <c r="A572" s="23" t="s">
        <v>116</v>
      </c>
      <c r="B572" t="s">
        <v>57</v>
      </c>
      <c r="C572" t="s">
        <v>32</v>
      </c>
      <c r="D572" s="16">
        <v>1</v>
      </c>
    </row>
    <row r="573" spans="1:4">
      <c r="A573" s="23" t="s">
        <v>99</v>
      </c>
      <c r="B573" t="s">
        <v>57</v>
      </c>
      <c r="C573" t="s">
        <v>32</v>
      </c>
      <c r="D573" s="16">
        <v>1</v>
      </c>
    </row>
    <row r="574" spans="1:4">
      <c r="A574" s="23" t="s">
        <v>86</v>
      </c>
      <c r="B574" t="s">
        <v>81</v>
      </c>
      <c r="C574" t="s">
        <v>30</v>
      </c>
      <c r="D574" s="16">
        <v>1</v>
      </c>
    </row>
    <row r="575" spans="1:4">
      <c r="A575" s="23" t="s">
        <v>86</v>
      </c>
      <c r="B575" t="s">
        <v>81</v>
      </c>
      <c r="C575" t="s">
        <v>32</v>
      </c>
      <c r="D575" s="16">
        <v>1</v>
      </c>
    </row>
    <row r="576" spans="1:4">
      <c r="A576" s="23" t="s">
        <v>51</v>
      </c>
      <c r="B576" t="s">
        <v>357</v>
      </c>
      <c r="C576" t="s">
        <v>3480</v>
      </c>
      <c r="D576" s="16">
        <v>2</v>
      </c>
    </row>
    <row r="577" spans="1:4">
      <c r="A577" s="23" t="s">
        <v>94</v>
      </c>
      <c r="B577" t="s">
        <v>69</v>
      </c>
      <c r="C577" t="s">
        <v>29</v>
      </c>
      <c r="D577" s="16">
        <v>1</v>
      </c>
    </row>
    <row r="578" spans="1:4">
      <c r="A578" s="23" t="s">
        <v>128</v>
      </c>
      <c r="B578" t="s">
        <v>57</v>
      </c>
      <c r="C578" t="s">
        <v>32</v>
      </c>
      <c r="D578" s="16">
        <v>1</v>
      </c>
    </row>
    <row r="579" spans="1:4">
      <c r="A579" s="23" t="s">
        <v>329</v>
      </c>
      <c r="B579" t="s">
        <v>81</v>
      </c>
      <c r="C579" t="s">
        <v>32</v>
      </c>
      <c r="D579" s="16">
        <v>1</v>
      </c>
    </row>
    <row r="580" spans="1:4">
      <c r="A580" s="23" t="s">
        <v>297</v>
      </c>
      <c r="B580" t="s">
        <v>57</v>
      </c>
      <c r="C580" t="s">
        <v>30</v>
      </c>
      <c r="D580" s="16">
        <v>1</v>
      </c>
    </row>
    <row r="581" spans="1:4">
      <c r="A581" s="23" t="s">
        <v>183</v>
      </c>
      <c r="B581" t="s">
        <v>57</v>
      </c>
      <c r="C581" t="s">
        <v>29</v>
      </c>
      <c r="D581" s="16">
        <v>1</v>
      </c>
    </row>
    <row r="582" spans="1:4">
      <c r="A582" s="23" t="s">
        <v>99</v>
      </c>
      <c r="B582" t="s">
        <v>81</v>
      </c>
      <c r="C582" t="s">
        <v>29</v>
      </c>
      <c r="D582" s="16">
        <v>1</v>
      </c>
    </row>
    <row r="583" spans="1:4">
      <c r="A583" s="23" t="s">
        <v>75</v>
      </c>
      <c r="B583" t="s">
        <v>57</v>
      </c>
      <c r="C583" t="s">
        <v>3434</v>
      </c>
      <c r="D583" s="16">
        <v>2</v>
      </c>
    </row>
    <row r="584" spans="1:4">
      <c r="A584" s="23" t="s">
        <v>86</v>
      </c>
      <c r="B584" t="s">
        <v>57</v>
      </c>
      <c r="C584" t="s">
        <v>31</v>
      </c>
      <c r="D584" s="16">
        <v>1</v>
      </c>
    </row>
    <row r="585" spans="1:4">
      <c r="A585" s="23" t="s">
        <v>51</v>
      </c>
      <c r="B585" t="s">
        <v>81</v>
      </c>
      <c r="C585" t="s">
        <v>29</v>
      </c>
      <c r="D585" s="16">
        <v>1</v>
      </c>
    </row>
    <row r="586" spans="1:4">
      <c r="A586" s="23" t="s">
        <v>297</v>
      </c>
      <c r="B586" t="s">
        <v>57</v>
      </c>
      <c r="C586" t="s">
        <v>35</v>
      </c>
      <c r="D586" s="16">
        <v>0</v>
      </c>
    </row>
    <row r="587" spans="1:4">
      <c r="A587" s="23" t="s">
        <v>297</v>
      </c>
      <c r="B587" t="s">
        <v>81</v>
      </c>
      <c r="C587" t="s">
        <v>30</v>
      </c>
      <c r="D587" s="16">
        <v>1</v>
      </c>
    </row>
    <row r="588" spans="1:4">
      <c r="A588" s="23" t="s">
        <v>51</v>
      </c>
      <c r="B588" t="s">
        <v>57</v>
      </c>
      <c r="C588" t="s">
        <v>30</v>
      </c>
      <c r="D588" s="16">
        <v>1</v>
      </c>
    </row>
    <row r="589" spans="1:4">
      <c r="A589" s="23" t="s">
        <v>183</v>
      </c>
      <c r="B589" t="s">
        <v>57</v>
      </c>
      <c r="C589" t="s">
        <v>31</v>
      </c>
      <c r="D589" s="16">
        <v>1</v>
      </c>
    </row>
    <row r="590" spans="1:4">
      <c r="A590" s="23" t="s">
        <v>116</v>
      </c>
      <c r="B590" t="s">
        <v>57</v>
      </c>
      <c r="C590" t="s">
        <v>30</v>
      </c>
      <c r="D590" s="16">
        <v>1</v>
      </c>
    </row>
    <row r="591" spans="1:4">
      <c r="A591" s="23" t="s">
        <v>51</v>
      </c>
      <c r="B591" t="s">
        <v>81</v>
      </c>
      <c r="C591" t="s">
        <v>35</v>
      </c>
      <c r="D591" s="16">
        <v>0</v>
      </c>
    </row>
    <row r="592" spans="1:4">
      <c r="A592" s="23" t="s">
        <v>94</v>
      </c>
      <c r="B592" t="s">
        <v>57</v>
      </c>
      <c r="C592" t="s">
        <v>30</v>
      </c>
      <c r="D592" s="16">
        <v>1</v>
      </c>
    </row>
    <row r="593" spans="1:4">
      <c r="A593" s="23" t="s">
        <v>183</v>
      </c>
      <c r="B593" t="s">
        <v>81</v>
      </c>
      <c r="C593" t="s">
        <v>32</v>
      </c>
      <c r="D593" s="16">
        <v>1</v>
      </c>
    </row>
    <row r="594" spans="1:4">
      <c r="A594" s="23" t="s">
        <v>219</v>
      </c>
      <c r="B594" t="s">
        <v>81</v>
      </c>
      <c r="C594" t="s">
        <v>32</v>
      </c>
      <c r="D594" s="16">
        <v>1</v>
      </c>
    </row>
    <row r="595" spans="1:4">
      <c r="A595" s="23" t="s">
        <v>99</v>
      </c>
      <c r="B595" t="s">
        <v>357</v>
      </c>
      <c r="C595" t="s">
        <v>3520</v>
      </c>
      <c r="D595" s="16">
        <v>3</v>
      </c>
    </row>
    <row r="596" spans="1:4">
      <c r="A596" s="23" t="s">
        <v>329</v>
      </c>
      <c r="B596" t="s">
        <v>81</v>
      </c>
      <c r="C596" t="s">
        <v>32</v>
      </c>
      <c r="D596" s="16">
        <v>1</v>
      </c>
    </row>
    <row r="597" spans="1:4">
      <c r="A597" s="23" t="s">
        <v>128</v>
      </c>
      <c r="B597" t="s">
        <v>57</v>
      </c>
      <c r="C597" t="s">
        <v>28</v>
      </c>
      <c r="D597" s="16">
        <v>1</v>
      </c>
    </row>
    <row r="598" spans="1:4">
      <c r="A598" s="23" t="s">
        <v>65</v>
      </c>
      <c r="B598" t="s">
        <v>155</v>
      </c>
      <c r="C598" t="s">
        <v>30</v>
      </c>
      <c r="D598" s="16">
        <v>1</v>
      </c>
    </row>
    <row r="599" spans="1:4">
      <c r="A599" s="23" t="s">
        <v>99</v>
      </c>
      <c r="B599" t="s">
        <v>57</v>
      </c>
      <c r="C599" t="s">
        <v>32</v>
      </c>
      <c r="D599" s="16">
        <v>1</v>
      </c>
    </row>
    <row r="600" spans="1:4">
      <c r="A600" s="23" t="s">
        <v>75</v>
      </c>
      <c r="B600" t="s">
        <v>81</v>
      </c>
      <c r="C600" t="s">
        <v>3432</v>
      </c>
      <c r="D600" s="16">
        <v>2</v>
      </c>
    </row>
    <row r="601" spans="1:4">
      <c r="A601" s="23" t="s">
        <v>297</v>
      </c>
      <c r="B601" t="s">
        <v>81</v>
      </c>
      <c r="C601" t="s">
        <v>32</v>
      </c>
      <c r="D601" s="16">
        <v>1</v>
      </c>
    </row>
    <row r="602" spans="1:4">
      <c r="A602" s="23" t="s">
        <v>183</v>
      </c>
      <c r="B602" t="s">
        <v>81</v>
      </c>
      <c r="C602" t="s">
        <v>35</v>
      </c>
      <c r="D602" s="16">
        <v>0</v>
      </c>
    </row>
    <row r="603" spans="1:4">
      <c r="A603" s="23" t="s">
        <v>94</v>
      </c>
      <c r="B603" t="s">
        <v>57</v>
      </c>
      <c r="C603" t="s">
        <v>30</v>
      </c>
      <c r="D603" s="16">
        <v>1</v>
      </c>
    </row>
    <row r="604" spans="1:4">
      <c r="A604" s="23" t="s">
        <v>99</v>
      </c>
      <c r="B604" t="s">
        <v>57</v>
      </c>
      <c r="C604" t="s">
        <v>32</v>
      </c>
      <c r="D604" s="16">
        <v>1</v>
      </c>
    </row>
    <row r="605" spans="1:4">
      <c r="A605" s="23" t="s">
        <v>94</v>
      </c>
      <c r="B605" t="s">
        <v>57</v>
      </c>
      <c r="C605" t="s">
        <v>32</v>
      </c>
      <c r="D605" s="16">
        <v>1</v>
      </c>
    </row>
    <row r="606" spans="1:4">
      <c r="A606" s="23" t="s">
        <v>51</v>
      </c>
      <c r="B606" t="s">
        <v>81</v>
      </c>
      <c r="C606" t="s">
        <v>29</v>
      </c>
      <c r="D606" s="16">
        <v>1</v>
      </c>
    </row>
    <row r="607" spans="1:4">
      <c r="A607" s="23" t="s">
        <v>99</v>
      </c>
      <c r="B607" t="s">
        <v>81</v>
      </c>
      <c r="C607" t="s">
        <v>30</v>
      </c>
      <c r="D607" s="16">
        <v>1</v>
      </c>
    </row>
    <row r="608" spans="1:4">
      <c r="A608" s="23" t="s">
        <v>183</v>
      </c>
      <c r="B608" t="s">
        <v>57</v>
      </c>
      <c r="C608" t="s">
        <v>32</v>
      </c>
      <c r="D608" s="16">
        <v>1</v>
      </c>
    </row>
    <row r="609" spans="1:4">
      <c r="A609" s="23" t="s">
        <v>116</v>
      </c>
      <c r="B609" t="s">
        <v>81</v>
      </c>
      <c r="C609" t="s">
        <v>3518</v>
      </c>
      <c r="D609" s="16">
        <v>2</v>
      </c>
    </row>
    <row r="610" spans="1:4">
      <c r="A610" s="23" t="s">
        <v>219</v>
      </c>
      <c r="B610" t="s">
        <v>81</v>
      </c>
      <c r="C610" t="s">
        <v>30</v>
      </c>
      <c r="D610" s="16">
        <v>1</v>
      </c>
    </row>
    <row r="611" spans="1:4">
      <c r="A611" s="23" t="s">
        <v>86</v>
      </c>
      <c r="B611" t="s">
        <v>81</v>
      </c>
      <c r="C611" t="s">
        <v>29</v>
      </c>
      <c r="D611" s="16">
        <v>1</v>
      </c>
    </row>
    <row r="612" spans="1:4">
      <c r="A612" s="23" t="s">
        <v>297</v>
      </c>
      <c r="B612" t="s">
        <v>357</v>
      </c>
      <c r="C612" t="s">
        <v>32</v>
      </c>
      <c r="D612" s="16">
        <v>1</v>
      </c>
    </row>
    <row r="613" spans="1:4">
      <c r="A613" s="23" t="s">
        <v>128</v>
      </c>
      <c r="B613" t="s">
        <v>57</v>
      </c>
      <c r="C613" t="s">
        <v>35</v>
      </c>
      <c r="D613" s="16">
        <v>0</v>
      </c>
    </row>
    <row r="614" spans="1:4">
      <c r="A614" s="23" t="s">
        <v>329</v>
      </c>
      <c r="B614" t="s">
        <v>57</v>
      </c>
      <c r="C614" t="s">
        <v>30</v>
      </c>
      <c r="D614" s="16">
        <v>1</v>
      </c>
    </row>
    <row r="615" spans="1:4">
      <c r="A615" s="23" t="s">
        <v>128</v>
      </c>
      <c r="B615" t="s">
        <v>57</v>
      </c>
      <c r="C615" t="s">
        <v>32</v>
      </c>
      <c r="D615" s="16">
        <v>1</v>
      </c>
    </row>
    <row r="616" spans="1:4">
      <c r="A616" s="23" t="s">
        <v>116</v>
      </c>
      <c r="B616" t="s">
        <v>57</v>
      </c>
      <c r="C616" t="s">
        <v>29</v>
      </c>
      <c r="D616" s="16">
        <v>1</v>
      </c>
    </row>
    <row r="617" spans="1:4">
      <c r="A617" s="23" t="s">
        <v>329</v>
      </c>
      <c r="B617" t="s">
        <v>69</v>
      </c>
      <c r="C617" t="s">
        <v>30</v>
      </c>
      <c r="D617" s="16">
        <v>1</v>
      </c>
    </row>
    <row r="618" spans="1:4">
      <c r="A618" s="23" t="s">
        <v>183</v>
      </c>
      <c r="B618" t="s">
        <v>57</v>
      </c>
      <c r="C618" t="s">
        <v>3479</v>
      </c>
      <c r="D618" s="16">
        <v>2</v>
      </c>
    </row>
    <row r="619" spans="1:4">
      <c r="A619" s="23" t="s">
        <v>116</v>
      </c>
      <c r="B619" t="s">
        <v>57</v>
      </c>
      <c r="C619" t="s">
        <v>3479</v>
      </c>
      <c r="D619" s="16">
        <v>2</v>
      </c>
    </row>
    <row r="620" spans="1:4">
      <c r="A620" s="23" t="s">
        <v>99</v>
      </c>
      <c r="B620" t="s">
        <v>57</v>
      </c>
      <c r="C620" t="s">
        <v>29</v>
      </c>
      <c r="D620" s="16">
        <v>1</v>
      </c>
    </row>
    <row r="621" spans="1:4">
      <c r="A621" s="23" t="s">
        <v>329</v>
      </c>
      <c r="B621" t="s">
        <v>57</v>
      </c>
      <c r="C621" t="s">
        <v>32</v>
      </c>
      <c r="D621" s="16">
        <v>1</v>
      </c>
    </row>
    <row r="622" spans="1:4">
      <c r="A622" s="23" t="s">
        <v>75</v>
      </c>
      <c r="B622" t="s">
        <v>81</v>
      </c>
      <c r="C622" t="s">
        <v>29</v>
      </c>
      <c r="D622" s="16">
        <v>1</v>
      </c>
    </row>
    <row r="623" spans="1:4">
      <c r="A623" s="23" t="s">
        <v>65</v>
      </c>
      <c r="B623" t="s">
        <v>57</v>
      </c>
      <c r="C623" t="s">
        <v>3431</v>
      </c>
      <c r="D623" s="16">
        <v>2</v>
      </c>
    </row>
    <row r="624" spans="1:4">
      <c r="A624" s="23" t="s">
        <v>219</v>
      </c>
      <c r="B624" t="s">
        <v>57</v>
      </c>
      <c r="C624" t="s">
        <v>32</v>
      </c>
      <c r="D624" s="16">
        <v>1</v>
      </c>
    </row>
    <row r="625" spans="1:4">
      <c r="A625" s="23" t="s">
        <v>128</v>
      </c>
      <c r="B625" t="s">
        <v>81</v>
      </c>
      <c r="C625" t="s">
        <v>32</v>
      </c>
      <c r="D625" s="16">
        <v>1</v>
      </c>
    </row>
    <row r="626" spans="1:4">
      <c r="A626" s="23" t="s">
        <v>128</v>
      </c>
      <c r="B626" t="s">
        <v>81</v>
      </c>
      <c r="C626" t="s">
        <v>3518</v>
      </c>
      <c r="D626" s="16">
        <v>2</v>
      </c>
    </row>
    <row r="627" spans="1:4">
      <c r="A627" s="23" t="s">
        <v>219</v>
      </c>
      <c r="B627" t="s">
        <v>81</v>
      </c>
      <c r="C627" t="s">
        <v>29</v>
      </c>
      <c r="D627" s="16">
        <v>1</v>
      </c>
    </row>
    <row r="628" spans="1:4">
      <c r="A628" s="23" t="s">
        <v>75</v>
      </c>
      <c r="B628" t="s">
        <v>57</v>
      </c>
      <c r="C628" t="s">
        <v>29</v>
      </c>
      <c r="D628" s="16">
        <v>1</v>
      </c>
    </row>
    <row r="629" spans="1:4">
      <c r="A629" s="23" t="s">
        <v>219</v>
      </c>
      <c r="B629" t="s">
        <v>69</v>
      </c>
      <c r="C629" t="s">
        <v>31</v>
      </c>
      <c r="D629" s="16">
        <v>1</v>
      </c>
    </row>
    <row r="630" spans="1:4">
      <c r="A630" s="23" t="s">
        <v>94</v>
      </c>
      <c r="B630" t="s">
        <v>81</v>
      </c>
      <c r="C630" t="s">
        <v>3431</v>
      </c>
      <c r="D630" s="16">
        <v>2</v>
      </c>
    </row>
    <row r="631" spans="1:4">
      <c r="A631" s="23" t="s">
        <v>297</v>
      </c>
      <c r="B631" t="s">
        <v>57</v>
      </c>
      <c r="C631" t="s">
        <v>32</v>
      </c>
      <c r="D631" s="16">
        <v>1</v>
      </c>
    </row>
    <row r="632" spans="1:4">
      <c r="A632" s="23" t="s">
        <v>75</v>
      </c>
      <c r="B632" t="s">
        <v>57</v>
      </c>
      <c r="C632" t="s">
        <v>31</v>
      </c>
      <c r="D632" s="16">
        <v>1</v>
      </c>
    </row>
    <row r="633" spans="1:4">
      <c r="A633" s="23" t="s">
        <v>183</v>
      </c>
      <c r="B633" t="s">
        <v>81</v>
      </c>
      <c r="C633" t="s">
        <v>32</v>
      </c>
      <c r="D633" s="16">
        <v>1</v>
      </c>
    </row>
    <row r="634" spans="1:4">
      <c r="A634" s="23" t="s">
        <v>183</v>
      </c>
      <c r="B634" t="s">
        <v>69</v>
      </c>
      <c r="C634" t="s">
        <v>29</v>
      </c>
      <c r="D634" s="16">
        <v>1</v>
      </c>
    </row>
    <row r="635" spans="1:4">
      <c r="A635" s="23" t="s">
        <v>329</v>
      </c>
      <c r="B635" t="s">
        <v>57</v>
      </c>
      <c r="C635" t="s">
        <v>32</v>
      </c>
      <c r="D635" s="16">
        <v>1</v>
      </c>
    </row>
    <row r="636" spans="1:4">
      <c r="A636" s="23" t="s">
        <v>99</v>
      </c>
      <c r="B636" t="s">
        <v>81</v>
      </c>
      <c r="C636" t="s">
        <v>30</v>
      </c>
      <c r="D636" s="16">
        <v>1</v>
      </c>
    </row>
    <row r="637" spans="1:4">
      <c r="A637" s="23" t="s">
        <v>99</v>
      </c>
      <c r="B637" t="s">
        <v>57</v>
      </c>
      <c r="C637" t="s">
        <v>32</v>
      </c>
      <c r="D637" s="16">
        <v>1</v>
      </c>
    </row>
    <row r="638" spans="1:4">
      <c r="A638" s="23" t="s">
        <v>329</v>
      </c>
      <c r="B638" t="s">
        <v>81</v>
      </c>
      <c r="C638" t="s">
        <v>30</v>
      </c>
      <c r="D638" s="16">
        <v>1</v>
      </c>
    </row>
    <row r="639" spans="1:4">
      <c r="A639" s="23" t="s">
        <v>183</v>
      </c>
      <c r="B639" t="s">
        <v>81</v>
      </c>
      <c r="C639" t="s">
        <v>32</v>
      </c>
      <c r="D639" s="16">
        <v>1</v>
      </c>
    </row>
    <row r="640" spans="1:4">
      <c r="A640" s="23" t="s">
        <v>99</v>
      </c>
      <c r="B640" t="s">
        <v>81</v>
      </c>
      <c r="C640" t="s">
        <v>32</v>
      </c>
      <c r="D640" s="16">
        <v>1</v>
      </c>
    </row>
    <row r="641" spans="1:4">
      <c r="A641" s="23" t="s">
        <v>183</v>
      </c>
      <c r="B641" t="s">
        <v>81</v>
      </c>
      <c r="C641" t="s">
        <v>32</v>
      </c>
      <c r="D641" s="16">
        <v>1</v>
      </c>
    </row>
    <row r="642" spans="1:4">
      <c r="A642" s="23" t="s">
        <v>51</v>
      </c>
      <c r="B642" t="s">
        <v>57</v>
      </c>
      <c r="C642" t="s">
        <v>29</v>
      </c>
      <c r="D642" s="16">
        <v>1</v>
      </c>
    </row>
    <row r="643" spans="1:4">
      <c r="A643" s="23" t="s">
        <v>75</v>
      </c>
      <c r="B643" t="s">
        <v>81</v>
      </c>
      <c r="C643" t="s">
        <v>30</v>
      </c>
      <c r="D643" s="16">
        <v>1</v>
      </c>
    </row>
    <row r="644" spans="1:4">
      <c r="A644" s="23" t="s">
        <v>329</v>
      </c>
      <c r="B644" t="s">
        <v>57</v>
      </c>
      <c r="C644" t="s">
        <v>3521</v>
      </c>
      <c r="D644" s="16">
        <v>2</v>
      </c>
    </row>
    <row r="645" spans="1:4">
      <c r="A645" s="23" t="s">
        <v>65</v>
      </c>
      <c r="B645" t="s">
        <v>81</v>
      </c>
      <c r="C645" t="s">
        <v>29</v>
      </c>
      <c r="D645" s="16">
        <v>1</v>
      </c>
    </row>
    <row r="646" spans="1:4">
      <c r="A646" s="23" t="s">
        <v>51</v>
      </c>
      <c r="B646" t="s">
        <v>57</v>
      </c>
      <c r="C646" t="s">
        <v>29</v>
      </c>
      <c r="D646" s="16">
        <v>1</v>
      </c>
    </row>
    <row r="647" spans="1:4">
      <c r="A647" s="23" t="s">
        <v>297</v>
      </c>
      <c r="B647" t="s">
        <v>81</v>
      </c>
      <c r="C647" t="s">
        <v>28</v>
      </c>
      <c r="D647" s="16">
        <v>1</v>
      </c>
    </row>
    <row r="648" spans="1:4">
      <c r="A648" s="23" t="s">
        <v>99</v>
      </c>
      <c r="B648" t="s">
        <v>81</v>
      </c>
      <c r="C648" t="s">
        <v>3522</v>
      </c>
      <c r="D648" s="16">
        <v>2</v>
      </c>
    </row>
    <row r="649" spans="1:4">
      <c r="A649" s="23" t="s">
        <v>94</v>
      </c>
      <c r="B649" t="s">
        <v>81</v>
      </c>
      <c r="C649" t="s">
        <v>30</v>
      </c>
      <c r="D649" s="16">
        <v>1</v>
      </c>
    </row>
    <row r="650" spans="1:4">
      <c r="A650" s="23" t="s">
        <v>51</v>
      </c>
      <c r="B650" t="s">
        <v>81</v>
      </c>
      <c r="C650" t="s">
        <v>32</v>
      </c>
      <c r="D650" s="16">
        <v>1</v>
      </c>
    </row>
    <row r="651" spans="1:4">
      <c r="A651" s="23" t="s">
        <v>329</v>
      </c>
      <c r="B651" t="s">
        <v>357</v>
      </c>
      <c r="C651" t="s">
        <v>29</v>
      </c>
      <c r="D651" s="16">
        <v>1</v>
      </c>
    </row>
    <row r="652" spans="1:4">
      <c r="A652" s="23" t="s">
        <v>86</v>
      </c>
      <c r="B652" t="s">
        <v>57</v>
      </c>
      <c r="C652" t="s">
        <v>3530</v>
      </c>
      <c r="D652" s="16">
        <v>3</v>
      </c>
    </row>
    <row r="653" spans="1:4">
      <c r="A653" s="23" t="s">
        <v>65</v>
      </c>
      <c r="B653" t="s">
        <v>57</v>
      </c>
      <c r="C653" t="s">
        <v>32</v>
      </c>
      <c r="D653" s="16">
        <v>1</v>
      </c>
    </row>
    <row r="654" spans="1:4">
      <c r="A654" s="23" t="s">
        <v>51</v>
      </c>
      <c r="B654" t="s">
        <v>69</v>
      </c>
      <c r="C654" t="s">
        <v>30</v>
      </c>
      <c r="D654" s="16">
        <v>1</v>
      </c>
    </row>
    <row r="655" spans="1:4">
      <c r="A655" s="23" t="s">
        <v>219</v>
      </c>
      <c r="B655" t="s">
        <v>357</v>
      </c>
      <c r="C655" t="s">
        <v>3432</v>
      </c>
      <c r="D655" s="16">
        <v>2</v>
      </c>
    </row>
    <row r="656" spans="1:4">
      <c r="A656" s="23" t="s">
        <v>51</v>
      </c>
      <c r="B656" t="s">
        <v>57</v>
      </c>
      <c r="C656" t="s">
        <v>32</v>
      </c>
      <c r="D656" s="16">
        <v>1</v>
      </c>
    </row>
    <row r="657" spans="1:4">
      <c r="A657" s="23" t="s">
        <v>297</v>
      </c>
      <c r="B657" t="s">
        <v>81</v>
      </c>
      <c r="C657" t="s">
        <v>32</v>
      </c>
      <c r="D657" s="16">
        <v>1</v>
      </c>
    </row>
    <row r="658" spans="1:4">
      <c r="A658" s="23" t="s">
        <v>219</v>
      </c>
      <c r="B658" t="s">
        <v>57</v>
      </c>
      <c r="C658" t="s">
        <v>3473</v>
      </c>
      <c r="D658" s="16">
        <v>2</v>
      </c>
    </row>
    <row r="659" spans="1:4">
      <c r="A659" s="23" t="s">
        <v>65</v>
      </c>
      <c r="B659" t="s">
        <v>155</v>
      </c>
      <c r="C659" t="s">
        <v>3473</v>
      </c>
      <c r="D659" s="16">
        <v>2</v>
      </c>
    </row>
    <row r="660" spans="1:4">
      <c r="A660" s="23" t="s">
        <v>219</v>
      </c>
      <c r="B660" t="s">
        <v>57</v>
      </c>
      <c r="C660" t="s">
        <v>30</v>
      </c>
      <c r="D660" s="16">
        <v>1</v>
      </c>
    </row>
    <row r="661" spans="1:4">
      <c r="A661" s="23" t="s">
        <v>116</v>
      </c>
      <c r="B661" t="s">
        <v>81</v>
      </c>
      <c r="C661" t="s">
        <v>31</v>
      </c>
      <c r="D661" s="16">
        <v>1</v>
      </c>
    </row>
    <row r="662" spans="1:4">
      <c r="A662" s="23" t="s">
        <v>99</v>
      </c>
      <c r="B662" t="s">
        <v>57</v>
      </c>
      <c r="C662" t="s">
        <v>32</v>
      </c>
      <c r="D662" s="16">
        <v>1</v>
      </c>
    </row>
    <row r="663" spans="1:4">
      <c r="A663" s="23" t="s">
        <v>75</v>
      </c>
      <c r="B663" t="s">
        <v>81</v>
      </c>
      <c r="C663" t="s">
        <v>3523</v>
      </c>
      <c r="D663" s="16">
        <v>3</v>
      </c>
    </row>
    <row r="664" spans="1:4">
      <c r="A664" s="23" t="s">
        <v>51</v>
      </c>
      <c r="B664" t="s">
        <v>81</v>
      </c>
      <c r="C664" t="s">
        <v>32</v>
      </c>
      <c r="D664" s="16">
        <v>1</v>
      </c>
    </row>
    <row r="665" spans="1:4">
      <c r="A665" s="23" t="s">
        <v>183</v>
      </c>
      <c r="B665" t="s">
        <v>57</v>
      </c>
      <c r="C665" t="s">
        <v>30</v>
      </c>
      <c r="D665" s="16">
        <v>1</v>
      </c>
    </row>
    <row r="666" spans="1:4">
      <c r="A666" s="23" t="s">
        <v>65</v>
      </c>
      <c r="B666" t="s">
        <v>57</v>
      </c>
      <c r="C666" t="s">
        <v>32</v>
      </c>
      <c r="D666" s="16">
        <v>1</v>
      </c>
    </row>
    <row r="667" spans="1:4">
      <c r="A667" s="23" t="s">
        <v>183</v>
      </c>
      <c r="B667" t="s">
        <v>57</v>
      </c>
      <c r="C667" t="s">
        <v>30</v>
      </c>
      <c r="D667" s="16">
        <v>1</v>
      </c>
    </row>
    <row r="668" spans="1:4">
      <c r="A668" s="23" t="s">
        <v>65</v>
      </c>
      <c r="B668" t="s">
        <v>57</v>
      </c>
      <c r="C668" t="s">
        <v>32</v>
      </c>
      <c r="D668" s="16">
        <v>1</v>
      </c>
    </row>
    <row r="669" spans="1:4">
      <c r="A669" s="23" t="s">
        <v>219</v>
      </c>
      <c r="B669" t="s">
        <v>57</v>
      </c>
      <c r="C669" t="s">
        <v>29</v>
      </c>
      <c r="D669" s="16">
        <v>1</v>
      </c>
    </row>
    <row r="670" spans="1:4">
      <c r="A670" s="23" t="s">
        <v>329</v>
      </c>
      <c r="B670" t="s">
        <v>81</v>
      </c>
      <c r="C670" t="s">
        <v>30</v>
      </c>
      <c r="D670" s="16">
        <v>1</v>
      </c>
    </row>
    <row r="671" spans="1:4">
      <c r="A671" s="23" t="s">
        <v>128</v>
      </c>
      <c r="B671" t="s">
        <v>81</v>
      </c>
      <c r="C671" t="s">
        <v>31</v>
      </c>
      <c r="D671" s="16">
        <v>1</v>
      </c>
    </row>
    <row r="672" spans="1:4">
      <c r="A672" s="23" t="s">
        <v>99</v>
      </c>
      <c r="B672" t="s">
        <v>81</v>
      </c>
      <c r="C672" t="s">
        <v>3518</v>
      </c>
      <c r="D672" s="16">
        <v>2</v>
      </c>
    </row>
    <row r="673" spans="1:4">
      <c r="A673" s="23" t="s">
        <v>75</v>
      </c>
      <c r="B673" t="s">
        <v>81</v>
      </c>
      <c r="C673" t="s">
        <v>29</v>
      </c>
      <c r="D673" s="16">
        <v>1</v>
      </c>
    </row>
    <row r="674" spans="1:4">
      <c r="A674" s="23" t="s">
        <v>128</v>
      </c>
      <c r="B674" t="s">
        <v>81</v>
      </c>
      <c r="C674" t="s">
        <v>31</v>
      </c>
      <c r="D674" s="16">
        <v>1</v>
      </c>
    </row>
    <row r="675" spans="1:4">
      <c r="A675" s="23" t="s">
        <v>65</v>
      </c>
      <c r="B675" t="s">
        <v>81</v>
      </c>
      <c r="C675" t="s">
        <v>3524</v>
      </c>
      <c r="D675" s="16">
        <v>2</v>
      </c>
    </row>
    <row r="676" spans="1:4">
      <c r="A676" s="23" t="s">
        <v>183</v>
      </c>
      <c r="B676" t="s">
        <v>57</v>
      </c>
      <c r="C676" t="s">
        <v>29</v>
      </c>
      <c r="D676" s="16">
        <v>1</v>
      </c>
    </row>
    <row r="677" spans="1:4">
      <c r="A677" s="23" t="s">
        <v>116</v>
      </c>
      <c r="B677" t="s">
        <v>81</v>
      </c>
      <c r="C677" t="s">
        <v>32</v>
      </c>
      <c r="D677" s="16">
        <v>1</v>
      </c>
    </row>
    <row r="678" spans="1:4">
      <c r="A678" s="23" t="s">
        <v>183</v>
      </c>
      <c r="B678" t="s">
        <v>57</v>
      </c>
      <c r="C678" t="s">
        <v>35</v>
      </c>
      <c r="D678" s="16">
        <v>0</v>
      </c>
    </row>
    <row r="679" spans="1:4">
      <c r="A679" s="23" t="s">
        <v>75</v>
      </c>
      <c r="B679" t="s">
        <v>81</v>
      </c>
      <c r="C679" t="s">
        <v>32</v>
      </c>
      <c r="D679" s="16">
        <v>1</v>
      </c>
    </row>
    <row r="680" spans="1:4">
      <c r="A680" s="23" t="s">
        <v>219</v>
      </c>
      <c r="B680" t="s">
        <v>81</v>
      </c>
      <c r="C680" t="s">
        <v>29</v>
      </c>
      <c r="D680" s="16">
        <v>1</v>
      </c>
    </row>
    <row r="681" spans="1:4">
      <c r="A681" s="23" t="s">
        <v>116</v>
      </c>
      <c r="B681" t="s">
        <v>57</v>
      </c>
      <c r="C681" t="s">
        <v>35</v>
      </c>
      <c r="D681" s="16">
        <v>0</v>
      </c>
    </row>
    <row r="682" spans="1:4">
      <c r="A682" s="23" t="s">
        <v>183</v>
      </c>
      <c r="B682" t="s">
        <v>81</v>
      </c>
      <c r="C682" t="s">
        <v>35</v>
      </c>
      <c r="D682" s="16">
        <v>0</v>
      </c>
    </row>
    <row r="683" spans="1:4">
      <c r="A683" s="23" t="s">
        <v>219</v>
      </c>
      <c r="B683" t="s">
        <v>357</v>
      </c>
      <c r="C683" t="s">
        <v>32</v>
      </c>
      <c r="D683" s="16">
        <v>1</v>
      </c>
    </row>
    <row r="684" spans="1:4">
      <c r="A684" s="23" t="s">
        <v>75</v>
      </c>
      <c r="B684" t="s">
        <v>155</v>
      </c>
      <c r="C684" t="s">
        <v>32</v>
      </c>
    </row>
    <row r="685" spans="1:4">
      <c r="A685" s="23" t="s">
        <v>75</v>
      </c>
      <c r="B685" t="s">
        <v>81</v>
      </c>
      <c r="C685" t="s">
        <v>32</v>
      </c>
      <c r="D685" s="16">
        <v>1</v>
      </c>
    </row>
    <row r="686" spans="1:4">
      <c r="A686" s="23" t="s">
        <v>329</v>
      </c>
      <c r="B686" t="s">
        <v>57</v>
      </c>
      <c r="C686" t="s">
        <v>32</v>
      </c>
      <c r="D686" s="16">
        <v>1</v>
      </c>
    </row>
    <row r="687" spans="1:4">
      <c r="A687" s="23" t="s">
        <v>94</v>
      </c>
      <c r="B687" t="s">
        <v>81</v>
      </c>
      <c r="C687" t="s">
        <v>30</v>
      </c>
      <c r="D687" s="16">
        <v>1</v>
      </c>
    </row>
    <row r="688" spans="1:4">
      <c r="A688" s="23" t="s">
        <v>297</v>
      </c>
      <c r="B688" t="s">
        <v>81</v>
      </c>
      <c r="C688" t="s">
        <v>32</v>
      </c>
      <c r="D688" s="16">
        <v>1</v>
      </c>
    </row>
    <row r="689" spans="1:4">
      <c r="A689" s="23" t="s">
        <v>329</v>
      </c>
      <c r="B689" t="s">
        <v>57</v>
      </c>
      <c r="C689" t="s">
        <v>32</v>
      </c>
      <c r="D689" s="16">
        <v>1</v>
      </c>
    </row>
    <row r="690" spans="1:4">
      <c r="A690" s="23" t="s">
        <v>297</v>
      </c>
      <c r="B690" t="s">
        <v>69</v>
      </c>
      <c r="C690" t="s">
        <v>3432</v>
      </c>
      <c r="D690" s="16">
        <v>2</v>
      </c>
    </row>
    <row r="691" spans="1:4">
      <c r="A691" s="23" t="s">
        <v>86</v>
      </c>
      <c r="B691" t="s">
        <v>155</v>
      </c>
      <c r="C691" t="s">
        <v>32</v>
      </c>
      <c r="D691" s="16">
        <v>1</v>
      </c>
    </row>
    <row r="692" spans="1:4">
      <c r="A692" s="23" t="s">
        <v>86</v>
      </c>
      <c r="B692" t="s">
        <v>69</v>
      </c>
      <c r="C692" t="s">
        <v>32</v>
      </c>
      <c r="D692" s="16">
        <v>1</v>
      </c>
    </row>
    <row r="693" spans="1:4">
      <c r="A693" s="23" t="s">
        <v>51</v>
      </c>
      <c r="B693" t="s">
        <v>81</v>
      </c>
      <c r="C693" t="s">
        <v>35</v>
      </c>
      <c r="D693" s="16">
        <v>0</v>
      </c>
    </row>
    <row r="694" spans="1:4">
      <c r="A694" s="23" t="s">
        <v>128</v>
      </c>
      <c r="B694" t="s">
        <v>69</v>
      </c>
      <c r="C694" t="s">
        <v>3525</v>
      </c>
      <c r="D694" s="16">
        <v>3</v>
      </c>
    </row>
    <row r="695" spans="1:4">
      <c r="A695" s="23" t="s">
        <v>75</v>
      </c>
      <c r="B695" t="s">
        <v>57</v>
      </c>
      <c r="C695" t="s">
        <v>32</v>
      </c>
      <c r="D695" s="16">
        <v>1</v>
      </c>
    </row>
    <row r="696" spans="1:4">
      <c r="A696" s="23" t="s">
        <v>86</v>
      </c>
      <c r="B696" t="s">
        <v>57</v>
      </c>
      <c r="C696" t="s">
        <v>32</v>
      </c>
      <c r="D696" s="16">
        <v>1</v>
      </c>
    </row>
    <row r="697" spans="1:4">
      <c r="A697" s="23" t="s">
        <v>219</v>
      </c>
      <c r="B697" t="s">
        <v>81</v>
      </c>
      <c r="C697" t="s">
        <v>31</v>
      </c>
      <c r="D697" s="16">
        <v>1</v>
      </c>
    </row>
    <row r="698" spans="1:4">
      <c r="A698" s="23" t="s">
        <v>183</v>
      </c>
      <c r="B698" t="s">
        <v>1109</v>
      </c>
      <c r="C698" t="s">
        <v>29</v>
      </c>
      <c r="D698" s="16">
        <v>1</v>
      </c>
    </row>
    <row r="699" spans="1:4">
      <c r="A699" s="23" t="s">
        <v>297</v>
      </c>
      <c r="B699" t="s">
        <v>81</v>
      </c>
      <c r="C699" t="s">
        <v>31</v>
      </c>
      <c r="D699" s="16">
        <v>1</v>
      </c>
    </row>
    <row r="700" spans="1:4">
      <c r="A700" s="23" t="s">
        <v>51</v>
      </c>
      <c r="B700" t="s">
        <v>57</v>
      </c>
      <c r="C700" t="s">
        <v>3480</v>
      </c>
      <c r="D700" s="16">
        <v>2</v>
      </c>
    </row>
    <row r="701" spans="1:4">
      <c r="A701" s="23" t="s">
        <v>99</v>
      </c>
      <c r="B701" t="s">
        <v>69</v>
      </c>
      <c r="C701" t="s">
        <v>29</v>
      </c>
      <c r="D701" s="16">
        <v>1</v>
      </c>
    </row>
    <row r="702" spans="1:4">
      <c r="A702" s="23" t="s">
        <v>86</v>
      </c>
      <c r="B702" t="s">
        <v>81</v>
      </c>
      <c r="C702" t="s">
        <v>30</v>
      </c>
      <c r="D702" s="16">
        <v>1</v>
      </c>
    </row>
    <row r="703" spans="1:4">
      <c r="A703" s="23" t="s">
        <v>65</v>
      </c>
      <c r="B703" t="s">
        <v>81</v>
      </c>
      <c r="C703" t="s">
        <v>30</v>
      </c>
      <c r="D703" s="16">
        <v>1</v>
      </c>
    </row>
    <row r="704" spans="1:4">
      <c r="A704" s="23" t="s">
        <v>51</v>
      </c>
      <c r="B704" t="s">
        <v>69</v>
      </c>
      <c r="C704" t="s">
        <v>32</v>
      </c>
      <c r="D704" s="16">
        <v>1</v>
      </c>
    </row>
    <row r="705" spans="1:4">
      <c r="A705" s="23" t="s">
        <v>219</v>
      </c>
      <c r="B705" t="s">
        <v>81</v>
      </c>
      <c r="C705" t="s">
        <v>3479</v>
      </c>
      <c r="D705" s="16">
        <v>2</v>
      </c>
    </row>
    <row r="706" spans="1:4">
      <c r="A706" s="23" t="s">
        <v>86</v>
      </c>
      <c r="B706" t="s">
        <v>81</v>
      </c>
      <c r="C706" t="s">
        <v>32</v>
      </c>
      <c r="D706" s="16">
        <v>1</v>
      </c>
    </row>
    <row r="707" spans="1:4">
      <c r="A707" s="23" t="s">
        <v>183</v>
      </c>
      <c r="B707" t="s">
        <v>81</v>
      </c>
      <c r="C707" t="s">
        <v>32</v>
      </c>
      <c r="D707" s="16">
        <v>1</v>
      </c>
    </row>
    <row r="708" spans="1:4">
      <c r="A708" s="23" t="s">
        <v>329</v>
      </c>
      <c r="B708" t="s">
        <v>81</v>
      </c>
      <c r="C708" t="s">
        <v>32</v>
      </c>
      <c r="D708" s="16">
        <v>1</v>
      </c>
    </row>
    <row r="709" spans="1:4">
      <c r="A709" s="23" t="s">
        <v>183</v>
      </c>
      <c r="B709" t="s">
        <v>57</v>
      </c>
      <c r="C709" t="s">
        <v>30</v>
      </c>
      <c r="D709" s="16">
        <v>1</v>
      </c>
    </row>
    <row r="710" spans="1:4">
      <c r="A710" s="23" t="s">
        <v>297</v>
      </c>
      <c r="B710" t="s">
        <v>57</v>
      </c>
      <c r="C710" t="s">
        <v>29</v>
      </c>
      <c r="D710" s="16">
        <v>1</v>
      </c>
    </row>
    <row r="711" spans="1:4">
      <c r="A711" s="23" t="s">
        <v>128</v>
      </c>
      <c r="B711" t="s">
        <v>357</v>
      </c>
      <c r="C711" t="s">
        <v>29</v>
      </c>
      <c r="D711" s="16">
        <v>1</v>
      </c>
    </row>
    <row r="712" spans="1:4">
      <c r="A712" s="23" t="s">
        <v>219</v>
      </c>
      <c r="B712" t="s">
        <v>81</v>
      </c>
      <c r="C712" t="s">
        <v>29</v>
      </c>
      <c r="D712" s="16">
        <v>1</v>
      </c>
    </row>
    <row r="713" spans="1:4">
      <c r="A713" s="23" t="s">
        <v>65</v>
      </c>
      <c r="B713" t="s">
        <v>57</v>
      </c>
      <c r="C713" t="s">
        <v>31</v>
      </c>
      <c r="D713" s="16">
        <v>1</v>
      </c>
    </row>
    <row r="714" spans="1:4">
      <c r="A714" s="23" t="s">
        <v>75</v>
      </c>
      <c r="B714" t="s">
        <v>57</v>
      </c>
      <c r="C714" t="s">
        <v>32</v>
      </c>
      <c r="D714" s="16">
        <v>1</v>
      </c>
    </row>
    <row r="715" spans="1:4">
      <c r="A715" s="23" t="s">
        <v>183</v>
      </c>
      <c r="B715" t="s">
        <v>57</v>
      </c>
      <c r="C715" t="s">
        <v>3526</v>
      </c>
      <c r="D715" s="16">
        <v>3</v>
      </c>
    </row>
    <row r="716" spans="1:4">
      <c r="A716" s="23" t="s">
        <v>75</v>
      </c>
      <c r="B716" t="s">
        <v>81</v>
      </c>
      <c r="C716" t="s">
        <v>29</v>
      </c>
      <c r="D716" s="16">
        <v>1</v>
      </c>
    </row>
    <row r="717" spans="1:4">
      <c r="A717" s="23" t="s">
        <v>219</v>
      </c>
      <c r="B717" t="s">
        <v>57</v>
      </c>
      <c r="C717" t="s">
        <v>30</v>
      </c>
      <c r="D717" s="16">
        <v>1</v>
      </c>
    </row>
    <row r="718" spans="1:4">
      <c r="A718" s="23" t="s">
        <v>99</v>
      </c>
      <c r="B718" t="s">
        <v>69</v>
      </c>
      <c r="C718" t="s">
        <v>30</v>
      </c>
      <c r="D718" s="16">
        <v>1</v>
      </c>
    </row>
    <row r="719" spans="1:4">
      <c r="A719" s="23" t="s">
        <v>116</v>
      </c>
      <c r="B719" t="s">
        <v>81</v>
      </c>
      <c r="C719" t="s">
        <v>3527</v>
      </c>
      <c r="D719" s="16">
        <v>2</v>
      </c>
    </row>
    <row r="720" spans="1:4">
      <c r="A720" s="23" t="s">
        <v>297</v>
      </c>
      <c r="B720" t="s">
        <v>57</v>
      </c>
      <c r="C720" t="s">
        <v>32</v>
      </c>
      <c r="D720" s="16">
        <v>1</v>
      </c>
    </row>
    <row r="721" spans="1:4">
      <c r="A721" s="23" t="s">
        <v>116</v>
      </c>
      <c r="B721" t="s">
        <v>81</v>
      </c>
      <c r="C721" t="s">
        <v>31</v>
      </c>
      <c r="D721" s="16">
        <v>1</v>
      </c>
    </row>
    <row r="722" spans="1:4">
      <c r="A722" s="23" t="s">
        <v>51</v>
      </c>
      <c r="B722" t="s">
        <v>57</v>
      </c>
      <c r="C722" t="s">
        <v>32</v>
      </c>
      <c r="D722" s="16">
        <v>1</v>
      </c>
    </row>
    <row r="723" spans="1:4">
      <c r="A723" s="23" t="s">
        <v>51</v>
      </c>
      <c r="B723" t="s">
        <v>57</v>
      </c>
      <c r="C723" t="s">
        <v>30</v>
      </c>
      <c r="D723" s="16">
        <v>1</v>
      </c>
    </row>
    <row r="724" spans="1:4">
      <c r="A724" s="23" t="s">
        <v>128</v>
      </c>
      <c r="B724" t="s">
        <v>57</v>
      </c>
      <c r="C724" t="s">
        <v>28</v>
      </c>
      <c r="D724" s="16">
        <v>1</v>
      </c>
    </row>
    <row r="725" spans="1:4">
      <c r="A725" s="23" t="s">
        <v>75</v>
      </c>
      <c r="B725" t="s">
        <v>57</v>
      </c>
      <c r="C725" t="s">
        <v>31</v>
      </c>
      <c r="D725" s="16">
        <v>1</v>
      </c>
    </row>
    <row r="726" spans="1:4">
      <c r="A726" s="23" t="s">
        <v>65</v>
      </c>
      <c r="B726" t="s">
        <v>57</v>
      </c>
      <c r="C726" t="s">
        <v>3473</v>
      </c>
      <c r="D726" s="16">
        <v>2</v>
      </c>
    </row>
    <row r="727" spans="1:4">
      <c r="A727" s="23" t="s">
        <v>99</v>
      </c>
      <c r="B727" t="s">
        <v>57</v>
      </c>
      <c r="C727" t="s">
        <v>35</v>
      </c>
      <c r="D727" s="16">
        <v>0</v>
      </c>
    </row>
    <row r="728" spans="1:4">
      <c r="A728" s="23" t="s">
        <v>86</v>
      </c>
      <c r="B728" t="s">
        <v>81</v>
      </c>
      <c r="C728" t="s">
        <v>32</v>
      </c>
      <c r="D728" s="16">
        <v>1</v>
      </c>
    </row>
    <row r="729" spans="1:4">
      <c r="A729" s="23" t="s">
        <v>128</v>
      </c>
      <c r="B729" t="s">
        <v>69</v>
      </c>
      <c r="C729" t="s">
        <v>31</v>
      </c>
      <c r="D729" s="16">
        <v>1</v>
      </c>
    </row>
    <row r="730" spans="1:4">
      <c r="A730" s="23" t="s">
        <v>128</v>
      </c>
      <c r="B730" t="s">
        <v>57</v>
      </c>
      <c r="C730" t="s">
        <v>31</v>
      </c>
      <c r="D730" s="16">
        <v>1</v>
      </c>
    </row>
    <row r="731" spans="1:4">
      <c r="A731" s="23" t="s">
        <v>219</v>
      </c>
      <c r="B731" t="s">
        <v>69</v>
      </c>
      <c r="C731" t="s">
        <v>30</v>
      </c>
      <c r="D731" s="16">
        <v>1</v>
      </c>
    </row>
    <row r="732" spans="1:4">
      <c r="A732" s="23" t="s">
        <v>183</v>
      </c>
      <c r="B732" t="s">
        <v>57</v>
      </c>
      <c r="C732" t="s">
        <v>29</v>
      </c>
      <c r="D732" s="16">
        <v>1</v>
      </c>
    </row>
    <row r="733" spans="1:4">
      <c r="A733" s="23" t="s">
        <v>329</v>
      </c>
      <c r="B733" t="s">
        <v>57</v>
      </c>
      <c r="C733" t="s">
        <v>32</v>
      </c>
      <c r="D733" s="16">
        <v>1</v>
      </c>
    </row>
    <row r="734" spans="1:4">
      <c r="A734" s="23" t="s">
        <v>183</v>
      </c>
      <c r="B734" t="s">
        <v>81</v>
      </c>
      <c r="C734" t="s">
        <v>31</v>
      </c>
      <c r="D734" s="16">
        <v>1</v>
      </c>
    </row>
    <row r="735" spans="1:4">
      <c r="A735" s="23" t="s">
        <v>75</v>
      </c>
      <c r="B735" t="s">
        <v>81</v>
      </c>
      <c r="C735" t="s">
        <v>29</v>
      </c>
      <c r="D735" s="16">
        <v>1</v>
      </c>
    </row>
    <row r="736" spans="1:4">
      <c r="A736" s="23" t="s">
        <v>94</v>
      </c>
      <c r="B736" t="s">
        <v>69</v>
      </c>
      <c r="C736" t="s">
        <v>29</v>
      </c>
      <c r="D736" s="16">
        <v>1</v>
      </c>
    </row>
    <row r="737" spans="1:4">
      <c r="A737" s="23" t="s">
        <v>86</v>
      </c>
      <c r="B737" t="s">
        <v>1109</v>
      </c>
      <c r="C737" t="s">
        <v>3480</v>
      </c>
      <c r="D737" s="16">
        <v>2</v>
      </c>
    </row>
    <row r="738" spans="1:4">
      <c r="A738" s="23" t="s">
        <v>183</v>
      </c>
      <c r="B738" t="s">
        <v>57</v>
      </c>
      <c r="C738" t="s">
        <v>32</v>
      </c>
      <c r="D738" s="16">
        <v>1</v>
      </c>
    </row>
    <row r="739" spans="1:4">
      <c r="A739" s="23" t="s">
        <v>65</v>
      </c>
      <c r="B739" t="s">
        <v>155</v>
      </c>
      <c r="C739" t="s">
        <v>30</v>
      </c>
      <c r="D739" s="16">
        <v>1</v>
      </c>
    </row>
    <row r="740" spans="1:4">
      <c r="A740" s="23" t="s">
        <v>297</v>
      </c>
      <c r="B740" t="s">
        <v>57</v>
      </c>
      <c r="C740" t="s">
        <v>32</v>
      </c>
      <c r="D740" s="16">
        <v>1</v>
      </c>
    </row>
    <row r="741" spans="1:4">
      <c r="A741" s="23" t="s">
        <v>128</v>
      </c>
      <c r="B741" t="s">
        <v>69</v>
      </c>
      <c r="C741" t="s">
        <v>3480</v>
      </c>
      <c r="D741" s="16">
        <v>2</v>
      </c>
    </row>
    <row r="742" spans="1:4">
      <c r="A742" s="23" t="s">
        <v>51</v>
      </c>
      <c r="B742" t="s">
        <v>57</v>
      </c>
      <c r="C742" t="s">
        <v>32</v>
      </c>
      <c r="D742" s="16">
        <v>1</v>
      </c>
    </row>
    <row r="743" spans="1:4">
      <c r="A743" s="23" t="s">
        <v>65</v>
      </c>
      <c r="B743" t="s">
        <v>81</v>
      </c>
      <c r="C743" t="s">
        <v>32</v>
      </c>
      <c r="D743" s="16">
        <v>1</v>
      </c>
    </row>
    <row r="744" spans="1:4">
      <c r="A744" s="23" t="s">
        <v>116</v>
      </c>
      <c r="B744" t="s">
        <v>81</v>
      </c>
      <c r="C744" t="s">
        <v>32</v>
      </c>
      <c r="D744" s="16">
        <v>1</v>
      </c>
    </row>
    <row r="745" spans="1:4">
      <c r="A745" s="23" t="s">
        <v>128</v>
      </c>
      <c r="B745" t="s">
        <v>81</v>
      </c>
      <c r="C745" t="s">
        <v>29</v>
      </c>
      <c r="D745" s="16">
        <v>1</v>
      </c>
    </row>
    <row r="746" spans="1:4">
      <c r="A746" s="23" t="s">
        <v>183</v>
      </c>
      <c r="B746" t="s">
        <v>81</v>
      </c>
      <c r="C746" t="s">
        <v>29</v>
      </c>
      <c r="D746" s="16">
        <v>1</v>
      </c>
    </row>
    <row r="747" spans="1:4">
      <c r="A747" s="23" t="s">
        <v>75</v>
      </c>
      <c r="B747" t="s">
        <v>69</v>
      </c>
      <c r="C747" t="s">
        <v>30</v>
      </c>
      <c r="D747" s="16">
        <v>1</v>
      </c>
    </row>
    <row r="748" spans="1:4">
      <c r="A748" s="23" t="s">
        <v>329</v>
      </c>
      <c r="B748" t="s">
        <v>57</v>
      </c>
      <c r="C748" t="s">
        <v>3431</v>
      </c>
      <c r="D748" s="16">
        <v>2</v>
      </c>
    </row>
    <row r="749" spans="1:4">
      <c r="A749" s="23" t="s">
        <v>116</v>
      </c>
      <c r="B749" t="s">
        <v>57</v>
      </c>
      <c r="C749" t="s">
        <v>29</v>
      </c>
      <c r="D749" s="16">
        <v>1</v>
      </c>
    </row>
    <row r="750" spans="1:4">
      <c r="A750" s="23" t="s">
        <v>51</v>
      </c>
      <c r="B750" t="s">
        <v>57</v>
      </c>
      <c r="C750" t="s">
        <v>29</v>
      </c>
      <c r="D750" s="16">
        <v>1</v>
      </c>
    </row>
    <row r="751" spans="1:4">
      <c r="A751" s="23" t="s">
        <v>94</v>
      </c>
      <c r="B751" t="s">
        <v>57</v>
      </c>
      <c r="C751" t="s">
        <v>32</v>
      </c>
      <c r="D751" s="16">
        <v>1</v>
      </c>
    </row>
    <row r="752" spans="1:4">
      <c r="A752" s="23" t="s">
        <v>183</v>
      </c>
      <c r="B752" t="s">
        <v>57</v>
      </c>
      <c r="C752" t="s">
        <v>32</v>
      </c>
      <c r="D752" s="16">
        <v>1</v>
      </c>
    </row>
    <row r="753" spans="1:4">
      <c r="A753" s="23" t="s">
        <v>329</v>
      </c>
      <c r="B753" t="s">
        <v>81</v>
      </c>
      <c r="C753" t="s">
        <v>30</v>
      </c>
      <c r="D753" s="16">
        <v>1</v>
      </c>
    </row>
    <row r="754" spans="1:4">
      <c r="A754" s="23" t="s">
        <v>75</v>
      </c>
      <c r="B754" t="s">
        <v>357</v>
      </c>
      <c r="C754" t="s">
        <v>29</v>
      </c>
      <c r="D754" s="16">
        <v>1</v>
      </c>
    </row>
  </sheetData>
  <autoFilter ref="A1:D754" xr:uid="{2442164F-D44F-7D45-9018-3A302447D68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G74"/>
  <sheetViews>
    <sheetView workbookViewId="0">
      <selection activeCell="G12" sqref="G12"/>
    </sheetView>
  </sheetViews>
  <sheetFormatPr baseColWidth="10" defaultRowHeight="16"/>
  <cols>
    <col min="1" max="1" width="71.5" customWidth="1"/>
    <col min="3" max="3" width="67.6640625" bestFit="1" customWidth="1"/>
  </cols>
  <sheetData>
    <row r="1" spans="1:3">
      <c r="A1" s="10" t="s">
        <v>3395</v>
      </c>
      <c r="C1" s="10" t="s">
        <v>3469</v>
      </c>
    </row>
    <row r="2" spans="1:3">
      <c r="A2" s="11" t="s">
        <v>3416</v>
      </c>
      <c r="C2" s="9" t="s">
        <v>3446</v>
      </c>
    </row>
    <row r="3" spans="1:3">
      <c r="A3" s="11" t="s">
        <v>3419</v>
      </c>
      <c r="C3" s="11" t="s">
        <v>3447</v>
      </c>
    </row>
    <row r="4" spans="1:3">
      <c r="A4" s="11"/>
      <c r="C4" s="11" t="s">
        <v>3470</v>
      </c>
    </row>
    <row r="5" spans="1:3">
      <c r="A5" s="10" t="s">
        <v>3403</v>
      </c>
    </row>
    <row r="6" spans="1:3">
      <c r="A6" s="11" t="s">
        <v>3405</v>
      </c>
      <c r="C6" s="10" t="s">
        <v>3546</v>
      </c>
    </row>
    <row r="7" spans="1:3">
      <c r="A7" s="11" t="s">
        <v>3406</v>
      </c>
      <c r="C7" s="11" t="s">
        <v>4287</v>
      </c>
    </row>
    <row r="8" spans="1:3">
      <c r="C8" s="11" t="s">
        <v>4288</v>
      </c>
    </row>
    <row r="9" spans="1:3">
      <c r="A9" s="10" t="s">
        <v>3454</v>
      </c>
    </row>
    <row r="10" spans="1:3">
      <c r="A10" s="9" t="s">
        <v>3418</v>
      </c>
    </row>
    <row r="11" spans="1:3">
      <c r="A11" s="11" t="s">
        <v>3455</v>
      </c>
    </row>
    <row r="12" spans="1:3">
      <c r="A12" s="11" t="s">
        <v>3426</v>
      </c>
    </row>
    <row r="13" spans="1:3">
      <c r="A13" s="11" t="s">
        <v>3422</v>
      </c>
    </row>
    <row r="14" spans="1:3">
      <c r="A14" s="11"/>
    </row>
    <row r="15" spans="1:3">
      <c r="A15" s="10" t="s">
        <v>3410</v>
      </c>
    </row>
    <row r="16" spans="1:3">
      <c r="A16" s="14" t="s">
        <v>3421</v>
      </c>
    </row>
    <row r="17" spans="1:1">
      <c r="A17" s="11" t="s">
        <v>3448</v>
      </c>
    </row>
    <row r="18" spans="1:1">
      <c r="A18" s="11" t="s">
        <v>3449</v>
      </c>
    </row>
    <row r="20" spans="1:1">
      <c r="A20" s="10" t="s">
        <v>3411</v>
      </c>
    </row>
    <row r="21" spans="1:1">
      <c r="A21" s="9" t="s">
        <v>3408</v>
      </c>
    </row>
    <row r="22" spans="1:1">
      <c r="A22" s="11" t="s">
        <v>3450</v>
      </c>
    </row>
    <row r="23" spans="1:1">
      <c r="A23" s="11" t="s">
        <v>3451</v>
      </c>
    </row>
    <row r="25" spans="1:1">
      <c r="A25" s="10" t="s">
        <v>3456</v>
      </c>
    </row>
    <row r="26" spans="1:1">
      <c r="A26" s="9" t="s">
        <v>3409</v>
      </c>
    </row>
    <row r="27" spans="1:1">
      <c r="A27" s="11" t="s">
        <v>3452</v>
      </c>
    </row>
    <row r="28" spans="1:1">
      <c r="A28" s="11" t="s">
        <v>3453</v>
      </c>
    </row>
    <row r="30" spans="1:1">
      <c r="A30" s="10" t="s">
        <v>3457</v>
      </c>
    </row>
    <row r="31" spans="1:1">
      <c r="A31" s="14" t="s">
        <v>3425</v>
      </c>
    </row>
    <row r="32" spans="1:1">
      <c r="A32" s="11" t="s">
        <v>3458</v>
      </c>
    </row>
    <row r="33" spans="1:7">
      <c r="A33" s="11" t="s">
        <v>3459</v>
      </c>
    </row>
    <row r="35" spans="1:7">
      <c r="A35" s="10" t="s">
        <v>3460</v>
      </c>
    </row>
    <row r="36" spans="1:7">
      <c r="A36" s="14" t="s">
        <v>3437</v>
      </c>
    </row>
    <row r="37" spans="1:7">
      <c r="A37" s="11" t="s">
        <v>3461</v>
      </c>
    </row>
    <row r="38" spans="1:7">
      <c r="A38" s="11" t="s">
        <v>3462</v>
      </c>
    </row>
    <row r="39" spans="1:7">
      <c r="C39" s="17"/>
    </row>
    <row r="40" spans="1:7">
      <c r="A40" s="10" t="s">
        <v>3463</v>
      </c>
      <c r="C40" s="18"/>
      <c r="D40" s="8"/>
      <c r="E40" s="8"/>
      <c r="F40" s="8"/>
      <c r="G40" s="8"/>
    </row>
    <row r="41" spans="1:7">
      <c r="A41" s="9" t="s">
        <v>3394</v>
      </c>
      <c r="C41" s="19"/>
      <c r="D41" s="8"/>
      <c r="E41" s="8"/>
      <c r="F41" s="8"/>
      <c r="G41" s="8"/>
    </row>
    <row r="42" spans="1:7">
      <c r="A42" s="11" t="s">
        <v>3464</v>
      </c>
      <c r="C42" s="20"/>
      <c r="D42" s="8"/>
      <c r="E42" s="8"/>
      <c r="F42" s="8"/>
      <c r="G42" s="8"/>
    </row>
    <row r="43" spans="1:7">
      <c r="A43" s="11" t="s">
        <v>3396</v>
      </c>
      <c r="C43" s="20"/>
      <c r="D43" s="8"/>
      <c r="E43" s="8"/>
      <c r="F43" s="8"/>
      <c r="G43" s="8"/>
    </row>
    <row r="44" spans="1:7">
      <c r="A44" s="11" t="s">
        <v>3397</v>
      </c>
      <c r="C44" s="17"/>
      <c r="D44" s="8"/>
      <c r="E44" s="8"/>
      <c r="F44" s="8"/>
      <c r="G44" s="8"/>
    </row>
    <row r="45" spans="1:7">
      <c r="A45" s="11" t="s">
        <v>3398</v>
      </c>
      <c r="C45" s="17"/>
      <c r="D45" s="8"/>
      <c r="E45" s="8"/>
      <c r="F45" s="8"/>
      <c r="G45" s="8"/>
    </row>
    <row r="46" spans="1:7">
      <c r="A46" s="11" t="s">
        <v>3399</v>
      </c>
      <c r="C46" s="19"/>
    </row>
    <row r="47" spans="1:7">
      <c r="A47" s="11" t="s">
        <v>3400</v>
      </c>
      <c r="C47" s="20"/>
    </row>
    <row r="48" spans="1:7">
      <c r="A48" s="11" t="s">
        <v>3407</v>
      </c>
      <c r="C48" s="20"/>
    </row>
    <row r="49" spans="1:3">
      <c r="C49" s="17"/>
    </row>
    <row r="50" spans="1:3">
      <c r="A50" s="10" t="s">
        <v>3465</v>
      </c>
      <c r="C50" s="17"/>
    </row>
    <row r="51" spans="1:3">
      <c r="A51" s="9" t="s">
        <v>3402</v>
      </c>
      <c r="C51" s="17"/>
    </row>
    <row r="52" spans="1:3">
      <c r="A52" s="11" t="s">
        <v>3404</v>
      </c>
      <c r="C52" s="14"/>
    </row>
    <row r="53" spans="1:3">
      <c r="A53" s="11" t="s">
        <v>3407</v>
      </c>
      <c r="C53" s="20"/>
    </row>
    <row r="54" spans="1:3">
      <c r="C54" s="20"/>
    </row>
    <row r="55" spans="1:3">
      <c r="A55" s="10" t="s">
        <v>3466</v>
      </c>
      <c r="C55" s="17"/>
    </row>
    <row r="56" spans="1:3">
      <c r="A56" s="14" t="s">
        <v>3438</v>
      </c>
      <c r="C56" s="17"/>
    </row>
    <row r="57" spans="1:3">
      <c r="A57" s="11" t="s">
        <v>3467</v>
      </c>
      <c r="C57" s="13"/>
    </row>
    <row r="58" spans="1:3">
      <c r="A58" s="11" t="s">
        <v>3468</v>
      </c>
      <c r="C58" s="20"/>
    </row>
    <row r="59" spans="1:3">
      <c r="A59" s="11" t="s">
        <v>3396</v>
      </c>
      <c r="C59" s="20"/>
    </row>
    <row r="60" spans="1:3">
      <c r="A60" s="11" t="s">
        <v>3397</v>
      </c>
      <c r="C60" s="17"/>
    </row>
    <row r="61" spans="1:3">
      <c r="A61" s="11" t="s">
        <v>3398</v>
      </c>
      <c r="C61" s="17"/>
    </row>
    <row r="62" spans="1:3">
      <c r="A62" s="11" t="s">
        <v>3399</v>
      </c>
      <c r="C62" s="13"/>
    </row>
    <row r="63" spans="1:3">
      <c r="A63" s="11" t="s">
        <v>3400</v>
      </c>
      <c r="C63" s="20"/>
    </row>
    <row r="64" spans="1:3">
      <c r="A64" s="11" t="s">
        <v>3407</v>
      </c>
      <c r="C64" s="20"/>
    </row>
    <row r="66" spans="1:3">
      <c r="C66" s="13"/>
    </row>
    <row r="67" spans="1:3">
      <c r="A67" s="11"/>
      <c r="C67" s="20"/>
    </row>
    <row r="68" spans="1:3">
      <c r="C68" s="20"/>
    </row>
    <row r="69" spans="1:3">
      <c r="C69" s="20"/>
    </row>
    <row r="70" spans="1:3">
      <c r="C70" s="20"/>
    </row>
    <row r="71" spans="1:3">
      <c r="C71" s="11"/>
    </row>
    <row r="72" spans="1:3">
      <c r="C72" s="11"/>
    </row>
    <row r="73" spans="1:3">
      <c r="C73" s="11"/>
    </row>
    <row r="74" spans="1:3">
      <c r="C74"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48849-FF5B-2949-9E9E-0A9475CFFAE2}">
  <sheetPr>
    <tabColor rgb="FF00B0F0"/>
  </sheetPr>
  <dimension ref="A1:BD940"/>
  <sheetViews>
    <sheetView topLeftCell="C1" workbookViewId="0">
      <selection activeCell="G12" sqref="G12"/>
    </sheetView>
  </sheetViews>
  <sheetFormatPr baseColWidth="10" defaultRowHeight="16"/>
  <sheetData>
    <row r="1" spans="1:56">
      <c r="B1" t="s">
        <v>0</v>
      </c>
      <c r="C1" t="s">
        <v>3388</v>
      </c>
      <c r="D1" t="s">
        <v>1</v>
      </c>
      <c r="E1" t="s">
        <v>2</v>
      </c>
      <c r="F1" t="s">
        <v>3</v>
      </c>
      <c r="G1" t="s">
        <v>4</v>
      </c>
      <c r="H1" t="s">
        <v>5</v>
      </c>
      <c r="I1" t="s">
        <v>6</v>
      </c>
      <c r="J1" t="s">
        <v>3547</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3548</v>
      </c>
      <c r="AR1" t="s">
        <v>39</v>
      </c>
      <c r="AS1" t="s">
        <v>3394</v>
      </c>
      <c r="AT1" t="s">
        <v>40</v>
      </c>
      <c r="AU1" t="s">
        <v>41</v>
      </c>
      <c r="AV1" t="s">
        <v>42</v>
      </c>
      <c r="AW1" t="s">
        <v>43</v>
      </c>
      <c r="AX1" t="s">
        <v>44</v>
      </c>
      <c r="AY1" t="s">
        <v>45</v>
      </c>
      <c r="AZ1" t="s">
        <v>46</v>
      </c>
      <c r="BA1" t="s">
        <v>47</v>
      </c>
      <c r="BB1" t="s">
        <v>48</v>
      </c>
      <c r="BC1" t="s">
        <v>49</v>
      </c>
      <c r="BD1" t="s">
        <v>50</v>
      </c>
    </row>
    <row r="2" spans="1:56">
      <c r="A2">
        <v>0</v>
      </c>
      <c r="B2">
        <v>0</v>
      </c>
      <c r="C2">
        <v>0</v>
      </c>
      <c r="J2">
        <v>32</v>
      </c>
      <c r="O2" t="s">
        <v>51</v>
      </c>
      <c r="P2">
        <v>1</v>
      </c>
      <c r="Q2" t="s">
        <v>52</v>
      </c>
      <c r="S2" t="s">
        <v>3389</v>
      </c>
      <c r="T2">
        <v>1</v>
      </c>
      <c r="U2" t="s">
        <v>53</v>
      </c>
      <c r="V2" t="s">
        <v>54</v>
      </c>
      <c r="X2" t="s">
        <v>55</v>
      </c>
      <c r="AA2" t="s">
        <v>56</v>
      </c>
      <c r="AB2" t="s">
        <v>57</v>
      </c>
      <c r="AD2" t="s">
        <v>28</v>
      </c>
      <c r="AL2" t="s">
        <v>58</v>
      </c>
      <c r="AM2">
        <v>3</v>
      </c>
      <c r="AO2">
        <v>3</v>
      </c>
      <c r="AP2" t="s">
        <v>60</v>
      </c>
      <c r="AS2" t="s">
        <v>61</v>
      </c>
      <c r="AT2" t="s">
        <v>62</v>
      </c>
      <c r="AU2">
        <v>10</v>
      </c>
      <c r="AV2" t="s">
        <v>63</v>
      </c>
      <c r="AW2" t="s">
        <v>64</v>
      </c>
    </row>
    <row r="3" spans="1:56">
      <c r="A3">
        <v>1</v>
      </c>
      <c r="B3">
        <v>1</v>
      </c>
      <c r="C3">
        <v>1</v>
      </c>
      <c r="J3">
        <v>38</v>
      </c>
      <c r="O3" t="s">
        <v>65</v>
      </c>
      <c r="P3">
        <v>1</v>
      </c>
      <c r="Q3" t="s">
        <v>66</v>
      </c>
      <c r="S3" t="s">
        <v>3390</v>
      </c>
      <c r="T3">
        <v>1</v>
      </c>
      <c r="U3" t="s">
        <v>67</v>
      </c>
      <c r="V3" t="s">
        <v>54</v>
      </c>
      <c r="X3" t="s">
        <v>55</v>
      </c>
      <c r="AA3" t="s">
        <v>68</v>
      </c>
      <c r="AB3" t="s">
        <v>69</v>
      </c>
      <c r="AF3" t="s">
        <v>30</v>
      </c>
      <c r="AG3" t="s">
        <v>31</v>
      </c>
      <c r="AL3" t="s">
        <v>70</v>
      </c>
      <c r="AN3">
        <v>3</v>
      </c>
      <c r="AP3">
        <v>3</v>
      </c>
      <c r="AQ3" t="s">
        <v>59</v>
      </c>
      <c r="AT3" t="s">
        <v>71</v>
      </c>
      <c r="AU3" t="s">
        <v>72</v>
      </c>
      <c r="AW3">
        <v>10</v>
      </c>
      <c r="AX3" t="s">
        <v>73</v>
      </c>
      <c r="AZ3" t="s">
        <v>74</v>
      </c>
    </row>
    <row r="4" spans="1:56">
      <c r="A4">
        <v>2</v>
      </c>
      <c r="B4">
        <v>2</v>
      </c>
      <c r="C4">
        <v>2</v>
      </c>
      <c r="D4" t="s">
        <v>1</v>
      </c>
      <c r="H4">
        <v>30</v>
      </c>
      <c r="I4">
        <v>7</v>
      </c>
      <c r="J4">
        <v>45</v>
      </c>
      <c r="K4">
        <v>8</v>
      </c>
      <c r="L4">
        <v>2</v>
      </c>
      <c r="M4" t="s">
        <v>75</v>
      </c>
      <c r="N4">
        <v>0</v>
      </c>
      <c r="O4" t="s">
        <v>76</v>
      </c>
      <c r="P4" t="s">
        <v>3390</v>
      </c>
      <c r="Q4">
        <v>1</v>
      </c>
      <c r="R4" t="s">
        <v>77</v>
      </c>
      <c r="S4" t="s">
        <v>78</v>
      </c>
      <c r="T4" t="s">
        <v>79</v>
      </c>
      <c r="U4">
        <v>3</v>
      </c>
      <c r="V4" t="s">
        <v>80</v>
      </c>
      <c r="W4" t="s">
        <v>81</v>
      </c>
      <c r="Z4" t="s">
        <v>29</v>
      </c>
      <c r="AH4" t="s">
        <v>82</v>
      </c>
      <c r="AJ4">
        <v>20</v>
      </c>
      <c r="AK4">
        <v>20</v>
      </c>
      <c r="AM4">
        <v>15</v>
      </c>
      <c r="AN4">
        <v>15</v>
      </c>
      <c r="AO4" t="s">
        <v>83</v>
      </c>
      <c r="AP4" t="s">
        <v>72</v>
      </c>
      <c r="AR4">
        <v>8</v>
      </c>
      <c r="AS4" t="s">
        <v>84</v>
      </c>
      <c r="AT4" t="s">
        <v>85</v>
      </c>
    </row>
    <row r="5" spans="1:56">
      <c r="A5">
        <v>3</v>
      </c>
      <c r="B5">
        <v>3</v>
      </c>
      <c r="C5">
        <v>3</v>
      </c>
      <c r="H5" t="s">
        <v>5</v>
      </c>
      <c r="I5">
        <v>37</v>
      </c>
      <c r="J5">
        <v>7</v>
      </c>
      <c r="K5">
        <v>30</v>
      </c>
      <c r="L5">
        <v>5</v>
      </c>
      <c r="M5">
        <v>10</v>
      </c>
      <c r="N5" t="s">
        <v>86</v>
      </c>
      <c r="O5">
        <v>1</v>
      </c>
      <c r="P5" t="s">
        <v>66</v>
      </c>
      <c r="R5" t="s">
        <v>3390</v>
      </c>
      <c r="S5">
        <v>1</v>
      </c>
      <c r="T5" t="s">
        <v>87</v>
      </c>
      <c r="U5" t="s">
        <v>88</v>
      </c>
      <c r="W5" t="s">
        <v>89</v>
      </c>
      <c r="X5">
        <v>10</v>
      </c>
      <c r="Y5" t="s">
        <v>90</v>
      </c>
      <c r="Z5" t="s">
        <v>69</v>
      </c>
      <c r="AC5" t="s">
        <v>29</v>
      </c>
      <c r="AD5" t="s">
        <v>30</v>
      </c>
      <c r="AI5" t="s">
        <v>58</v>
      </c>
      <c r="AJ5">
        <v>5</v>
      </c>
      <c r="AL5">
        <v>5</v>
      </c>
      <c r="AM5">
        <v>6</v>
      </c>
      <c r="AO5">
        <v>7</v>
      </c>
      <c r="AP5" t="s">
        <v>91</v>
      </c>
      <c r="AQ5" t="s">
        <v>72</v>
      </c>
      <c r="AS5">
        <v>10</v>
      </c>
      <c r="AT5" t="s">
        <v>92</v>
      </c>
      <c r="AU5" t="s">
        <v>93</v>
      </c>
    </row>
    <row r="6" spans="1:56">
      <c r="A6">
        <v>4</v>
      </c>
      <c r="B6">
        <v>4</v>
      </c>
      <c r="C6">
        <v>4</v>
      </c>
      <c r="D6" t="s">
        <v>1</v>
      </c>
      <c r="H6">
        <v>24</v>
      </c>
      <c r="I6">
        <v>8</v>
      </c>
      <c r="J6">
        <v>65</v>
      </c>
      <c r="K6">
        <v>610</v>
      </c>
      <c r="L6">
        <v>45</v>
      </c>
      <c r="M6" t="s">
        <v>94</v>
      </c>
      <c r="N6">
        <v>0</v>
      </c>
      <c r="O6" t="s">
        <v>95</v>
      </c>
      <c r="Q6" t="s">
        <v>3391</v>
      </c>
      <c r="R6">
        <v>1</v>
      </c>
      <c r="S6" t="s">
        <v>30</v>
      </c>
      <c r="T6" t="s">
        <v>78</v>
      </c>
      <c r="U6" t="s">
        <v>89</v>
      </c>
      <c r="V6">
        <v>0</v>
      </c>
      <c r="W6" t="s">
        <v>96</v>
      </c>
      <c r="X6" t="s">
        <v>57</v>
      </c>
      <c r="AB6" t="s">
        <v>30</v>
      </c>
      <c r="AG6" t="s">
        <v>70</v>
      </c>
      <c r="AI6">
        <v>2</v>
      </c>
      <c r="AK6">
        <v>2</v>
      </c>
      <c r="AL6">
        <v>1</v>
      </c>
      <c r="AN6">
        <v>1</v>
      </c>
      <c r="AO6" t="s">
        <v>35</v>
      </c>
      <c r="AP6" t="s">
        <v>72</v>
      </c>
      <c r="AR6">
        <v>5</v>
      </c>
      <c r="AS6" t="s">
        <v>97</v>
      </c>
      <c r="AT6" t="s">
        <v>98</v>
      </c>
    </row>
    <row r="7" spans="1:56">
      <c r="A7">
        <v>5</v>
      </c>
      <c r="B7">
        <v>5</v>
      </c>
      <c r="C7">
        <v>5</v>
      </c>
      <c r="D7" t="s">
        <v>1</v>
      </c>
      <c r="H7">
        <v>27</v>
      </c>
      <c r="I7">
        <v>6</v>
      </c>
      <c r="J7">
        <v>240</v>
      </c>
      <c r="K7">
        <v>6</v>
      </c>
      <c r="L7">
        <v>25</v>
      </c>
      <c r="M7" t="s">
        <v>99</v>
      </c>
      <c r="N7">
        <v>0</v>
      </c>
      <c r="O7" t="s">
        <v>52</v>
      </c>
      <c r="Q7" t="s">
        <v>3392</v>
      </c>
      <c r="R7">
        <v>1</v>
      </c>
      <c r="S7" t="s">
        <v>29</v>
      </c>
      <c r="V7" t="s">
        <v>100</v>
      </c>
      <c r="W7" t="s">
        <v>101</v>
      </c>
      <c r="X7">
        <v>0</v>
      </c>
      <c r="Y7" t="s">
        <v>102</v>
      </c>
      <c r="Z7" t="s">
        <v>81</v>
      </c>
      <c r="AC7" t="s">
        <v>29</v>
      </c>
      <c r="AK7" t="s">
        <v>70</v>
      </c>
      <c r="AM7">
        <v>3</v>
      </c>
      <c r="AO7">
        <v>3</v>
      </c>
      <c r="AP7">
        <v>4</v>
      </c>
      <c r="AR7">
        <v>5</v>
      </c>
      <c r="AS7" t="s">
        <v>103</v>
      </c>
      <c r="AT7" t="s">
        <v>62</v>
      </c>
      <c r="AU7">
        <v>10</v>
      </c>
      <c r="AV7" t="s">
        <v>104</v>
      </c>
    </row>
    <row r="8" spans="1:56">
      <c r="A8">
        <v>6</v>
      </c>
      <c r="B8">
        <v>6</v>
      </c>
      <c r="C8">
        <v>6</v>
      </c>
      <c r="D8" t="s">
        <v>1</v>
      </c>
      <c r="H8">
        <v>32</v>
      </c>
      <c r="I8">
        <v>8</v>
      </c>
      <c r="J8">
        <v>0</v>
      </c>
      <c r="K8">
        <v>10</v>
      </c>
      <c r="L8">
        <v>50</v>
      </c>
      <c r="M8" t="s">
        <v>94</v>
      </c>
      <c r="N8">
        <v>1</v>
      </c>
      <c r="O8" t="s">
        <v>76</v>
      </c>
      <c r="P8" t="s">
        <v>3391</v>
      </c>
      <c r="Q8">
        <v>1</v>
      </c>
      <c r="R8" t="s">
        <v>105</v>
      </c>
      <c r="T8" t="s">
        <v>106</v>
      </c>
      <c r="U8" t="s">
        <v>107</v>
      </c>
      <c r="V8">
        <v>4</v>
      </c>
      <c r="W8" t="s">
        <v>108</v>
      </c>
      <c r="X8" t="s">
        <v>81</v>
      </c>
      <c r="AC8" t="s">
        <v>31</v>
      </c>
      <c r="AH8" t="s">
        <v>70</v>
      </c>
      <c r="AJ8">
        <v>6</v>
      </c>
      <c r="AL8">
        <v>6</v>
      </c>
      <c r="AM8">
        <v>4</v>
      </c>
      <c r="AO8">
        <v>5</v>
      </c>
      <c r="AP8" t="s">
        <v>3549</v>
      </c>
      <c r="AQ8" t="s">
        <v>72</v>
      </c>
      <c r="AS8">
        <v>10</v>
      </c>
      <c r="AT8" t="s">
        <v>110</v>
      </c>
      <c r="AU8" t="s">
        <v>111</v>
      </c>
    </row>
    <row r="9" spans="1:56">
      <c r="A9">
        <v>7</v>
      </c>
      <c r="B9">
        <v>7</v>
      </c>
      <c r="C9">
        <v>7</v>
      </c>
      <c r="F9" t="s">
        <v>3</v>
      </c>
      <c r="H9">
        <v>34</v>
      </c>
      <c r="I9">
        <v>6</v>
      </c>
      <c r="J9">
        <v>35</v>
      </c>
      <c r="K9">
        <v>8</v>
      </c>
      <c r="L9">
        <v>18</v>
      </c>
      <c r="M9" t="s">
        <v>51</v>
      </c>
      <c r="N9">
        <v>0</v>
      </c>
      <c r="O9" t="s">
        <v>66</v>
      </c>
      <c r="Q9" t="s">
        <v>3391</v>
      </c>
      <c r="R9">
        <v>0</v>
      </c>
      <c r="AA9" t="s">
        <v>81</v>
      </c>
      <c r="AD9" t="s">
        <v>29</v>
      </c>
      <c r="AL9" t="s">
        <v>58</v>
      </c>
      <c r="AN9">
        <v>11</v>
      </c>
      <c r="AO9">
        <v>11</v>
      </c>
      <c r="AQ9">
        <v>6</v>
      </c>
      <c r="AR9">
        <v>50</v>
      </c>
      <c r="AS9" t="s">
        <v>112</v>
      </c>
      <c r="AT9" t="s">
        <v>72</v>
      </c>
      <c r="AV9">
        <v>8</v>
      </c>
      <c r="AW9" t="s">
        <v>113</v>
      </c>
      <c r="AX9" t="s">
        <v>114</v>
      </c>
      <c r="AY9" t="s">
        <v>115</v>
      </c>
    </row>
    <row r="10" spans="1:56">
      <c r="A10">
        <v>8</v>
      </c>
      <c r="B10">
        <v>8</v>
      </c>
      <c r="C10">
        <v>8</v>
      </c>
      <c r="H10" t="s">
        <v>5</v>
      </c>
      <c r="I10">
        <v>45</v>
      </c>
      <c r="J10">
        <v>8</v>
      </c>
      <c r="K10">
        <v>0</v>
      </c>
      <c r="L10">
        <v>8</v>
      </c>
      <c r="M10">
        <v>15</v>
      </c>
      <c r="N10" t="s">
        <v>116</v>
      </c>
      <c r="O10">
        <v>1</v>
      </c>
      <c r="P10" t="s">
        <v>117</v>
      </c>
      <c r="R10" t="s">
        <v>3389</v>
      </c>
      <c r="S10">
        <v>1</v>
      </c>
      <c r="T10" t="s">
        <v>77</v>
      </c>
      <c r="U10" t="s">
        <v>118</v>
      </c>
      <c r="W10" t="s">
        <v>119</v>
      </c>
      <c r="X10">
        <v>15</v>
      </c>
      <c r="Y10" t="s">
        <v>120</v>
      </c>
      <c r="Z10" t="s">
        <v>57</v>
      </c>
      <c r="AC10" t="s">
        <v>29</v>
      </c>
      <c r="AK10" t="s">
        <v>70</v>
      </c>
      <c r="AM10">
        <v>6</v>
      </c>
      <c r="AO10">
        <v>6</v>
      </c>
      <c r="AP10">
        <v>5</v>
      </c>
      <c r="AR10">
        <v>80</v>
      </c>
      <c r="AS10" t="s">
        <v>121</v>
      </c>
      <c r="AT10" t="s">
        <v>72</v>
      </c>
      <c r="AV10">
        <v>9</v>
      </c>
      <c r="AW10" t="s">
        <v>122</v>
      </c>
    </row>
    <row r="11" spans="1:56">
      <c r="A11">
        <v>9</v>
      </c>
      <c r="B11">
        <v>9</v>
      </c>
      <c r="C11">
        <v>9</v>
      </c>
      <c r="E11" t="s">
        <v>2</v>
      </c>
      <c r="H11">
        <v>40</v>
      </c>
      <c r="I11">
        <v>7</v>
      </c>
      <c r="J11">
        <v>10</v>
      </c>
      <c r="K11">
        <v>6</v>
      </c>
      <c r="L11">
        <v>30</v>
      </c>
      <c r="M11" t="s">
        <v>51</v>
      </c>
      <c r="N11">
        <v>0</v>
      </c>
      <c r="O11" t="s">
        <v>52</v>
      </c>
      <c r="Q11" t="s">
        <v>3391</v>
      </c>
      <c r="R11">
        <v>1</v>
      </c>
      <c r="S11" t="s">
        <v>67</v>
      </c>
      <c r="T11" t="s">
        <v>78</v>
      </c>
      <c r="U11" t="s">
        <v>55</v>
      </c>
      <c r="W11">
        <v>1</v>
      </c>
      <c r="X11" t="s">
        <v>123</v>
      </c>
      <c r="Y11" t="s">
        <v>69</v>
      </c>
      <c r="AE11" t="s">
        <v>32</v>
      </c>
      <c r="AH11" t="s">
        <v>58</v>
      </c>
      <c r="AI11">
        <v>5</v>
      </c>
      <c r="AK11">
        <v>5</v>
      </c>
      <c r="AL11">
        <v>5</v>
      </c>
      <c r="AN11">
        <v>5</v>
      </c>
      <c r="AO11" t="s">
        <v>124</v>
      </c>
      <c r="AP11" t="s">
        <v>72</v>
      </c>
      <c r="AR11">
        <v>10</v>
      </c>
      <c r="AS11" t="s">
        <v>3550</v>
      </c>
      <c r="AT11" t="s">
        <v>126</v>
      </c>
      <c r="AU11" t="s">
        <v>127</v>
      </c>
    </row>
    <row r="12" spans="1:56">
      <c r="A12">
        <v>10</v>
      </c>
      <c r="B12">
        <v>10</v>
      </c>
      <c r="C12">
        <v>10</v>
      </c>
      <c r="D12" t="s">
        <v>1</v>
      </c>
      <c r="H12">
        <v>31</v>
      </c>
      <c r="I12">
        <v>8</v>
      </c>
      <c r="J12">
        <v>0</v>
      </c>
      <c r="K12">
        <v>8</v>
      </c>
      <c r="L12">
        <v>2</v>
      </c>
      <c r="M12" t="s">
        <v>128</v>
      </c>
      <c r="N12">
        <v>1</v>
      </c>
      <c r="O12" t="s">
        <v>129</v>
      </c>
      <c r="P12" t="s">
        <v>3391</v>
      </c>
      <c r="Q12">
        <v>1</v>
      </c>
      <c r="R12" t="s">
        <v>130</v>
      </c>
      <c r="S12" t="s">
        <v>54</v>
      </c>
      <c r="U12" t="s">
        <v>89</v>
      </c>
      <c r="V12">
        <v>10</v>
      </c>
      <c r="W12" t="s">
        <v>131</v>
      </c>
      <c r="X12" t="s">
        <v>57</v>
      </c>
      <c r="AC12" t="s">
        <v>31</v>
      </c>
      <c r="AH12" t="s">
        <v>82</v>
      </c>
      <c r="AI12">
        <v>6</v>
      </c>
      <c r="AK12">
        <v>6</v>
      </c>
      <c r="AL12">
        <v>6</v>
      </c>
      <c r="AN12">
        <v>8</v>
      </c>
      <c r="AO12" t="s">
        <v>132</v>
      </c>
      <c r="AP12" t="s">
        <v>72</v>
      </c>
      <c r="AR12">
        <v>10</v>
      </c>
      <c r="AS12" t="s">
        <v>133</v>
      </c>
      <c r="AT12" t="s">
        <v>134</v>
      </c>
      <c r="AU12" t="s">
        <v>134</v>
      </c>
    </row>
    <row r="13" spans="1:56">
      <c r="A13">
        <v>11</v>
      </c>
      <c r="B13">
        <v>11</v>
      </c>
      <c r="C13">
        <v>11</v>
      </c>
      <c r="E13" t="s">
        <v>2</v>
      </c>
      <c r="H13">
        <v>29</v>
      </c>
      <c r="I13">
        <v>7</v>
      </c>
      <c r="J13">
        <v>40</v>
      </c>
      <c r="K13">
        <v>12</v>
      </c>
      <c r="L13">
        <v>1</v>
      </c>
      <c r="M13" t="s">
        <v>65</v>
      </c>
      <c r="N13">
        <v>0</v>
      </c>
      <c r="O13" t="s">
        <v>135</v>
      </c>
      <c r="Q13" t="s">
        <v>3389</v>
      </c>
      <c r="R13">
        <v>1</v>
      </c>
      <c r="S13" t="s">
        <v>3551</v>
      </c>
      <c r="T13" t="s">
        <v>137</v>
      </c>
      <c r="V13" t="s">
        <v>107</v>
      </c>
      <c r="W13">
        <v>4</v>
      </c>
      <c r="X13" t="s">
        <v>138</v>
      </c>
      <c r="Y13" t="s">
        <v>81</v>
      </c>
      <c r="AH13" t="s">
        <v>35</v>
      </c>
      <c r="AN13">
        <v>0</v>
      </c>
      <c r="AS13" t="s">
        <v>62</v>
      </c>
      <c r="AT13">
        <v>9</v>
      </c>
      <c r="AU13" t="s">
        <v>139</v>
      </c>
      <c r="AV13" t="s">
        <v>140</v>
      </c>
    </row>
    <row r="14" spans="1:56">
      <c r="A14">
        <v>12</v>
      </c>
      <c r="B14">
        <v>12</v>
      </c>
      <c r="C14">
        <v>12</v>
      </c>
      <c r="D14" t="s">
        <v>1</v>
      </c>
      <c r="H14">
        <v>28</v>
      </c>
      <c r="I14">
        <v>8</v>
      </c>
      <c r="J14">
        <v>30</v>
      </c>
      <c r="K14">
        <v>9</v>
      </c>
      <c r="L14">
        <v>12</v>
      </c>
      <c r="M14" t="s">
        <v>128</v>
      </c>
      <c r="N14">
        <v>1</v>
      </c>
      <c r="O14" t="s">
        <v>66</v>
      </c>
      <c r="Q14" t="s">
        <v>3390</v>
      </c>
      <c r="R14">
        <v>1</v>
      </c>
      <c r="S14" t="s">
        <v>141</v>
      </c>
      <c r="T14" t="s">
        <v>142</v>
      </c>
      <c r="U14" t="s">
        <v>55</v>
      </c>
      <c r="W14">
        <v>1</v>
      </c>
      <c r="X14" t="s">
        <v>3552</v>
      </c>
      <c r="Y14" t="s">
        <v>57</v>
      </c>
      <c r="AA14" t="s">
        <v>28</v>
      </c>
      <c r="AI14" t="s">
        <v>70</v>
      </c>
      <c r="AL14">
        <v>30</v>
      </c>
      <c r="AM14">
        <v>30</v>
      </c>
      <c r="AO14" t="s">
        <v>144</v>
      </c>
      <c r="AP14">
        <v>2</v>
      </c>
      <c r="AQ14" t="s">
        <v>3553</v>
      </c>
      <c r="AR14" t="s">
        <v>72</v>
      </c>
      <c r="AT14">
        <v>10</v>
      </c>
      <c r="AU14" t="s">
        <v>146</v>
      </c>
      <c r="AV14" t="s">
        <v>147</v>
      </c>
      <c r="AW14" t="s">
        <v>148</v>
      </c>
    </row>
    <row r="15" spans="1:56">
      <c r="A15">
        <v>13</v>
      </c>
      <c r="B15">
        <v>13</v>
      </c>
      <c r="C15">
        <v>13</v>
      </c>
      <c r="H15" t="s">
        <v>5</v>
      </c>
      <c r="I15">
        <v>25</v>
      </c>
      <c r="J15">
        <v>6</v>
      </c>
      <c r="K15">
        <v>120</v>
      </c>
      <c r="L15">
        <v>9</v>
      </c>
      <c r="M15">
        <v>3</v>
      </c>
      <c r="N15" t="s">
        <v>51</v>
      </c>
      <c r="O15">
        <v>0</v>
      </c>
      <c r="P15" t="s">
        <v>95</v>
      </c>
      <c r="R15" t="s">
        <v>3392</v>
      </c>
      <c r="S15">
        <v>1</v>
      </c>
      <c r="T15" t="s">
        <v>149</v>
      </c>
      <c r="U15" t="s">
        <v>78</v>
      </c>
      <c r="V15" t="s">
        <v>150</v>
      </c>
      <c r="W15">
        <v>5</v>
      </c>
      <c r="Y15" t="s">
        <v>57</v>
      </c>
      <c r="AE15" t="s">
        <v>32</v>
      </c>
      <c r="AH15" t="s">
        <v>58</v>
      </c>
      <c r="AI15">
        <v>4</v>
      </c>
      <c r="AK15">
        <v>4</v>
      </c>
      <c r="AL15">
        <v>1</v>
      </c>
      <c r="AN15">
        <v>90</v>
      </c>
      <c r="AO15" t="s">
        <v>151</v>
      </c>
      <c r="AP15" t="s">
        <v>72</v>
      </c>
      <c r="AR15">
        <v>8</v>
      </c>
      <c r="AS15" t="s">
        <v>152</v>
      </c>
      <c r="AT15" t="s">
        <v>153</v>
      </c>
      <c r="AU15" t="s">
        <v>154</v>
      </c>
    </row>
    <row r="16" spans="1:56">
      <c r="A16">
        <v>14</v>
      </c>
      <c r="B16">
        <v>14</v>
      </c>
      <c r="C16">
        <v>14</v>
      </c>
      <c r="H16" t="s">
        <v>5</v>
      </c>
      <c r="I16">
        <v>21</v>
      </c>
      <c r="J16">
        <v>8</v>
      </c>
      <c r="K16">
        <v>30</v>
      </c>
      <c r="L16">
        <v>14</v>
      </c>
      <c r="M16">
        <v>50</v>
      </c>
      <c r="N16" t="s">
        <v>99</v>
      </c>
      <c r="O16">
        <v>1</v>
      </c>
      <c r="P16" t="s">
        <v>66</v>
      </c>
      <c r="R16" t="s">
        <v>3391</v>
      </c>
      <c r="S16">
        <v>0</v>
      </c>
      <c r="AB16" t="s">
        <v>155</v>
      </c>
      <c r="AG16" t="s">
        <v>32</v>
      </c>
      <c r="AJ16" t="s">
        <v>156</v>
      </c>
      <c r="AK16">
        <v>2</v>
      </c>
      <c r="AM16">
        <v>2</v>
      </c>
      <c r="AN16">
        <v>4</v>
      </c>
      <c r="AP16">
        <v>10</v>
      </c>
      <c r="AQ16" t="s">
        <v>157</v>
      </c>
      <c r="AR16" t="s">
        <v>62</v>
      </c>
      <c r="AS16">
        <v>10</v>
      </c>
      <c r="AT16" t="s">
        <v>158</v>
      </c>
      <c r="AU16" t="s">
        <v>35</v>
      </c>
      <c r="AV16" t="s">
        <v>35</v>
      </c>
    </row>
    <row r="17" spans="1:51">
      <c r="A17">
        <v>15</v>
      </c>
      <c r="B17">
        <v>15</v>
      </c>
      <c r="C17">
        <v>15</v>
      </c>
      <c r="D17" t="s">
        <v>1</v>
      </c>
      <c r="E17" t="s">
        <v>2</v>
      </c>
      <c r="F17" t="s">
        <v>5</v>
      </c>
      <c r="G17">
        <v>37</v>
      </c>
      <c r="H17">
        <v>8</v>
      </c>
      <c r="I17">
        <v>50</v>
      </c>
      <c r="J17">
        <v>9</v>
      </c>
      <c r="K17">
        <v>15</v>
      </c>
      <c r="L17" t="s">
        <v>116</v>
      </c>
      <c r="M17">
        <v>1</v>
      </c>
      <c r="N17" t="s">
        <v>52</v>
      </c>
      <c r="P17" t="s">
        <v>3389</v>
      </c>
      <c r="Q17">
        <v>1</v>
      </c>
      <c r="R17" t="s">
        <v>3551</v>
      </c>
      <c r="S17" t="s">
        <v>78</v>
      </c>
      <c r="T17" t="s">
        <v>89</v>
      </c>
      <c r="U17">
        <v>3</v>
      </c>
      <c r="V17" t="s">
        <v>159</v>
      </c>
      <c r="W17" t="s">
        <v>81</v>
      </c>
      <c r="Z17" t="s">
        <v>29</v>
      </c>
      <c r="AA17" t="s">
        <v>30</v>
      </c>
      <c r="AF17" t="s">
        <v>70</v>
      </c>
      <c r="AH17">
        <v>6</v>
      </c>
      <c r="AJ17">
        <v>6</v>
      </c>
      <c r="AK17">
        <v>6</v>
      </c>
      <c r="AM17">
        <v>16</v>
      </c>
      <c r="AN17" t="s">
        <v>160</v>
      </c>
      <c r="AO17" t="s">
        <v>72</v>
      </c>
      <c r="AQ17">
        <v>10</v>
      </c>
      <c r="AR17" t="s">
        <v>161</v>
      </c>
      <c r="AS17" t="s">
        <v>162</v>
      </c>
      <c r="AT17" t="s">
        <v>163</v>
      </c>
    </row>
    <row r="18" spans="1:51">
      <c r="A18">
        <v>16</v>
      </c>
      <c r="B18">
        <v>16</v>
      </c>
      <c r="C18">
        <v>16</v>
      </c>
      <c r="D18" t="s">
        <v>1</v>
      </c>
      <c r="E18" t="s">
        <v>2</v>
      </c>
      <c r="F18" t="s">
        <v>4</v>
      </c>
      <c r="G18" t="s">
        <v>5</v>
      </c>
      <c r="H18">
        <v>23</v>
      </c>
      <c r="I18">
        <v>8</v>
      </c>
      <c r="J18">
        <v>120</v>
      </c>
      <c r="K18">
        <v>12</v>
      </c>
      <c r="L18">
        <v>12</v>
      </c>
      <c r="M18" t="s">
        <v>65</v>
      </c>
      <c r="N18">
        <v>1</v>
      </c>
      <c r="O18" t="s">
        <v>52</v>
      </c>
      <c r="Q18" t="s">
        <v>3389</v>
      </c>
      <c r="R18">
        <v>1</v>
      </c>
      <c r="S18" t="s">
        <v>164</v>
      </c>
      <c r="V18" t="s">
        <v>165</v>
      </c>
      <c r="W18" t="s">
        <v>89</v>
      </c>
      <c r="X18">
        <v>4</v>
      </c>
      <c r="Y18" t="s">
        <v>166</v>
      </c>
      <c r="Z18" t="s">
        <v>155</v>
      </c>
      <c r="AC18" t="s">
        <v>30</v>
      </c>
      <c r="AH18" t="s">
        <v>82</v>
      </c>
      <c r="AI18">
        <v>6</v>
      </c>
      <c r="AK18">
        <v>6</v>
      </c>
      <c r="AL18">
        <v>4</v>
      </c>
      <c r="AN18">
        <v>120</v>
      </c>
      <c r="AO18" t="s">
        <v>167</v>
      </c>
      <c r="AP18" t="s">
        <v>168</v>
      </c>
      <c r="AQ18">
        <v>8</v>
      </c>
    </row>
    <row r="19" spans="1:51">
      <c r="A19">
        <v>17</v>
      </c>
      <c r="B19">
        <v>17</v>
      </c>
      <c r="C19">
        <v>17</v>
      </c>
      <c r="H19" t="s">
        <v>5</v>
      </c>
      <c r="I19">
        <v>22</v>
      </c>
      <c r="J19">
        <v>8</v>
      </c>
      <c r="K19">
        <v>0</v>
      </c>
      <c r="L19">
        <v>10</v>
      </c>
      <c r="M19">
        <v>6</v>
      </c>
      <c r="N19" t="s">
        <v>65</v>
      </c>
      <c r="O19">
        <v>1</v>
      </c>
      <c r="P19" t="s">
        <v>52</v>
      </c>
      <c r="S19" t="s">
        <v>170</v>
      </c>
      <c r="T19">
        <v>1</v>
      </c>
      <c r="U19" t="s">
        <v>67</v>
      </c>
      <c r="V19" t="s">
        <v>78</v>
      </c>
      <c r="W19" t="s">
        <v>55</v>
      </c>
      <c r="Y19">
        <v>3</v>
      </c>
      <c r="Z19" t="s">
        <v>171</v>
      </c>
      <c r="AA19" t="s">
        <v>155</v>
      </c>
      <c r="AE19" t="s">
        <v>31</v>
      </c>
      <c r="AI19" t="s">
        <v>172</v>
      </c>
      <c r="AK19" t="s">
        <v>173</v>
      </c>
      <c r="AL19">
        <v>8</v>
      </c>
      <c r="AM19">
        <v>8</v>
      </c>
      <c r="AN19">
        <v>3</v>
      </c>
      <c r="AP19">
        <v>10</v>
      </c>
      <c r="AQ19" t="s">
        <v>174</v>
      </c>
      <c r="AR19" t="s">
        <v>175</v>
      </c>
      <c r="AS19">
        <v>8</v>
      </c>
      <c r="AT19" t="s">
        <v>176</v>
      </c>
      <c r="AU19" t="s">
        <v>3554</v>
      </c>
      <c r="AV19" t="s">
        <v>178</v>
      </c>
    </row>
    <row r="20" spans="1:51">
      <c r="A20">
        <v>18</v>
      </c>
      <c r="B20">
        <v>18</v>
      </c>
      <c r="C20">
        <v>18</v>
      </c>
      <c r="D20" t="s">
        <v>1</v>
      </c>
      <c r="H20">
        <v>27</v>
      </c>
      <c r="I20">
        <v>6</v>
      </c>
      <c r="J20">
        <v>0</v>
      </c>
      <c r="K20">
        <v>10</v>
      </c>
      <c r="L20">
        <v>20</v>
      </c>
      <c r="M20" t="s">
        <v>116</v>
      </c>
      <c r="N20">
        <v>1</v>
      </c>
      <c r="O20" t="s">
        <v>52</v>
      </c>
      <c r="Q20" t="s">
        <v>3389</v>
      </c>
      <c r="R20">
        <v>0</v>
      </c>
      <c r="AA20" t="s">
        <v>57</v>
      </c>
      <c r="AG20" t="s">
        <v>32</v>
      </c>
      <c r="AJ20" t="s">
        <v>70</v>
      </c>
      <c r="AM20">
        <v>12</v>
      </c>
      <c r="AN20">
        <v>12</v>
      </c>
      <c r="AO20">
        <v>6</v>
      </c>
      <c r="AQ20">
        <v>12</v>
      </c>
      <c r="AR20" t="s">
        <v>179</v>
      </c>
      <c r="AS20" t="s">
        <v>72</v>
      </c>
      <c r="AU20">
        <v>10</v>
      </c>
      <c r="AV20" t="s">
        <v>180</v>
      </c>
      <c r="AW20" t="s">
        <v>181</v>
      </c>
      <c r="AX20" t="s">
        <v>182</v>
      </c>
    </row>
    <row r="21" spans="1:51">
      <c r="A21">
        <v>19</v>
      </c>
      <c r="B21">
        <v>19</v>
      </c>
      <c r="C21">
        <v>19</v>
      </c>
      <c r="E21" t="s">
        <v>2</v>
      </c>
      <c r="F21" t="s">
        <v>3</v>
      </c>
      <c r="G21" t="s">
        <v>5</v>
      </c>
      <c r="H21">
        <v>31</v>
      </c>
      <c r="I21">
        <v>6</v>
      </c>
      <c r="J21">
        <v>40</v>
      </c>
      <c r="K21">
        <v>12</v>
      </c>
      <c r="L21">
        <v>30</v>
      </c>
      <c r="M21" t="s">
        <v>183</v>
      </c>
      <c r="N21">
        <v>1</v>
      </c>
      <c r="O21" t="s">
        <v>76</v>
      </c>
      <c r="P21" t="s">
        <v>3392</v>
      </c>
      <c r="Q21">
        <v>1</v>
      </c>
      <c r="R21" t="s">
        <v>141</v>
      </c>
      <c r="S21" t="s">
        <v>78</v>
      </c>
      <c r="T21" t="s">
        <v>89</v>
      </c>
      <c r="U21">
        <v>3</v>
      </c>
      <c r="V21" t="s">
        <v>3555</v>
      </c>
      <c r="W21" t="s">
        <v>69</v>
      </c>
      <c r="Z21" t="s">
        <v>29</v>
      </c>
      <c r="AH21" t="s">
        <v>156</v>
      </c>
      <c r="AI21">
        <v>6</v>
      </c>
      <c r="AK21">
        <v>6</v>
      </c>
      <c r="AL21">
        <v>3</v>
      </c>
      <c r="AN21">
        <v>15</v>
      </c>
      <c r="AO21" t="s">
        <v>185</v>
      </c>
      <c r="AP21" t="s">
        <v>186</v>
      </c>
      <c r="AR21">
        <v>10</v>
      </c>
      <c r="AS21" t="s">
        <v>3556</v>
      </c>
      <c r="AT21" t="s">
        <v>188</v>
      </c>
    </row>
    <row r="22" spans="1:51">
      <c r="A22">
        <v>20</v>
      </c>
      <c r="B22">
        <v>20</v>
      </c>
      <c r="C22">
        <v>20</v>
      </c>
      <c r="D22" t="s">
        <v>1</v>
      </c>
      <c r="H22">
        <v>41</v>
      </c>
      <c r="I22">
        <v>8</v>
      </c>
      <c r="J22">
        <v>30</v>
      </c>
      <c r="K22">
        <v>8</v>
      </c>
      <c r="L22">
        <v>4</v>
      </c>
      <c r="M22" t="s">
        <v>99</v>
      </c>
      <c r="N22">
        <v>0</v>
      </c>
      <c r="O22" t="s">
        <v>135</v>
      </c>
      <c r="Q22" t="s">
        <v>3392</v>
      </c>
      <c r="R22">
        <v>0</v>
      </c>
      <c r="AA22" t="s">
        <v>57</v>
      </c>
      <c r="AD22" t="s">
        <v>29</v>
      </c>
      <c r="AL22" t="s">
        <v>70</v>
      </c>
      <c r="AN22">
        <v>6</v>
      </c>
      <c r="AP22">
        <v>6</v>
      </c>
      <c r="AQ22">
        <v>6</v>
      </c>
      <c r="AS22">
        <v>20</v>
      </c>
      <c r="AT22" t="s">
        <v>189</v>
      </c>
      <c r="AU22" t="s">
        <v>72</v>
      </c>
      <c r="AW22">
        <v>8</v>
      </c>
      <c r="AX22" t="s">
        <v>190</v>
      </c>
      <c r="AY22" t="s">
        <v>191</v>
      </c>
    </row>
    <row r="23" spans="1:51">
      <c r="A23">
        <v>21</v>
      </c>
      <c r="B23">
        <v>21</v>
      </c>
      <c r="C23">
        <v>21</v>
      </c>
      <c r="E23" t="s">
        <v>2</v>
      </c>
      <c r="H23">
        <v>44</v>
      </c>
      <c r="I23">
        <v>7</v>
      </c>
      <c r="J23">
        <v>0</v>
      </c>
      <c r="K23">
        <v>3</v>
      </c>
      <c r="L23">
        <v>10</v>
      </c>
      <c r="M23" t="s">
        <v>51</v>
      </c>
      <c r="N23">
        <v>0</v>
      </c>
      <c r="O23" t="s">
        <v>76</v>
      </c>
      <c r="P23" t="s">
        <v>3391</v>
      </c>
      <c r="Q23">
        <v>1</v>
      </c>
      <c r="R23" t="s">
        <v>192</v>
      </c>
      <c r="T23" t="s">
        <v>54</v>
      </c>
      <c r="V23" t="s">
        <v>89</v>
      </c>
      <c r="W23">
        <v>17</v>
      </c>
      <c r="X23" t="s">
        <v>193</v>
      </c>
      <c r="Y23" t="s">
        <v>81</v>
      </c>
      <c r="AD23" t="s">
        <v>31</v>
      </c>
      <c r="AI23" t="s">
        <v>58</v>
      </c>
      <c r="AJ23">
        <v>2</v>
      </c>
      <c r="AL23">
        <v>2</v>
      </c>
      <c r="AM23">
        <v>2</v>
      </c>
      <c r="AO23">
        <v>6</v>
      </c>
      <c r="AP23" t="s">
        <v>194</v>
      </c>
      <c r="AQ23" t="s">
        <v>195</v>
      </c>
      <c r="AR23">
        <v>8</v>
      </c>
      <c r="AS23" t="s">
        <v>196</v>
      </c>
    </row>
    <row r="24" spans="1:51">
      <c r="A24">
        <v>22</v>
      </c>
      <c r="B24">
        <v>22</v>
      </c>
      <c r="C24">
        <v>22</v>
      </c>
      <c r="H24" t="s">
        <v>5</v>
      </c>
      <c r="I24">
        <v>39</v>
      </c>
      <c r="J24">
        <v>7</v>
      </c>
      <c r="K24">
        <v>180</v>
      </c>
      <c r="L24">
        <v>12</v>
      </c>
      <c r="M24">
        <v>6</v>
      </c>
      <c r="N24" t="s">
        <v>116</v>
      </c>
      <c r="O24">
        <v>0</v>
      </c>
      <c r="Q24" t="s">
        <v>35</v>
      </c>
      <c r="R24" t="s">
        <v>3389</v>
      </c>
      <c r="S24">
        <v>1</v>
      </c>
      <c r="T24" t="s">
        <v>67</v>
      </c>
      <c r="U24" t="s">
        <v>106</v>
      </c>
      <c r="V24" t="s">
        <v>55</v>
      </c>
      <c r="X24">
        <v>8</v>
      </c>
      <c r="Y24" t="s">
        <v>197</v>
      </c>
      <c r="Z24" t="s">
        <v>81</v>
      </c>
      <c r="AD24" t="s">
        <v>30</v>
      </c>
      <c r="AI24" t="s">
        <v>82</v>
      </c>
      <c r="AJ24">
        <v>2</v>
      </c>
      <c r="AL24">
        <v>2</v>
      </c>
      <c r="AM24">
        <v>4</v>
      </c>
      <c r="AO24">
        <v>4</v>
      </c>
      <c r="AQ24" t="s">
        <v>186</v>
      </c>
      <c r="AS24">
        <v>9</v>
      </c>
      <c r="AT24" t="s">
        <v>199</v>
      </c>
    </row>
    <row r="25" spans="1:51">
      <c r="A25">
        <v>23</v>
      </c>
      <c r="B25">
        <v>23</v>
      </c>
      <c r="C25">
        <v>23</v>
      </c>
      <c r="E25" t="s">
        <v>2</v>
      </c>
      <c r="F25" t="s">
        <v>5</v>
      </c>
      <c r="G25">
        <v>38</v>
      </c>
      <c r="H25">
        <v>7</v>
      </c>
      <c r="I25">
        <v>60</v>
      </c>
      <c r="J25">
        <v>5</v>
      </c>
      <c r="K25">
        <v>8</v>
      </c>
      <c r="L25" t="s">
        <v>94</v>
      </c>
      <c r="M25">
        <v>1</v>
      </c>
      <c r="N25" t="s">
        <v>66</v>
      </c>
      <c r="P25" t="s">
        <v>3389</v>
      </c>
      <c r="Q25">
        <v>0</v>
      </c>
      <c r="Z25" t="s">
        <v>69</v>
      </c>
      <c r="AF25" t="s">
        <v>32</v>
      </c>
      <c r="AI25" t="s">
        <v>70</v>
      </c>
      <c r="AK25">
        <v>4</v>
      </c>
      <c r="AM25">
        <v>4</v>
      </c>
      <c r="AN25">
        <v>4</v>
      </c>
      <c r="AP25">
        <v>10</v>
      </c>
      <c r="AQ25" t="s">
        <v>200</v>
      </c>
      <c r="AR25" t="s">
        <v>72</v>
      </c>
      <c r="AT25">
        <v>8</v>
      </c>
      <c r="AU25" t="s">
        <v>3557</v>
      </c>
      <c r="AV25" t="s">
        <v>202</v>
      </c>
    </row>
    <row r="26" spans="1:51">
      <c r="A26">
        <v>24</v>
      </c>
      <c r="B26">
        <v>24</v>
      </c>
      <c r="C26">
        <v>24</v>
      </c>
      <c r="H26" t="s">
        <v>5</v>
      </c>
      <c r="I26">
        <v>43</v>
      </c>
      <c r="J26">
        <v>7</v>
      </c>
      <c r="K26">
        <v>30</v>
      </c>
      <c r="L26">
        <v>6</v>
      </c>
      <c r="M26">
        <v>10</v>
      </c>
      <c r="N26" t="s">
        <v>183</v>
      </c>
      <c r="O26">
        <v>0</v>
      </c>
      <c r="P26" t="s">
        <v>95</v>
      </c>
      <c r="R26" t="s">
        <v>3391</v>
      </c>
      <c r="S26">
        <v>0</v>
      </c>
      <c r="AB26" t="s">
        <v>81</v>
      </c>
      <c r="AH26" t="s">
        <v>32</v>
      </c>
      <c r="AK26" t="s">
        <v>58</v>
      </c>
      <c r="AL26">
        <v>3</v>
      </c>
      <c r="AN26">
        <v>3</v>
      </c>
      <c r="AO26">
        <v>4</v>
      </c>
      <c r="AQ26">
        <v>7</v>
      </c>
      <c r="AR26" t="s">
        <v>203</v>
      </c>
      <c r="AS26" t="s">
        <v>72</v>
      </c>
      <c r="AU26">
        <v>9</v>
      </c>
      <c r="AV26" t="s">
        <v>204</v>
      </c>
      <c r="AW26" t="s">
        <v>205</v>
      </c>
      <c r="AX26" t="s">
        <v>206</v>
      </c>
    </row>
    <row r="27" spans="1:51">
      <c r="A27">
        <v>25</v>
      </c>
      <c r="B27">
        <v>25</v>
      </c>
      <c r="C27">
        <v>25</v>
      </c>
      <c r="H27" t="s">
        <v>5</v>
      </c>
      <c r="I27">
        <v>30</v>
      </c>
      <c r="J27">
        <v>85</v>
      </c>
      <c r="K27">
        <v>45</v>
      </c>
      <c r="L27">
        <v>10</v>
      </c>
      <c r="M27">
        <v>30</v>
      </c>
      <c r="N27" t="s">
        <v>65</v>
      </c>
      <c r="O27">
        <v>0</v>
      </c>
      <c r="P27" t="s">
        <v>95</v>
      </c>
      <c r="R27" t="s">
        <v>3392</v>
      </c>
      <c r="S27">
        <v>1</v>
      </c>
      <c r="T27" t="s">
        <v>207</v>
      </c>
      <c r="U27" t="s">
        <v>78</v>
      </c>
      <c r="V27" t="s">
        <v>89</v>
      </c>
      <c r="W27">
        <v>4</v>
      </c>
      <c r="X27" t="s">
        <v>208</v>
      </c>
      <c r="Y27" t="s">
        <v>81</v>
      </c>
      <c r="AD27" t="s">
        <v>31</v>
      </c>
      <c r="AI27" t="s">
        <v>82</v>
      </c>
      <c r="AK27">
        <v>12</v>
      </c>
      <c r="AL27">
        <v>12</v>
      </c>
      <c r="AN27">
        <v>5</v>
      </c>
      <c r="AO27">
        <v>8</v>
      </c>
      <c r="AP27" t="s">
        <v>3558</v>
      </c>
      <c r="AQ27" t="s">
        <v>62</v>
      </c>
      <c r="AR27">
        <v>8</v>
      </c>
      <c r="AS27" t="s">
        <v>3559</v>
      </c>
      <c r="AT27" t="s">
        <v>3560</v>
      </c>
      <c r="AU27" t="s">
        <v>212</v>
      </c>
    </row>
    <row r="28" spans="1:51">
      <c r="A28">
        <v>26</v>
      </c>
      <c r="B28">
        <v>26</v>
      </c>
      <c r="C28">
        <v>26</v>
      </c>
      <c r="H28" t="s">
        <v>5</v>
      </c>
      <c r="I28">
        <v>37</v>
      </c>
      <c r="J28">
        <v>8</v>
      </c>
      <c r="K28">
        <v>30</v>
      </c>
      <c r="L28">
        <v>14</v>
      </c>
      <c r="M28">
        <v>20</v>
      </c>
      <c r="N28" t="s">
        <v>128</v>
      </c>
      <c r="O28">
        <v>0</v>
      </c>
      <c r="P28" t="s">
        <v>76</v>
      </c>
      <c r="Q28" t="s">
        <v>3391</v>
      </c>
      <c r="R28">
        <v>1</v>
      </c>
      <c r="T28" t="s">
        <v>213</v>
      </c>
      <c r="U28" t="s">
        <v>106</v>
      </c>
      <c r="V28" t="s">
        <v>214</v>
      </c>
      <c r="X28">
        <v>15</v>
      </c>
      <c r="Y28" t="s">
        <v>215</v>
      </c>
      <c r="Z28" t="s">
        <v>57</v>
      </c>
      <c r="AI28" t="s">
        <v>35</v>
      </c>
      <c r="AO28">
        <v>0</v>
      </c>
      <c r="AT28" t="s">
        <v>62</v>
      </c>
      <c r="AU28">
        <v>8</v>
      </c>
      <c r="AV28" t="s">
        <v>216</v>
      </c>
      <c r="AW28" t="s">
        <v>217</v>
      </c>
      <c r="AX28" t="s">
        <v>218</v>
      </c>
    </row>
    <row r="29" spans="1:51">
      <c r="A29">
        <v>27</v>
      </c>
      <c r="B29">
        <v>27</v>
      </c>
      <c r="C29">
        <v>27</v>
      </c>
      <c r="D29" t="s">
        <v>1</v>
      </c>
      <c r="H29">
        <v>32</v>
      </c>
      <c r="I29">
        <v>7</v>
      </c>
      <c r="J29">
        <v>30</v>
      </c>
      <c r="K29">
        <v>10</v>
      </c>
      <c r="L29">
        <v>2</v>
      </c>
      <c r="M29" t="s">
        <v>219</v>
      </c>
      <c r="N29">
        <v>1</v>
      </c>
      <c r="O29" t="s">
        <v>66</v>
      </c>
      <c r="Q29" t="s">
        <v>3389</v>
      </c>
      <c r="R29">
        <v>1</v>
      </c>
      <c r="S29" t="s">
        <v>141</v>
      </c>
      <c r="T29" t="s">
        <v>78</v>
      </c>
      <c r="U29" t="s">
        <v>150</v>
      </c>
      <c r="V29">
        <v>8</v>
      </c>
      <c r="W29" t="s">
        <v>220</v>
      </c>
      <c r="X29" t="s">
        <v>81</v>
      </c>
      <c r="AB29" t="s">
        <v>30</v>
      </c>
      <c r="AG29" t="s">
        <v>70</v>
      </c>
      <c r="AI29">
        <v>6</v>
      </c>
      <c r="AK29">
        <v>6</v>
      </c>
      <c r="AL29">
        <v>5</v>
      </c>
      <c r="AN29">
        <v>500</v>
      </c>
      <c r="AO29" t="s">
        <v>221</v>
      </c>
      <c r="AP29" t="s">
        <v>72</v>
      </c>
      <c r="AR29">
        <v>7</v>
      </c>
      <c r="AS29" t="s">
        <v>222</v>
      </c>
      <c r="AT29" t="s">
        <v>223</v>
      </c>
      <c r="AU29" t="s">
        <v>224</v>
      </c>
    </row>
    <row r="30" spans="1:51">
      <c r="A30">
        <v>28</v>
      </c>
      <c r="B30">
        <v>28</v>
      </c>
      <c r="C30">
        <v>28</v>
      </c>
      <c r="D30" t="s">
        <v>1</v>
      </c>
      <c r="E30" t="s">
        <v>2</v>
      </c>
      <c r="H30">
        <v>39</v>
      </c>
      <c r="I30">
        <v>6</v>
      </c>
      <c r="J30">
        <v>40</v>
      </c>
      <c r="K30">
        <v>9</v>
      </c>
      <c r="L30">
        <v>6</v>
      </c>
      <c r="M30" t="s">
        <v>99</v>
      </c>
      <c r="N30">
        <v>0</v>
      </c>
      <c r="O30" t="s">
        <v>76</v>
      </c>
      <c r="P30" t="s">
        <v>3391</v>
      </c>
      <c r="Q30">
        <v>1</v>
      </c>
      <c r="R30" t="s">
        <v>207</v>
      </c>
      <c r="S30" t="s">
        <v>78</v>
      </c>
      <c r="T30" t="s">
        <v>225</v>
      </c>
      <c r="U30">
        <v>11</v>
      </c>
      <c r="V30" t="s">
        <v>226</v>
      </c>
      <c r="W30" t="s">
        <v>81</v>
      </c>
      <c r="AC30" t="s">
        <v>32</v>
      </c>
      <c r="AF30" t="s">
        <v>58</v>
      </c>
      <c r="AG30">
        <v>4</v>
      </c>
      <c r="AI30">
        <v>4</v>
      </c>
      <c r="AJ30">
        <v>2</v>
      </c>
      <c r="AL30">
        <v>2</v>
      </c>
      <c r="AM30" t="s">
        <v>227</v>
      </c>
      <c r="AN30" t="s">
        <v>72</v>
      </c>
      <c r="AP30">
        <v>10</v>
      </c>
      <c r="AQ30" t="s">
        <v>228</v>
      </c>
      <c r="AR30" t="s">
        <v>229</v>
      </c>
    </row>
    <row r="31" spans="1:51">
      <c r="A31">
        <v>29</v>
      </c>
      <c r="B31">
        <v>29</v>
      </c>
      <c r="C31">
        <v>29</v>
      </c>
      <c r="D31" t="s">
        <v>1</v>
      </c>
      <c r="E31" t="s">
        <v>4</v>
      </c>
      <c r="F31" t="s">
        <v>5</v>
      </c>
      <c r="G31">
        <v>27</v>
      </c>
      <c r="H31">
        <v>6</v>
      </c>
      <c r="I31">
        <v>0</v>
      </c>
      <c r="J31">
        <v>9</v>
      </c>
      <c r="K31">
        <v>3</v>
      </c>
      <c r="L31" t="s">
        <v>51</v>
      </c>
      <c r="M31">
        <v>1</v>
      </c>
      <c r="N31" t="s">
        <v>117</v>
      </c>
      <c r="P31" t="s">
        <v>3389</v>
      </c>
      <c r="Q31">
        <v>1</v>
      </c>
      <c r="R31" t="s">
        <v>207</v>
      </c>
      <c r="S31" t="s">
        <v>78</v>
      </c>
      <c r="T31" t="s">
        <v>89</v>
      </c>
      <c r="U31">
        <v>4</v>
      </c>
      <c r="V31" t="s">
        <v>230</v>
      </c>
      <c r="W31" t="s">
        <v>57</v>
      </c>
      <c r="AC31" t="s">
        <v>32</v>
      </c>
      <c r="AF31" t="s">
        <v>70</v>
      </c>
      <c r="AH31">
        <v>4</v>
      </c>
      <c r="AJ31">
        <v>4</v>
      </c>
      <c r="AK31">
        <v>4</v>
      </c>
      <c r="AM31">
        <v>6</v>
      </c>
      <c r="AN31" t="s">
        <v>231</v>
      </c>
      <c r="AO31" t="s">
        <v>72</v>
      </c>
      <c r="AQ31">
        <v>10</v>
      </c>
      <c r="AR31" t="s">
        <v>232</v>
      </c>
      <c r="AS31" t="s">
        <v>233</v>
      </c>
    </row>
    <row r="32" spans="1:51">
      <c r="A32">
        <v>30</v>
      </c>
      <c r="B32">
        <v>30</v>
      </c>
      <c r="C32">
        <v>30</v>
      </c>
      <c r="D32" t="s">
        <v>1</v>
      </c>
      <c r="H32">
        <v>35</v>
      </c>
      <c r="I32">
        <v>7</v>
      </c>
      <c r="J32">
        <v>150</v>
      </c>
      <c r="K32">
        <v>6</v>
      </c>
      <c r="L32">
        <v>5</v>
      </c>
      <c r="M32" t="s">
        <v>94</v>
      </c>
      <c r="N32">
        <v>0</v>
      </c>
      <c r="O32" t="s">
        <v>66</v>
      </c>
      <c r="Q32" t="s">
        <v>3391</v>
      </c>
      <c r="R32">
        <v>1</v>
      </c>
      <c r="S32" t="s">
        <v>207</v>
      </c>
      <c r="T32" t="s">
        <v>78</v>
      </c>
      <c r="V32" t="s">
        <v>234</v>
      </c>
      <c r="W32">
        <v>12</v>
      </c>
      <c r="Y32" t="s">
        <v>81</v>
      </c>
      <c r="AE32" t="s">
        <v>32</v>
      </c>
      <c r="AH32" t="s">
        <v>82</v>
      </c>
      <c r="AI32">
        <v>6</v>
      </c>
      <c r="AK32">
        <v>6</v>
      </c>
      <c r="AL32">
        <v>4</v>
      </c>
      <c r="AN32">
        <v>8</v>
      </c>
      <c r="AO32" t="s">
        <v>235</v>
      </c>
      <c r="AP32" t="s">
        <v>72</v>
      </c>
      <c r="AR32">
        <v>7</v>
      </c>
      <c r="AS32" t="s">
        <v>236</v>
      </c>
    </row>
    <row r="33" spans="1:50">
      <c r="A33">
        <v>31</v>
      </c>
      <c r="B33">
        <v>31</v>
      </c>
      <c r="C33">
        <v>31</v>
      </c>
      <c r="D33" t="s">
        <v>1</v>
      </c>
      <c r="E33" t="s">
        <v>2</v>
      </c>
      <c r="F33" t="s">
        <v>5</v>
      </c>
      <c r="G33">
        <v>38</v>
      </c>
      <c r="H33">
        <v>8</v>
      </c>
      <c r="I33">
        <v>0</v>
      </c>
      <c r="J33">
        <v>10</v>
      </c>
      <c r="K33">
        <v>20</v>
      </c>
      <c r="L33" t="s">
        <v>51</v>
      </c>
      <c r="M33">
        <v>1</v>
      </c>
      <c r="N33" t="s">
        <v>52</v>
      </c>
      <c r="P33" t="s">
        <v>3392</v>
      </c>
      <c r="Q33">
        <v>1</v>
      </c>
      <c r="R33" t="s">
        <v>207</v>
      </c>
      <c r="S33" t="s">
        <v>88</v>
      </c>
      <c r="U33" t="s">
        <v>89</v>
      </c>
      <c r="V33">
        <v>10</v>
      </c>
      <c r="W33" t="s">
        <v>237</v>
      </c>
      <c r="X33" t="s">
        <v>81</v>
      </c>
      <c r="AB33" t="s">
        <v>30</v>
      </c>
      <c r="AC33" t="s">
        <v>31</v>
      </c>
      <c r="AH33" t="s">
        <v>58</v>
      </c>
      <c r="AK33">
        <v>0</v>
      </c>
      <c r="AM33" s="1">
        <v>43393</v>
      </c>
      <c r="AN33">
        <v>20</v>
      </c>
      <c r="AO33" t="s">
        <v>238</v>
      </c>
      <c r="AP33" t="s">
        <v>72</v>
      </c>
      <c r="AR33">
        <v>8</v>
      </c>
      <c r="AS33" t="s">
        <v>239</v>
      </c>
      <c r="AT33" t="s">
        <v>240</v>
      </c>
    </row>
    <row r="34" spans="1:50">
      <c r="A34">
        <v>32</v>
      </c>
      <c r="B34">
        <v>32</v>
      </c>
      <c r="C34">
        <v>32</v>
      </c>
      <c r="D34" t="s">
        <v>1</v>
      </c>
      <c r="E34" t="s">
        <v>4</v>
      </c>
      <c r="F34" t="s">
        <v>5</v>
      </c>
      <c r="G34">
        <v>34</v>
      </c>
      <c r="H34">
        <v>7</v>
      </c>
      <c r="I34">
        <v>100</v>
      </c>
      <c r="J34">
        <v>10</v>
      </c>
      <c r="K34">
        <v>1</v>
      </c>
      <c r="L34" t="s">
        <v>65</v>
      </c>
      <c r="M34">
        <v>1</v>
      </c>
      <c r="N34" t="s">
        <v>52</v>
      </c>
      <c r="Q34" t="s">
        <v>241</v>
      </c>
      <c r="R34">
        <v>1</v>
      </c>
      <c r="S34" t="s">
        <v>207</v>
      </c>
      <c r="T34" t="s">
        <v>106</v>
      </c>
      <c r="U34" t="s">
        <v>119</v>
      </c>
      <c r="V34">
        <v>7</v>
      </c>
      <c r="X34" t="s">
        <v>81</v>
      </c>
      <c r="AC34" t="s">
        <v>31</v>
      </c>
      <c r="AH34" t="s">
        <v>70</v>
      </c>
      <c r="AJ34">
        <v>4</v>
      </c>
      <c r="AL34">
        <v>4</v>
      </c>
      <c r="AN34">
        <v>15</v>
      </c>
      <c r="AO34">
        <v>20</v>
      </c>
      <c r="AP34" t="s">
        <v>242</v>
      </c>
      <c r="AQ34" t="s">
        <v>72</v>
      </c>
      <c r="AS34">
        <v>10</v>
      </c>
      <c r="AT34" t="s">
        <v>3561</v>
      </c>
      <c r="AU34" t="s">
        <v>244</v>
      </c>
      <c r="AV34" t="s">
        <v>111</v>
      </c>
    </row>
    <row r="35" spans="1:50">
      <c r="A35">
        <v>33</v>
      </c>
      <c r="B35">
        <v>33</v>
      </c>
      <c r="C35">
        <v>33</v>
      </c>
      <c r="E35" t="s">
        <v>2</v>
      </c>
      <c r="F35" t="s">
        <v>3</v>
      </c>
      <c r="G35" t="s">
        <v>5</v>
      </c>
      <c r="H35">
        <v>22</v>
      </c>
      <c r="I35">
        <v>6</v>
      </c>
      <c r="J35">
        <v>120</v>
      </c>
      <c r="K35">
        <v>16</v>
      </c>
      <c r="L35">
        <v>2</v>
      </c>
      <c r="M35" t="s">
        <v>94</v>
      </c>
      <c r="N35">
        <v>0</v>
      </c>
      <c r="O35" t="s">
        <v>52</v>
      </c>
      <c r="Q35" t="s">
        <v>3389</v>
      </c>
      <c r="R35">
        <v>0</v>
      </c>
      <c r="AA35" t="s">
        <v>155</v>
      </c>
      <c r="AD35" t="s">
        <v>30</v>
      </c>
      <c r="AI35" t="s">
        <v>70</v>
      </c>
      <c r="AK35">
        <v>6</v>
      </c>
      <c r="AM35">
        <v>6</v>
      </c>
      <c r="AN35">
        <v>6</v>
      </c>
      <c r="AP35">
        <v>60</v>
      </c>
      <c r="AQ35" t="s">
        <v>245</v>
      </c>
      <c r="AR35" t="s">
        <v>62</v>
      </c>
      <c r="AS35">
        <v>9</v>
      </c>
      <c r="AT35" t="s">
        <v>246</v>
      </c>
      <c r="AU35" t="s">
        <v>3562</v>
      </c>
    </row>
    <row r="36" spans="1:50">
      <c r="A36">
        <v>34</v>
      </c>
      <c r="B36">
        <v>34</v>
      </c>
      <c r="C36">
        <v>34</v>
      </c>
      <c r="D36" t="s">
        <v>1</v>
      </c>
      <c r="F36" t="s">
        <v>5</v>
      </c>
      <c r="G36">
        <v>28</v>
      </c>
      <c r="H36">
        <v>7</v>
      </c>
      <c r="I36">
        <v>70</v>
      </c>
      <c r="J36">
        <v>5</v>
      </c>
      <c r="K36">
        <v>5</v>
      </c>
      <c r="L36" t="s">
        <v>94</v>
      </c>
      <c r="M36">
        <v>0</v>
      </c>
      <c r="N36" t="s">
        <v>76</v>
      </c>
      <c r="O36" t="s">
        <v>3392</v>
      </c>
      <c r="P36">
        <v>1</v>
      </c>
      <c r="Q36" t="s">
        <v>6</v>
      </c>
      <c r="S36" t="s">
        <v>54</v>
      </c>
      <c r="V36" t="s">
        <v>248</v>
      </c>
      <c r="W36">
        <v>1</v>
      </c>
      <c r="X36" t="s">
        <v>249</v>
      </c>
      <c r="Y36" t="s">
        <v>81</v>
      </c>
      <c r="AB36" t="s">
        <v>29</v>
      </c>
      <c r="AC36" t="s">
        <v>30</v>
      </c>
      <c r="AH36" t="s">
        <v>70</v>
      </c>
      <c r="AJ36">
        <v>3</v>
      </c>
      <c r="AL36">
        <v>3</v>
      </c>
      <c r="AM36">
        <v>2</v>
      </c>
      <c r="AO36">
        <v>15</v>
      </c>
      <c r="AP36" t="s">
        <v>250</v>
      </c>
      <c r="AQ36" t="s">
        <v>72</v>
      </c>
      <c r="AS36">
        <v>8</v>
      </c>
      <c r="AT36" t="s">
        <v>251</v>
      </c>
      <c r="AU36" t="s">
        <v>252</v>
      </c>
    </row>
    <row r="37" spans="1:50">
      <c r="A37">
        <v>35</v>
      </c>
      <c r="B37">
        <v>35</v>
      </c>
      <c r="C37">
        <v>35</v>
      </c>
      <c r="E37" t="s">
        <v>2</v>
      </c>
      <c r="H37">
        <v>40</v>
      </c>
      <c r="I37">
        <v>6</v>
      </c>
      <c r="J37">
        <v>90</v>
      </c>
      <c r="K37">
        <v>6</v>
      </c>
      <c r="L37">
        <v>2</v>
      </c>
      <c r="M37" t="s">
        <v>86</v>
      </c>
      <c r="N37">
        <v>0</v>
      </c>
      <c r="O37" t="s">
        <v>95</v>
      </c>
      <c r="Q37" t="s">
        <v>3389</v>
      </c>
      <c r="R37">
        <v>1</v>
      </c>
      <c r="S37" t="s">
        <v>149</v>
      </c>
      <c r="U37" t="s">
        <v>253</v>
      </c>
      <c r="V37" t="s">
        <v>89</v>
      </c>
      <c r="W37">
        <v>6</v>
      </c>
      <c r="X37" t="s">
        <v>254</v>
      </c>
      <c r="Y37" t="s">
        <v>81</v>
      </c>
      <c r="AD37" t="s">
        <v>31</v>
      </c>
      <c r="AI37" t="s">
        <v>70</v>
      </c>
      <c r="AK37">
        <v>5</v>
      </c>
      <c r="AM37">
        <v>5</v>
      </c>
      <c r="AN37">
        <v>5</v>
      </c>
      <c r="AP37">
        <v>5</v>
      </c>
      <c r="AQ37" t="s">
        <v>255</v>
      </c>
      <c r="AR37" t="s">
        <v>72</v>
      </c>
      <c r="AT37">
        <v>8</v>
      </c>
      <c r="AU37" t="s">
        <v>256</v>
      </c>
      <c r="AV37" t="s">
        <v>257</v>
      </c>
      <c r="AW37" t="s">
        <v>258</v>
      </c>
    </row>
    <row r="38" spans="1:50">
      <c r="A38">
        <v>36</v>
      </c>
      <c r="B38">
        <v>36</v>
      </c>
      <c r="C38">
        <v>36</v>
      </c>
      <c r="H38" t="s">
        <v>5</v>
      </c>
      <c r="I38">
        <v>42</v>
      </c>
      <c r="J38">
        <v>7</v>
      </c>
      <c r="K38">
        <v>50</v>
      </c>
      <c r="L38">
        <v>8</v>
      </c>
      <c r="M38">
        <v>1</v>
      </c>
      <c r="N38" t="s">
        <v>99</v>
      </c>
      <c r="O38">
        <v>0</v>
      </c>
      <c r="P38" t="s">
        <v>95</v>
      </c>
      <c r="R38" t="s">
        <v>3389</v>
      </c>
      <c r="S38">
        <v>1</v>
      </c>
      <c r="T38" t="s">
        <v>207</v>
      </c>
      <c r="U38" t="s">
        <v>78</v>
      </c>
      <c r="V38" t="s">
        <v>89</v>
      </c>
      <c r="W38">
        <v>22</v>
      </c>
      <c r="X38" t="s">
        <v>259</v>
      </c>
      <c r="Y38" t="s">
        <v>57</v>
      </c>
      <c r="AC38" t="s">
        <v>30</v>
      </c>
      <c r="AH38" t="s">
        <v>82</v>
      </c>
      <c r="AI38">
        <v>4</v>
      </c>
      <c r="AK38">
        <v>4</v>
      </c>
      <c r="AL38">
        <v>6</v>
      </c>
      <c r="AN38">
        <v>12</v>
      </c>
      <c r="AO38" t="s">
        <v>260</v>
      </c>
      <c r="AP38" t="s">
        <v>62</v>
      </c>
      <c r="AQ38">
        <v>10</v>
      </c>
      <c r="AR38" t="s">
        <v>261</v>
      </c>
      <c r="AS38" t="s">
        <v>262</v>
      </c>
    </row>
    <row r="39" spans="1:50">
      <c r="A39">
        <v>37</v>
      </c>
      <c r="B39">
        <v>37</v>
      </c>
      <c r="C39">
        <v>37</v>
      </c>
      <c r="D39" t="s">
        <v>1</v>
      </c>
      <c r="E39" t="s">
        <v>2</v>
      </c>
      <c r="F39" t="s">
        <v>4</v>
      </c>
      <c r="G39" t="s">
        <v>5</v>
      </c>
      <c r="H39">
        <v>27</v>
      </c>
      <c r="I39">
        <v>6</v>
      </c>
      <c r="J39">
        <v>60</v>
      </c>
      <c r="K39">
        <v>8</v>
      </c>
      <c r="L39">
        <v>5</v>
      </c>
      <c r="M39" t="s">
        <v>219</v>
      </c>
      <c r="N39">
        <v>1</v>
      </c>
      <c r="O39" t="s">
        <v>135</v>
      </c>
      <c r="Q39" t="s">
        <v>3390</v>
      </c>
      <c r="R39">
        <v>1</v>
      </c>
      <c r="S39" t="s">
        <v>149</v>
      </c>
      <c r="T39" t="s">
        <v>106</v>
      </c>
      <c r="U39" t="s">
        <v>89</v>
      </c>
      <c r="V39">
        <v>3</v>
      </c>
      <c r="W39" t="s">
        <v>193</v>
      </c>
      <c r="X39" t="s">
        <v>81</v>
      </c>
      <c r="AB39" t="s">
        <v>30</v>
      </c>
      <c r="AG39" t="s">
        <v>58</v>
      </c>
      <c r="AH39">
        <v>6</v>
      </c>
      <c r="AJ39">
        <v>6</v>
      </c>
      <c r="AK39">
        <v>6</v>
      </c>
      <c r="AM39">
        <v>6</v>
      </c>
      <c r="AN39" t="s">
        <v>263</v>
      </c>
      <c r="AO39" t="s">
        <v>72</v>
      </c>
      <c r="AQ39">
        <v>10</v>
      </c>
      <c r="AR39" t="s">
        <v>264</v>
      </c>
      <c r="AS39" t="s">
        <v>265</v>
      </c>
    </row>
    <row r="40" spans="1:50">
      <c r="A40">
        <v>38</v>
      </c>
      <c r="B40">
        <v>38</v>
      </c>
      <c r="C40">
        <v>38</v>
      </c>
      <c r="E40" t="s">
        <v>2</v>
      </c>
      <c r="F40" t="s">
        <v>5</v>
      </c>
      <c r="G40">
        <v>38</v>
      </c>
      <c r="H40">
        <v>6</v>
      </c>
      <c r="I40">
        <v>50</v>
      </c>
      <c r="J40">
        <v>7</v>
      </c>
      <c r="K40">
        <v>2</v>
      </c>
      <c r="L40" t="s">
        <v>219</v>
      </c>
      <c r="M40">
        <v>0</v>
      </c>
      <c r="N40" t="s">
        <v>95</v>
      </c>
      <c r="P40" t="s">
        <v>3390</v>
      </c>
      <c r="Q40">
        <v>1</v>
      </c>
      <c r="R40" t="s">
        <v>53</v>
      </c>
      <c r="S40" t="s">
        <v>54</v>
      </c>
      <c r="U40" t="s">
        <v>266</v>
      </c>
      <c r="W40">
        <v>3</v>
      </c>
      <c r="X40" t="s">
        <v>267</v>
      </c>
      <c r="Y40" t="s">
        <v>81</v>
      </c>
      <c r="AA40" t="s">
        <v>28</v>
      </c>
      <c r="AI40" t="s">
        <v>58</v>
      </c>
      <c r="AJ40">
        <v>6</v>
      </c>
      <c r="AL40">
        <v>6</v>
      </c>
      <c r="AM40">
        <v>3</v>
      </c>
      <c r="AO40">
        <v>5</v>
      </c>
      <c r="AP40" t="s">
        <v>268</v>
      </c>
      <c r="AQ40" t="s">
        <v>72</v>
      </c>
      <c r="AS40">
        <v>10</v>
      </c>
      <c r="AT40" t="s">
        <v>269</v>
      </c>
      <c r="AU40" t="s">
        <v>35</v>
      </c>
      <c r="AV40" t="s">
        <v>270</v>
      </c>
    </row>
    <row r="41" spans="1:50">
      <c r="A41">
        <v>39</v>
      </c>
      <c r="B41">
        <v>39</v>
      </c>
      <c r="C41">
        <v>39</v>
      </c>
      <c r="F41" t="s">
        <v>3</v>
      </c>
      <c r="H41">
        <v>22</v>
      </c>
      <c r="I41">
        <v>8</v>
      </c>
      <c r="J41">
        <v>60</v>
      </c>
      <c r="K41">
        <v>9</v>
      </c>
      <c r="L41">
        <v>6</v>
      </c>
      <c r="M41" t="s">
        <v>219</v>
      </c>
      <c r="N41">
        <v>0</v>
      </c>
      <c r="O41" t="s">
        <v>95</v>
      </c>
      <c r="Q41" t="s">
        <v>3392</v>
      </c>
      <c r="R41">
        <v>0</v>
      </c>
      <c r="AA41" t="s">
        <v>155</v>
      </c>
      <c r="AD41" t="s">
        <v>30</v>
      </c>
      <c r="AI41" t="s">
        <v>70</v>
      </c>
      <c r="AK41">
        <v>5</v>
      </c>
      <c r="AM41">
        <v>5</v>
      </c>
      <c r="AN41">
        <v>5</v>
      </c>
      <c r="AP41">
        <v>24</v>
      </c>
      <c r="AQ41" t="s">
        <v>271</v>
      </c>
      <c r="AR41" t="s">
        <v>62</v>
      </c>
      <c r="AS41">
        <v>9</v>
      </c>
      <c r="AT41" t="s">
        <v>3563</v>
      </c>
      <c r="AU41" t="s">
        <v>273</v>
      </c>
      <c r="AV41" t="s">
        <v>3564</v>
      </c>
    </row>
    <row r="42" spans="1:50">
      <c r="A42">
        <v>40</v>
      </c>
      <c r="B42">
        <v>40</v>
      </c>
      <c r="C42">
        <v>40</v>
      </c>
      <c r="D42" t="s">
        <v>1</v>
      </c>
      <c r="H42">
        <v>31</v>
      </c>
      <c r="I42">
        <v>8</v>
      </c>
      <c r="J42">
        <v>150</v>
      </c>
      <c r="K42">
        <v>8</v>
      </c>
      <c r="L42">
        <v>6</v>
      </c>
      <c r="M42" t="s">
        <v>219</v>
      </c>
      <c r="N42">
        <v>1</v>
      </c>
      <c r="O42" t="s">
        <v>52</v>
      </c>
      <c r="Q42" t="s">
        <v>3390</v>
      </c>
      <c r="R42">
        <v>1</v>
      </c>
      <c r="S42" t="s">
        <v>6</v>
      </c>
      <c r="U42" t="s">
        <v>78</v>
      </c>
      <c r="V42" t="s">
        <v>150</v>
      </c>
      <c r="W42">
        <v>7</v>
      </c>
      <c r="X42" t="s">
        <v>275</v>
      </c>
      <c r="Y42" t="s">
        <v>57</v>
      </c>
      <c r="Z42" t="s">
        <v>27</v>
      </c>
      <c r="AD42" t="s">
        <v>32</v>
      </c>
      <c r="AG42" t="s">
        <v>70</v>
      </c>
      <c r="AI42">
        <v>6</v>
      </c>
      <c r="AK42">
        <v>6</v>
      </c>
      <c r="AL42">
        <v>6</v>
      </c>
      <c r="AN42">
        <v>12</v>
      </c>
      <c r="AO42" t="s">
        <v>3565</v>
      </c>
      <c r="AP42" t="s">
        <v>72</v>
      </c>
      <c r="AR42">
        <v>10</v>
      </c>
      <c r="AS42" t="s">
        <v>3566</v>
      </c>
    </row>
    <row r="43" spans="1:50">
      <c r="A43">
        <v>41</v>
      </c>
      <c r="B43">
        <v>41</v>
      </c>
      <c r="C43">
        <v>41</v>
      </c>
      <c r="H43" t="s">
        <v>5</v>
      </c>
      <c r="I43">
        <v>38</v>
      </c>
      <c r="J43">
        <v>6</v>
      </c>
      <c r="K43">
        <v>50</v>
      </c>
      <c r="L43">
        <v>18</v>
      </c>
      <c r="M43">
        <v>10</v>
      </c>
      <c r="N43" t="s">
        <v>86</v>
      </c>
      <c r="O43">
        <v>0</v>
      </c>
      <c r="P43" t="s">
        <v>52</v>
      </c>
      <c r="S43" t="s">
        <v>278</v>
      </c>
      <c r="T43">
        <v>1</v>
      </c>
      <c r="U43" t="s">
        <v>207</v>
      </c>
      <c r="V43" t="s">
        <v>54</v>
      </c>
      <c r="Y43" t="s">
        <v>3567</v>
      </c>
      <c r="Z43">
        <v>15</v>
      </c>
      <c r="AA43" t="s">
        <v>280</v>
      </c>
      <c r="AB43" t="s">
        <v>57</v>
      </c>
      <c r="AE43" t="s">
        <v>29</v>
      </c>
      <c r="AF43" t="s">
        <v>30</v>
      </c>
      <c r="AG43" t="s">
        <v>32</v>
      </c>
      <c r="AJ43" t="s">
        <v>70</v>
      </c>
      <c r="AL43">
        <v>5</v>
      </c>
      <c r="AN43">
        <v>5</v>
      </c>
      <c r="AO43">
        <v>2</v>
      </c>
      <c r="AQ43">
        <v>4</v>
      </c>
      <c r="AR43" t="s">
        <v>281</v>
      </c>
      <c r="AS43" t="s">
        <v>72</v>
      </c>
      <c r="AU43">
        <v>10</v>
      </c>
      <c r="AV43" t="s">
        <v>282</v>
      </c>
      <c r="AW43" t="s">
        <v>3568</v>
      </c>
      <c r="AX43" t="s">
        <v>284</v>
      </c>
    </row>
    <row r="44" spans="1:50">
      <c r="A44">
        <v>42</v>
      </c>
      <c r="B44">
        <v>42</v>
      </c>
      <c r="C44">
        <v>42</v>
      </c>
      <c r="D44" t="s">
        <v>1</v>
      </c>
      <c r="I44">
        <v>6</v>
      </c>
      <c r="J44">
        <v>30</v>
      </c>
      <c r="K44">
        <v>10</v>
      </c>
      <c r="L44">
        <v>5</v>
      </c>
      <c r="M44" t="s">
        <v>116</v>
      </c>
      <c r="N44">
        <v>0</v>
      </c>
      <c r="O44" t="s">
        <v>95</v>
      </c>
      <c r="Q44" t="s">
        <v>3390</v>
      </c>
      <c r="R44">
        <v>1</v>
      </c>
      <c r="S44" t="s">
        <v>6</v>
      </c>
      <c r="V44" t="s">
        <v>285</v>
      </c>
      <c r="X44" t="s">
        <v>286</v>
      </c>
      <c r="Y44">
        <v>6</v>
      </c>
      <c r="AA44" t="s">
        <v>81</v>
      </c>
      <c r="AE44" t="s">
        <v>30</v>
      </c>
      <c r="AF44" t="s">
        <v>31</v>
      </c>
      <c r="AK44" t="s">
        <v>58</v>
      </c>
      <c r="AL44">
        <v>4</v>
      </c>
      <c r="AN44">
        <v>4</v>
      </c>
      <c r="AO44">
        <v>4</v>
      </c>
      <c r="AQ44">
        <v>8</v>
      </c>
      <c r="AR44" t="s">
        <v>287</v>
      </c>
      <c r="AS44" t="s">
        <v>72</v>
      </c>
      <c r="AU44">
        <v>7</v>
      </c>
      <c r="AV44" t="s">
        <v>288</v>
      </c>
      <c r="AW44" t="s">
        <v>289</v>
      </c>
      <c r="AX44" t="s">
        <v>290</v>
      </c>
    </row>
    <row r="45" spans="1:50">
      <c r="A45" s="44">
        <v>43</v>
      </c>
      <c r="B45" s="44">
        <v>43</v>
      </c>
      <c r="C45" s="44">
        <v>43</v>
      </c>
      <c r="D45" s="44" t="s">
        <v>1</v>
      </c>
      <c r="E45" s="44" t="s">
        <v>2</v>
      </c>
      <c r="F45" s="44"/>
      <c r="G45" s="44"/>
      <c r="H45" s="44">
        <v>35</v>
      </c>
      <c r="I45" s="44">
        <v>7</v>
      </c>
      <c r="J45" s="44">
        <v>50</v>
      </c>
      <c r="K45" s="44">
        <v>8</v>
      </c>
      <c r="L45" s="44">
        <v>4</v>
      </c>
      <c r="M45" s="44" t="s">
        <v>219</v>
      </c>
      <c r="N45" s="44">
        <v>1</v>
      </c>
      <c r="O45" s="44" t="s">
        <v>52</v>
      </c>
      <c r="P45" s="44"/>
      <c r="Q45" s="44" t="s">
        <v>3392</v>
      </c>
      <c r="R45" s="44">
        <v>1</v>
      </c>
      <c r="S45" s="44" t="s">
        <v>29</v>
      </c>
      <c r="T45" s="44"/>
      <c r="U45" s="44" t="s">
        <v>54</v>
      </c>
      <c r="V45" s="44"/>
      <c r="W45" s="44" t="s">
        <v>291</v>
      </c>
      <c r="X45" s="44">
        <v>11</v>
      </c>
      <c r="Y45" s="44" t="s">
        <v>292</v>
      </c>
      <c r="Z45" s="44" t="s">
        <v>57</v>
      </c>
      <c r="AA45" s="44"/>
      <c r="AB45" s="44" t="s">
        <v>28</v>
      </c>
      <c r="AC45" s="44"/>
      <c r="AD45" s="44"/>
      <c r="AE45" s="44"/>
      <c r="AF45" s="44"/>
      <c r="AG45" s="44"/>
      <c r="AH45" s="44"/>
      <c r="AI45" s="44"/>
      <c r="AJ45" s="44" t="s">
        <v>70</v>
      </c>
      <c r="AK45" s="44"/>
      <c r="AL45" s="44">
        <v>5</v>
      </c>
      <c r="AM45" s="44"/>
      <c r="AN45" s="44">
        <v>5</v>
      </c>
      <c r="AO45" s="44">
        <v>6</v>
      </c>
      <c r="AP45" s="44"/>
      <c r="AQ45" s="44">
        <v>40</v>
      </c>
      <c r="AR45" t="s">
        <v>3569</v>
      </c>
      <c r="AS45" s="44" t="s">
        <v>72</v>
      </c>
      <c r="AT45" s="44"/>
      <c r="AU45" s="44">
        <v>9</v>
      </c>
      <c r="AV45" s="44" t="s">
        <v>294</v>
      </c>
      <c r="AW45" s="44" t="s">
        <v>3571</v>
      </c>
      <c r="AX45" s="44" t="s">
        <v>296</v>
      </c>
    </row>
    <row r="46" spans="1:50">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t="s">
        <v>3570</v>
      </c>
      <c r="AS46" s="44"/>
      <c r="AT46" s="44"/>
      <c r="AU46" s="44"/>
      <c r="AV46" s="44"/>
      <c r="AW46" s="44"/>
      <c r="AX46" s="44"/>
    </row>
    <row r="47" spans="1:50">
      <c r="A47">
        <v>44</v>
      </c>
      <c r="B47">
        <v>44</v>
      </c>
      <c r="C47">
        <v>44</v>
      </c>
      <c r="E47" t="s">
        <v>2</v>
      </c>
      <c r="F47" t="s">
        <v>3</v>
      </c>
      <c r="H47">
        <v>26</v>
      </c>
      <c r="I47">
        <v>8</v>
      </c>
      <c r="J47">
        <v>120</v>
      </c>
      <c r="K47">
        <v>12</v>
      </c>
      <c r="L47">
        <v>10</v>
      </c>
      <c r="M47" t="s">
        <v>297</v>
      </c>
      <c r="N47">
        <v>1</v>
      </c>
      <c r="P47" t="s">
        <v>298</v>
      </c>
      <c r="Q47" t="s">
        <v>3389</v>
      </c>
      <c r="R47">
        <v>1</v>
      </c>
      <c r="S47" t="s">
        <v>29</v>
      </c>
      <c r="U47" t="s">
        <v>78</v>
      </c>
      <c r="V47" t="s">
        <v>299</v>
      </c>
      <c r="X47">
        <v>3</v>
      </c>
      <c r="Y47" t="s">
        <v>300</v>
      </c>
      <c r="Z47" t="s">
        <v>57</v>
      </c>
      <c r="AC47" t="s">
        <v>29</v>
      </c>
      <c r="AK47" t="s">
        <v>70</v>
      </c>
      <c r="AM47">
        <v>6</v>
      </c>
      <c r="AO47">
        <v>6</v>
      </c>
      <c r="AP47">
        <v>6</v>
      </c>
      <c r="AR47">
        <v>20</v>
      </c>
      <c r="AS47" t="s">
        <v>301</v>
      </c>
      <c r="AT47" t="s">
        <v>72</v>
      </c>
      <c r="AV47">
        <v>10</v>
      </c>
      <c r="AW47" t="s">
        <v>302</v>
      </c>
      <c r="AX47" t="s">
        <v>303</v>
      </c>
    </row>
    <row r="48" spans="1:50">
      <c r="A48">
        <v>45</v>
      </c>
      <c r="B48">
        <v>45</v>
      </c>
      <c r="C48">
        <v>45</v>
      </c>
      <c r="D48" t="s">
        <v>1</v>
      </c>
      <c r="E48" t="s">
        <v>4</v>
      </c>
      <c r="F48">
        <v>38</v>
      </c>
      <c r="G48">
        <v>8</v>
      </c>
      <c r="H48">
        <v>0</v>
      </c>
      <c r="I48">
        <v>12</v>
      </c>
      <c r="J48">
        <v>30</v>
      </c>
      <c r="K48" t="s">
        <v>99</v>
      </c>
      <c r="L48">
        <v>1</v>
      </c>
      <c r="M48" t="s">
        <v>52</v>
      </c>
      <c r="O48" t="s">
        <v>3390</v>
      </c>
      <c r="P48">
        <v>1</v>
      </c>
      <c r="Q48" t="s">
        <v>30</v>
      </c>
      <c r="R48" t="s">
        <v>78</v>
      </c>
      <c r="S48" t="s">
        <v>304</v>
      </c>
      <c r="T48">
        <v>1</v>
      </c>
      <c r="U48" t="s">
        <v>305</v>
      </c>
      <c r="V48" t="s">
        <v>57</v>
      </c>
      <c r="Y48" t="s">
        <v>29</v>
      </c>
      <c r="AG48" t="s">
        <v>70</v>
      </c>
      <c r="AJ48">
        <v>10</v>
      </c>
      <c r="AK48">
        <v>10</v>
      </c>
      <c r="AL48">
        <v>5</v>
      </c>
      <c r="AN48">
        <v>20</v>
      </c>
      <c r="AO48" t="s">
        <v>3572</v>
      </c>
      <c r="AP48" t="s">
        <v>62</v>
      </c>
      <c r="AQ48">
        <v>6</v>
      </c>
      <c r="AR48" t="s">
        <v>3573</v>
      </c>
      <c r="AS48" t="s">
        <v>308</v>
      </c>
    </row>
    <row r="49" spans="1:49">
      <c r="A49">
        <v>46</v>
      </c>
      <c r="B49">
        <v>46</v>
      </c>
      <c r="C49">
        <v>46</v>
      </c>
      <c r="D49" t="s">
        <v>1</v>
      </c>
      <c r="I49">
        <v>9</v>
      </c>
      <c r="J49">
        <v>20</v>
      </c>
      <c r="K49">
        <v>13</v>
      </c>
      <c r="L49">
        <v>26</v>
      </c>
      <c r="M49" t="s">
        <v>183</v>
      </c>
      <c r="N49">
        <v>0</v>
      </c>
      <c r="O49" t="s">
        <v>66</v>
      </c>
      <c r="Q49" t="s">
        <v>3390</v>
      </c>
      <c r="R49">
        <v>0</v>
      </c>
      <c r="AA49" t="s">
        <v>81</v>
      </c>
      <c r="AE49" t="s">
        <v>30</v>
      </c>
      <c r="AJ49" t="s">
        <v>82</v>
      </c>
      <c r="AK49">
        <v>6</v>
      </c>
      <c r="AM49">
        <v>6</v>
      </c>
      <c r="AN49">
        <v>6</v>
      </c>
      <c r="AP49">
        <v>80</v>
      </c>
      <c r="AQ49" t="s">
        <v>309</v>
      </c>
      <c r="AR49" t="s">
        <v>62</v>
      </c>
      <c r="AS49">
        <v>7</v>
      </c>
      <c r="AT49" t="s">
        <v>310</v>
      </c>
      <c r="AU49" t="s">
        <v>311</v>
      </c>
      <c r="AV49" t="s">
        <v>312</v>
      </c>
    </row>
    <row r="50" spans="1:49">
      <c r="A50" s="44">
        <v>47</v>
      </c>
      <c r="B50" s="44">
        <v>47</v>
      </c>
      <c r="C50" s="44">
        <v>47</v>
      </c>
      <c r="D50" s="44"/>
      <c r="E50" s="44"/>
      <c r="F50" s="44"/>
      <c r="G50" s="44"/>
      <c r="H50" s="44" t="s">
        <v>5</v>
      </c>
      <c r="I50" s="44">
        <v>41</v>
      </c>
      <c r="J50" s="44">
        <v>6</v>
      </c>
      <c r="K50" s="44">
        <v>20</v>
      </c>
      <c r="L50" s="44">
        <v>16</v>
      </c>
      <c r="M50" s="44">
        <v>10</v>
      </c>
      <c r="N50" s="44" t="s">
        <v>128</v>
      </c>
      <c r="O50" s="44">
        <v>1</v>
      </c>
      <c r="P50" s="44" t="s">
        <v>66</v>
      </c>
      <c r="Q50" s="44"/>
      <c r="R50" s="44" t="s">
        <v>3391</v>
      </c>
      <c r="S50" s="44">
        <v>1</v>
      </c>
      <c r="T50" s="44" t="s">
        <v>6</v>
      </c>
      <c r="U50" s="44"/>
      <c r="V50" s="44" t="s">
        <v>78</v>
      </c>
      <c r="W50" s="44" t="s">
        <v>55</v>
      </c>
      <c r="X50" s="44"/>
      <c r="Y50" s="44">
        <v>12</v>
      </c>
      <c r="Z50" s="44" t="s">
        <v>313</v>
      </c>
      <c r="AA50" s="44" t="s">
        <v>69</v>
      </c>
      <c r="AB50" s="44"/>
      <c r="AC50" s="44"/>
      <c r="AD50" s="44"/>
      <c r="AE50" s="44"/>
      <c r="AF50" s="44"/>
      <c r="AG50" s="44" t="s">
        <v>32</v>
      </c>
      <c r="AH50" s="44"/>
      <c r="AI50" s="44"/>
      <c r="AJ50" s="44" t="s">
        <v>58</v>
      </c>
      <c r="AK50" s="44"/>
      <c r="AL50" s="44">
        <v>12</v>
      </c>
      <c r="AM50" s="44">
        <v>12</v>
      </c>
      <c r="AN50" s="44">
        <v>6</v>
      </c>
      <c r="AO50" s="44"/>
      <c r="AP50" s="44">
        <v>140</v>
      </c>
      <c r="AQ50" s="44" t="s">
        <v>314</v>
      </c>
      <c r="AR50" s="44" t="s">
        <v>72</v>
      </c>
      <c r="AS50" s="44"/>
      <c r="AT50" s="44">
        <v>7</v>
      </c>
      <c r="AU50" t="s">
        <v>3574</v>
      </c>
      <c r="AV50" s="44" t="s">
        <v>316</v>
      </c>
      <c r="AW50" s="44" t="s">
        <v>317</v>
      </c>
    </row>
    <row r="51" spans="1:49">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t="s">
        <v>3575</v>
      </c>
      <c r="AV51" s="44"/>
      <c r="AW51" s="44"/>
    </row>
    <row r="52" spans="1:49">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t="s">
        <v>3576</v>
      </c>
      <c r="AV52" s="44"/>
      <c r="AW52" s="44"/>
    </row>
    <row r="53" spans="1:49">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t="s">
        <v>3577</v>
      </c>
      <c r="AV53" s="44"/>
      <c r="AW53" s="44"/>
    </row>
    <row r="54" spans="1:49">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V54" s="44"/>
      <c r="AW54" s="44"/>
    </row>
    <row r="55" spans="1:49">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t="s">
        <v>3578</v>
      </c>
      <c r="AV55" s="44"/>
      <c r="AW55" s="44"/>
    </row>
    <row r="56" spans="1:49">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t="s">
        <v>3579</v>
      </c>
      <c r="AV56" s="44"/>
      <c r="AW56" s="44"/>
    </row>
    <row r="57" spans="1:49">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t="s">
        <v>3580</v>
      </c>
      <c r="AV57" s="44"/>
      <c r="AW57" s="44"/>
    </row>
    <row r="58" spans="1:49">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t="s">
        <v>3581</v>
      </c>
      <c r="AV58" s="44"/>
      <c r="AW58" s="44"/>
    </row>
    <row r="59" spans="1:49">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V59" s="44"/>
      <c r="AW59" s="44"/>
    </row>
    <row r="60" spans="1:49">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t="s">
        <v>3582</v>
      </c>
      <c r="AV60" s="44"/>
      <c r="AW60" s="44"/>
    </row>
    <row r="61" spans="1:49">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t="s">
        <v>3583</v>
      </c>
      <c r="AV61" s="44"/>
      <c r="AW61" s="44"/>
    </row>
    <row r="62" spans="1:49">
      <c r="A62">
        <v>48</v>
      </c>
      <c r="B62">
        <v>48</v>
      </c>
      <c r="C62">
        <v>48</v>
      </c>
      <c r="E62" t="s">
        <v>2</v>
      </c>
      <c r="F62" t="s">
        <v>5</v>
      </c>
      <c r="G62">
        <v>28</v>
      </c>
      <c r="H62">
        <v>7</v>
      </c>
      <c r="I62">
        <v>40</v>
      </c>
      <c r="J62">
        <v>15</v>
      </c>
      <c r="K62">
        <v>12</v>
      </c>
      <c r="L62" t="s">
        <v>297</v>
      </c>
      <c r="M62">
        <v>0</v>
      </c>
      <c r="N62" t="s">
        <v>66</v>
      </c>
      <c r="P62" t="s">
        <v>3391</v>
      </c>
      <c r="Q62">
        <v>1</v>
      </c>
      <c r="R62" t="s">
        <v>6</v>
      </c>
      <c r="T62" t="s">
        <v>78</v>
      </c>
      <c r="V62" t="s">
        <v>318</v>
      </c>
      <c r="W62">
        <v>4</v>
      </c>
      <c r="X62" t="s">
        <v>319</v>
      </c>
      <c r="Y62" t="s">
        <v>81</v>
      </c>
      <c r="AC62" t="s">
        <v>30</v>
      </c>
      <c r="AH62" t="s">
        <v>70</v>
      </c>
      <c r="AJ62">
        <v>4</v>
      </c>
      <c r="AL62">
        <v>4</v>
      </c>
      <c r="AM62">
        <v>2</v>
      </c>
      <c r="AO62">
        <v>10</v>
      </c>
      <c r="AP62" t="s">
        <v>238</v>
      </c>
      <c r="AQ62" t="s">
        <v>72</v>
      </c>
      <c r="AS62">
        <v>8</v>
      </c>
      <c r="AT62" t="s">
        <v>320</v>
      </c>
    </row>
    <row r="63" spans="1:49">
      <c r="A63">
        <v>49</v>
      </c>
      <c r="B63">
        <v>49</v>
      </c>
      <c r="C63">
        <v>49</v>
      </c>
      <c r="D63" t="s">
        <v>1</v>
      </c>
      <c r="E63" t="s">
        <v>2</v>
      </c>
      <c r="F63" t="s">
        <v>5</v>
      </c>
      <c r="G63">
        <v>40</v>
      </c>
      <c r="H63">
        <v>8</v>
      </c>
      <c r="I63">
        <v>0</v>
      </c>
      <c r="J63">
        <v>14</v>
      </c>
      <c r="K63">
        <v>10</v>
      </c>
      <c r="L63" t="s">
        <v>99</v>
      </c>
      <c r="M63">
        <v>1</v>
      </c>
      <c r="N63" t="s">
        <v>95</v>
      </c>
      <c r="P63" t="s">
        <v>3392</v>
      </c>
      <c r="Q63">
        <v>1</v>
      </c>
      <c r="R63" t="s">
        <v>207</v>
      </c>
      <c r="S63" t="s">
        <v>78</v>
      </c>
      <c r="T63" t="s">
        <v>55</v>
      </c>
      <c r="V63">
        <v>15</v>
      </c>
      <c r="W63" t="s">
        <v>56</v>
      </c>
      <c r="X63" t="s">
        <v>81</v>
      </c>
      <c r="AD63" t="s">
        <v>32</v>
      </c>
      <c r="AF63" t="s">
        <v>321</v>
      </c>
      <c r="AG63" t="s">
        <v>58</v>
      </c>
      <c r="AH63">
        <v>6</v>
      </c>
      <c r="AJ63">
        <v>6</v>
      </c>
      <c r="AK63">
        <v>6</v>
      </c>
      <c r="AM63">
        <v>15</v>
      </c>
      <c r="AN63" t="s">
        <v>322</v>
      </c>
      <c r="AO63" t="s">
        <v>72</v>
      </c>
      <c r="AQ63">
        <v>10</v>
      </c>
      <c r="AR63" t="s">
        <v>104</v>
      </c>
      <c r="AS63" t="s">
        <v>323</v>
      </c>
      <c r="AT63" t="s">
        <v>324</v>
      </c>
    </row>
    <row r="64" spans="1:49">
      <c r="A64">
        <v>50</v>
      </c>
      <c r="B64">
        <v>50</v>
      </c>
      <c r="C64">
        <v>50</v>
      </c>
      <c r="E64" t="s">
        <v>2</v>
      </c>
      <c r="H64">
        <v>45</v>
      </c>
      <c r="I64">
        <v>7</v>
      </c>
      <c r="J64">
        <v>120</v>
      </c>
      <c r="K64">
        <v>60</v>
      </c>
      <c r="L64">
        <v>20</v>
      </c>
      <c r="M64" t="s">
        <v>116</v>
      </c>
      <c r="N64">
        <v>0</v>
      </c>
      <c r="O64" t="s">
        <v>95</v>
      </c>
      <c r="Q64" t="s">
        <v>3392</v>
      </c>
      <c r="R64">
        <v>1</v>
      </c>
      <c r="S64" t="s">
        <v>77</v>
      </c>
      <c r="T64" t="s">
        <v>88</v>
      </c>
      <c r="V64" t="s">
        <v>150</v>
      </c>
      <c r="W64">
        <v>20</v>
      </c>
      <c r="X64" t="s">
        <v>325</v>
      </c>
      <c r="Y64" t="s">
        <v>81</v>
      </c>
      <c r="AE64" t="s">
        <v>32</v>
      </c>
      <c r="AH64" t="s">
        <v>70</v>
      </c>
      <c r="AJ64">
        <v>4</v>
      </c>
      <c r="AL64">
        <v>4</v>
      </c>
      <c r="AM64">
        <v>4</v>
      </c>
      <c r="AO64">
        <v>10</v>
      </c>
      <c r="AP64" t="s">
        <v>326</v>
      </c>
      <c r="AQ64" t="s">
        <v>72</v>
      </c>
      <c r="AS64">
        <v>10</v>
      </c>
      <c r="AT64" t="s">
        <v>327</v>
      </c>
      <c r="AU64" t="s">
        <v>328</v>
      </c>
      <c r="AV64" t="s">
        <v>111</v>
      </c>
    </row>
    <row r="65" spans="1:49">
      <c r="A65">
        <v>51</v>
      </c>
      <c r="B65">
        <v>51</v>
      </c>
      <c r="C65">
        <v>51</v>
      </c>
      <c r="D65" t="s">
        <v>1</v>
      </c>
      <c r="H65">
        <v>32</v>
      </c>
      <c r="I65">
        <v>7</v>
      </c>
      <c r="J65">
        <v>30</v>
      </c>
      <c r="K65">
        <v>12</v>
      </c>
      <c r="L65">
        <v>15</v>
      </c>
      <c r="M65" t="s">
        <v>329</v>
      </c>
      <c r="N65">
        <v>0</v>
      </c>
      <c r="O65" t="s">
        <v>52</v>
      </c>
      <c r="Q65" t="s">
        <v>3391</v>
      </c>
      <c r="R65">
        <v>1</v>
      </c>
      <c r="S65" t="s">
        <v>30</v>
      </c>
      <c r="T65" t="s">
        <v>330</v>
      </c>
      <c r="U65" t="s">
        <v>89</v>
      </c>
      <c r="V65">
        <v>4</v>
      </c>
      <c r="W65" t="s">
        <v>331</v>
      </c>
      <c r="X65" t="s">
        <v>81</v>
      </c>
      <c r="AB65" t="s">
        <v>30</v>
      </c>
      <c r="AH65" t="s">
        <v>332</v>
      </c>
      <c r="AI65">
        <v>4</v>
      </c>
      <c r="AK65">
        <v>4</v>
      </c>
      <c r="AL65">
        <v>6</v>
      </c>
      <c r="AN65">
        <v>4</v>
      </c>
      <c r="AO65" t="s">
        <v>333</v>
      </c>
      <c r="AP65" t="s">
        <v>62</v>
      </c>
      <c r="AQ65">
        <v>10</v>
      </c>
      <c r="AR65" t="s">
        <v>334</v>
      </c>
      <c r="AS65" t="s">
        <v>335</v>
      </c>
      <c r="AT65" t="s">
        <v>3584</v>
      </c>
    </row>
    <row r="66" spans="1:49">
      <c r="A66">
        <v>52</v>
      </c>
      <c r="B66">
        <v>52</v>
      </c>
      <c r="C66">
        <v>52</v>
      </c>
      <c r="D66" t="s">
        <v>1</v>
      </c>
      <c r="E66" t="s">
        <v>2</v>
      </c>
      <c r="F66" t="s">
        <v>3</v>
      </c>
      <c r="H66">
        <v>23</v>
      </c>
      <c r="I66">
        <v>6</v>
      </c>
      <c r="J66">
        <v>180</v>
      </c>
      <c r="K66">
        <v>9</v>
      </c>
      <c r="L66">
        <v>10</v>
      </c>
      <c r="M66" t="s">
        <v>297</v>
      </c>
      <c r="N66">
        <v>1</v>
      </c>
      <c r="O66" t="s">
        <v>66</v>
      </c>
      <c r="Q66" t="s">
        <v>3391</v>
      </c>
      <c r="R66">
        <v>1</v>
      </c>
      <c r="S66" t="s">
        <v>207</v>
      </c>
      <c r="T66" t="s">
        <v>78</v>
      </c>
      <c r="U66" t="s">
        <v>55</v>
      </c>
      <c r="W66">
        <v>0</v>
      </c>
      <c r="X66" t="s">
        <v>337</v>
      </c>
      <c r="Y66" t="s">
        <v>57</v>
      </c>
      <c r="AE66" t="s">
        <v>32</v>
      </c>
      <c r="AH66" t="s">
        <v>82</v>
      </c>
      <c r="AI66">
        <v>5</v>
      </c>
      <c r="AK66">
        <v>5</v>
      </c>
      <c r="AL66">
        <v>4</v>
      </c>
      <c r="AN66">
        <v>10</v>
      </c>
      <c r="AO66" t="s">
        <v>338</v>
      </c>
      <c r="AP66" t="s">
        <v>339</v>
      </c>
      <c r="AR66">
        <v>10</v>
      </c>
      <c r="AS66" t="s">
        <v>340</v>
      </c>
      <c r="AT66" t="s">
        <v>341</v>
      </c>
      <c r="AU66" t="s">
        <v>342</v>
      </c>
    </row>
    <row r="67" spans="1:49">
      <c r="A67">
        <v>53</v>
      </c>
      <c r="B67">
        <v>53</v>
      </c>
      <c r="C67">
        <v>53</v>
      </c>
      <c r="D67" t="s">
        <v>1</v>
      </c>
      <c r="E67" t="s">
        <v>3</v>
      </c>
      <c r="F67" t="s">
        <v>4</v>
      </c>
      <c r="G67" t="s">
        <v>5</v>
      </c>
      <c r="H67">
        <v>22</v>
      </c>
      <c r="I67">
        <v>7</v>
      </c>
      <c r="J67">
        <v>120</v>
      </c>
      <c r="K67">
        <v>8</v>
      </c>
      <c r="L67">
        <v>2</v>
      </c>
      <c r="M67" t="s">
        <v>219</v>
      </c>
      <c r="N67">
        <v>1</v>
      </c>
      <c r="O67" t="s">
        <v>76</v>
      </c>
      <c r="P67" t="s">
        <v>3585</v>
      </c>
      <c r="Q67">
        <v>1</v>
      </c>
      <c r="R67" t="s">
        <v>30</v>
      </c>
      <c r="S67" t="s">
        <v>344</v>
      </c>
      <c r="U67" t="s">
        <v>79</v>
      </c>
      <c r="V67">
        <v>1</v>
      </c>
      <c r="W67" t="s">
        <v>3586</v>
      </c>
      <c r="X67" t="s">
        <v>57</v>
      </c>
      <c r="AB67" t="s">
        <v>30</v>
      </c>
      <c r="AC67" t="s">
        <v>31</v>
      </c>
      <c r="AH67" t="s">
        <v>58</v>
      </c>
      <c r="AI67">
        <v>4</v>
      </c>
      <c r="AK67">
        <v>4</v>
      </c>
      <c r="AL67">
        <v>4</v>
      </c>
      <c r="AN67">
        <v>17</v>
      </c>
      <c r="AO67" t="s">
        <v>3587</v>
      </c>
      <c r="AP67" t="s">
        <v>62</v>
      </c>
      <c r="AQ67">
        <v>10</v>
      </c>
      <c r="AR67" t="s">
        <v>347</v>
      </c>
      <c r="AS67" t="s">
        <v>3588</v>
      </c>
      <c r="AT67" t="s">
        <v>3589</v>
      </c>
    </row>
    <row r="68" spans="1:49">
      <c r="A68">
        <v>54</v>
      </c>
      <c r="B68">
        <v>54</v>
      </c>
      <c r="C68">
        <v>54</v>
      </c>
      <c r="E68" t="s">
        <v>2</v>
      </c>
      <c r="F68" t="s">
        <v>4</v>
      </c>
      <c r="G68" t="s">
        <v>5</v>
      </c>
      <c r="H68">
        <v>33</v>
      </c>
      <c r="I68">
        <v>6</v>
      </c>
      <c r="J68">
        <v>45</v>
      </c>
      <c r="K68">
        <v>10</v>
      </c>
      <c r="L68">
        <v>10</v>
      </c>
      <c r="M68" t="s">
        <v>99</v>
      </c>
      <c r="N68">
        <v>1</v>
      </c>
      <c r="O68" t="s">
        <v>95</v>
      </c>
      <c r="Q68" t="s">
        <v>3391</v>
      </c>
      <c r="R68">
        <v>1</v>
      </c>
      <c r="S68" t="s">
        <v>149</v>
      </c>
      <c r="T68" t="s">
        <v>78</v>
      </c>
      <c r="U68" t="s">
        <v>350</v>
      </c>
      <c r="V68">
        <v>6</v>
      </c>
      <c r="W68" t="s">
        <v>351</v>
      </c>
      <c r="X68" t="s">
        <v>81</v>
      </c>
      <c r="AD68" t="s">
        <v>32</v>
      </c>
      <c r="AG68" t="s">
        <v>70</v>
      </c>
      <c r="AI68">
        <v>3</v>
      </c>
      <c r="AK68">
        <v>3</v>
      </c>
      <c r="AL68">
        <v>4</v>
      </c>
      <c r="AN68">
        <v>10</v>
      </c>
      <c r="AO68" t="s">
        <v>3590</v>
      </c>
      <c r="AP68" t="s">
        <v>72</v>
      </c>
      <c r="AR68">
        <v>10</v>
      </c>
      <c r="AS68" t="s">
        <v>353</v>
      </c>
      <c r="AT68" t="s">
        <v>354</v>
      </c>
      <c r="AU68" t="s">
        <v>355</v>
      </c>
    </row>
    <row r="69" spans="1:49">
      <c r="A69">
        <v>55</v>
      </c>
      <c r="B69">
        <v>55</v>
      </c>
      <c r="C69">
        <v>55</v>
      </c>
      <c r="E69" t="s">
        <v>2</v>
      </c>
      <c r="H69">
        <v>32</v>
      </c>
      <c r="I69">
        <v>7</v>
      </c>
      <c r="J69">
        <v>30</v>
      </c>
      <c r="K69">
        <v>7</v>
      </c>
      <c r="L69">
        <v>1</v>
      </c>
      <c r="M69" t="s">
        <v>94</v>
      </c>
      <c r="N69">
        <v>0</v>
      </c>
      <c r="O69" t="s">
        <v>52</v>
      </c>
      <c r="Q69" t="s">
        <v>3389</v>
      </c>
      <c r="R69">
        <v>1</v>
      </c>
      <c r="S69" t="s">
        <v>149</v>
      </c>
      <c r="T69" t="s">
        <v>54</v>
      </c>
      <c r="V69" t="s">
        <v>89</v>
      </c>
      <c r="W69">
        <v>4</v>
      </c>
      <c r="X69" t="s">
        <v>356</v>
      </c>
      <c r="Y69" t="s">
        <v>357</v>
      </c>
      <c r="AB69" t="s">
        <v>30</v>
      </c>
      <c r="AG69" t="s">
        <v>82</v>
      </c>
      <c r="AH69">
        <v>4</v>
      </c>
      <c r="AJ69">
        <v>4</v>
      </c>
      <c r="AK69">
        <v>2</v>
      </c>
      <c r="AM69">
        <v>3</v>
      </c>
      <c r="AN69" t="s">
        <v>358</v>
      </c>
      <c r="AO69" t="s">
        <v>72</v>
      </c>
      <c r="AQ69">
        <v>10</v>
      </c>
      <c r="AR69" t="s">
        <v>359</v>
      </c>
      <c r="AS69" t="s">
        <v>360</v>
      </c>
      <c r="AT69" t="s">
        <v>361</v>
      </c>
    </row>
    <row r="70" spans="1:49">
      <c r="A70">
        <v>56</v>
      </c>
      <c r="B70">
        <v>56</v>
      </c>
      <c r="C70">
        <v>56</v>
      </c>
      <c r="E70" t="s">
        <v>2</v>
      </c>
      <c r="H70">
        <v>37</v>
      </c>
      <c r="I70">
        <v>7</v>
      </c>
      <c r="J70">
        <v>40</v>
      </c>
      <c r="K70">
        <v>9</v>
      </c>
      <c r="L70">
        <v>5</v>
      </c>
      <c r="M70" t="s">
        <v>297</v>
      </c>
      <c r="N70">
        <v>0</v>
      </c>
      <c r="O70" t="s">
        <v>66</v>
      </c>
      <c r="Q70" t="s">
        <v>3390</v>
      </c>
      <c r="R70">
        <v>1</v>
      </c>
      <c r="S70" t="s">
        <v>207</v>
      </c>
      <c r="T70" t="s">
        <v>106</v>
      </c>
      <c r="U70" t="s">
        <v>362</v>
      </c>
      <c r="V70">
        <v>15</v>
      </c>
      <c r="W70" t="s">
        <v>363</v>
      </c>
      <c r="X70" t="s">
        <v>81</v>
      </c>
      <c r="AG70" t="s">
        <v>35</v>
      </c>
      <c r="AM70">
        <v>0</v>
      </c>
      <c r="AR70" t="s">
        <v>62</v>
      </c>
      <c r="AS70">
        <v>10</v>
      </c>
      <c r="AT70" t="s">
        <v>364</v>
      </c>
      <c r="AU70" t="s">
        <v>365</v>
      </c>
      <c r="AV70" t="s">
        <v>366</v>
      </c>
    </row>
    <row r="71" spans="1:49">
      <c r="A71">
        <v>57</v>
      </c>
      <c r="B71">
        <v>57</v>
      </c>
      <c r="C71">
        <v>57</v>
      </c>
      <c r="E71" t="s">
        <v>2</v>
      </c>
      <c r="F71" t="s">
        <v>3</v>
      </c>
      <c r="G71" t="s">
        <v>4</v>
      </c>
      <c r="H71" t="s">
        <v>5</v>
      </c>
      <c r="I71">
        <v>33</v>
      </c>
      <c r="J71">
        <v>8</v>
      </c>
      <c r="K71">
        <v>0</v>
      </c>
      <c r="L71">
        <v>8</v>
      </c>
      <c r="M71">
        <v>15</v>
      </c>
      <c r="N71" t="s">
        <v>116</v>
      </c>
      <c r="O71">
        <v>1</v>
      </c>
      <c r="P71" t="s">
        <v>52</v>
      </c>
      <c r="R71" t="s">
        <v>3392</v>
      </c>
      <c r="S71">
        <v>1</v>
      </c>
      <c r="T71" t="s">
        <v>29</v>
      </c>
      <c r="V71" t="s">
        <v>78</v>
      </c>
      <c r="W71" t="s">
        <v>89</v>
      </c>
      <c r="X71">
        <v>1</v>
      </c>
      <c r="Z71" t="s">
        <v>81</v>
      </c>
      <c r="AF71" t="s">
        <v>32</v>
      </c>
      <c r="AI71" t="s">
        <v>58</v>
      </c>
      <c r="AK71">
        <v>30</v>
      </c>
      <c r="AL71">
        <v>30</v>
      </c>
      <c r="AN71">
        <v>30</v>
      </c>
      <c r="AO71">
        <v>24</v>
      </c>
      <c r="AP71" t="s">
        <v>367</v>
      </c>
      <c r="AQ71" t="s">
        <v>72</v>
      </c>
      <c r="AS71">
        <v>10</v>
      </c>
      <c r="AV71" t="s">
        <v>368</v>
      </c>
    </row>
    <row r="72" spans="1:49">
      <c r="A72">
        <v>58</v>
      </c>
      <c r="B72">
        <v>58</v>
      </c>
      <c r="C72">
        <v>58</v>
      </c>
      <c r="D72" t="s">
        <v>1</v>
      </c>
      <c r="E72" t="s">
        <v>2</v>
      </c>
      <c r="H72">
        <v>28</v>
      </c>
      <c r="I72">
        <v>7</v>
      </c>
      <c r="J72">
        <v>90</v>
      </c>
      <c r="K72">
        <v>14</v>
      </c>
      <c r="L72">
        <v>5</v>
      </c>
      <c r="M72" t="s">
        <v>116</v>
      </c>
      <c r="N72">
        <v>1</v>
      </c>
      <c r="O72" t="s">
        <v>66</v>
      </c>
      <c r="Q72" t="s">
        <v>3391</v>
      </c>
      <c r="R72">
        <v>1</v>
      </c>
      <c r="S72" t="s">
        <v>207</v>
      </c>
      <c r="T72" t="s">
        <v>78</v>
      </c>
      <c r="U72" t="s">
        <v>89</v>
      </c>
      <c r="V72">
        <v>4</v>
      </c>
      <c r="W72" t="s">
        <v>369</v>
      </c>
      <c r="X72" t="s">
        <v>57</v>
      </c>
      <c r="AD72" t="s">
        <v>32</v>
      </c>
      <c r="AG72" t="s">
        <v>70</v>
      </c>
      <c r="AI72">
        <v>6</v>
      </c>
      <c r="AK72">
        <v>6</v>
      </c>
      <c r="AL72">
        <v>5</v>
      </c>
      <c r="AN72">
        <v>15</v>
      </c>
      <c r="AO72" t="s">
        <v>370</v>
      </c>
      <c r="AP72" t="s">
        <v>371</v>
      </c>
      <c r="AR72">
        <v>9</v>
      </c>
      <c r="AS72" t="s">
        <v>372</v>
      </c>
      <c r="AT72" t="s">
        <v>373</v>
      </c>
    </row>
    <row r="73" spans="1:49">
      <c r="A73">
        <v>59</v>
      </c>
      <c r="B73">
        <v>59</v>
      </c>
      <c r="C73">
        <v>59</v>
      </c>
      <c r="D73" t="s">
        <v>1</v>
      </c>
      <c r="H73">
        <v>41</v>
      </c>
      <c r="I73">
        <v>7</v>
      </c>
      <c r="J73">
        <v>45</v>
      </c>
      <c r="K73">
        <v>10</v>
      </c>
      <c r="L73">
        <v>2</v>
      </c>
      <c r="M73" t="s">
        <v>183</v>
      </c>
      <c r="N73">
        <v>0</v>
      </c>
      <c r="O73" t="s">
        <v>117</v>
      </c>
      <c r="Q73" t="s">
        <v>3392</v>
      </c>
      <c r="R73">
        <v>1</v>
      </c>
      <c r="S73" t="s">
        <v>149</v>
      </c>
      <c r="T73" t="s">
        <v>344</v>
      </c>
      <c r="V73" t="s">
        <v>79</v>
      </c>
      <c r="W73">
        <v>1</v>
      </c>
      <c r="X73" t="s">
        <v>374</v>
      </c>
      <c r="Y73" t="s">
        <v>81</v>
      </c>
      <c r="AC73" t="s">
        <v>30</v>
      </c>
      <c r="AH73" t="s">
        <v>82</v>
      </c>
      <c r="AJ73">
        <v>10</v>
      </c>
      <c r="AK73">
        <v>10</v>
      </c>
      <c r="AM73">
        <v>12</v>
      </c>
      <c r="AN73">
        <v>80</v>
      </c>
      <c r="AO73" t="s">
        <v>375</v>
      </c>
      <c r="AP73" t="s">
        <v>62</v>
      </c>
      <c r="AQ73">
        <v>10</v>
      </c>
      <c r="AR73" t="s">
        <v>376</v>
      </c>
      <c r="AS73" t="s">
        <v>202</v>
      </c>
    </row>
    <row r="74" spans="1:49">
      <c r="A74">
        <v>60</v>
      </c>
      <c r="B74">
        <v>60</v>
      </c>
      <c r="C74">
        <v>60</v>
      </c>
      <c r="H74" t="s">
        <v>5</v>
      </c>
      <c r="I74">
        <v>51</v>
      </c>
      <c r="J74">
        <v>6</v>
      </c>
      <c r="K74">
        <v>30</v>
      </c>
      <c r="L74">
        <v>8</v>
      </c>
      <c r="M74">
        <v>104</v>
      </c>
      <c r="N74" t="s">
        <v>94</v>
      </c>
      <c r="O74">
        <v>0</v>
      </c>
      <c r="P74" t="s">
        <v>52</v>
      </c>
      <c r="R74" t="s">
        <v>3390</v>
      </c>
      <c r="S74">
        <v>1</v>
      </c>
      <c r="T74" t="s">
        <v>207</v>
      </c>
      <c r="U74" t="s">
        <v>377</v>
      </c>
      <c r="V74" t="s">
        <v>89</v>
      </c>
      <c r="W74">
        <v>27</v>
      </c>
      <c r="X74" t="s">
        <v>378</v>
      </c>
      <c r="Y74" t="s">
        <v>57</v>
      </c>
      <c r="AC74" t="s">
        <v>30</v>
      </c>
      <c r="AH74" t="s">
        <v>70</v>
      </c>
      <c r="AJ74">
        <v>6</v>
      </c>
      <c r="AL74">
        <v>6</v>
      </c>
      <c r="AM74">
        <v>6</v>
      </c>
      <c r="AO74">
        <v>4</v>
      </c>
      <c r="AP74" t="s">
        <v>379</v>
      </c>
      <c r="AQ74" t="s">
        <v>62</v>
      </c>
      <c r="AR74">
        <v>10</v>
      </c>
      <c r="AS74" t="s">
        <v>380</v>
      </c>
      <c r="AT74" t="s">
        <v>381</v>
      </c>
      <c r="AU74" t="s">
        <v>382</v>
      </c>
    </row>
    <row r="75" spans="1:49">
      <c r="A75">
        <v>61</v>
      </c>
      <c r="B75">
        <v>61</v>
      </c>
      <c r="C75">
        <v>61</v>
      </c>
      <c r="D75" t="s">
        <v>1</v>
      </c>
      <c r="H75">
        <v>32</v>
      </c>
      <c r="I75">
        <v>7</v>
      </c>
      <c r="J75">
        <v>30</v>
      </c>
      <c r="K75">
        <v>12</v>
      </c>
      <c r="L75">
        <v>12</v>
      </c>
      <c r="M75" t="s">
        <v>128</v>
      </c>
      <c r="N75">
        <v>0</v>
      </c>
      <c r="O75" t="s">
        <v>383</v>
      </c>
      <c r="P75" t="s">
        <v>3389</v>
      </c>
      <c r="Q75">
        <v>1</v>
      </c>
      <c r="R75" t="s">
        <v>29</v>
      </c>
      <c r="T75" t="s">
        <v>78</v>
      </c>
      <c r="U75" t="s">
        <v>119</v>
      </c>
      <c r="V75">
        <v>1</v>
      </c>
      <c r="W75" t="s">
        <v>384</v>
      </c>
      <c r="X75" t="s">
        <v>81</v>
      </c>
      <c r="AA75" t="s">
        <v>29</v>
      </c>
      <c r="AI75" t="s">
        <v>82</v>
      </c>
      <c r="AK75">
        <v>12</v>
      </c>
      <c r="AL75">
        <v>12</v>
      </c>
      <c r="AN75">
        <v>12</v>
      </c>
      <c r="AO75">
        <v>8</v>
      </c>
      <c r="AP75" t="s">
        <v>385</v>
      </c>
      <c r="AQ75" t="s">
        <v>72</v>
      </c>
      <c r="AS75">
        <v>8</v>
      </c>
      <c r="AT75" t="s">
        <v>386</v>
      </c>
      <c r="AU75" t="s">
        <v>387</v>
      </c>
      <c r="AV75" t="s">
        <v>134</v>
      </c>
    </row>
    <row r="76" spans="1:49">
      <c r="A76">
        <v>62</v>
      </c>
      <c r="B76">
        <v>62</v>
      </c>
      <c r="C76">
        <v>62</v>
      </c>
      <c r="D76" t="s">
        <v>1</v>
      </c>
      <c r="F76" t="s">
        <v>5</v>
      </c>
      <c r="G76">
        <v>44</v>
      </c>
      <c r="H76">
        <v>7</v>
      </c>
      <c r="I76">
        <v>40</v>
      </c>
      <c r="J76">
        <v>12</v>
      </c>
      <c r="K76">
        <v>10</v>
      </c>
      <c r="L76" t="s">
        <v>86</v>
      </c>
      <c r="M76">
        <v>0</v>
      </c>
      <c r="N76" t="s">
        <v>52</v>
      </c>
      <c r="P76" t="s">
        <v>3390</v>
      </c>
      <c r="Q76">
        <v>1</v>
      </c>
      <c r="R76" t="s">
        <v>6</v>
      </c>
      <c r="U76" t="s">
        <v>388</v>
      </c>
      <c r="V76" t="s">
        <v>350</v>
      </c>
      <c r="W76">
        <v>15</v>
      </c>
      <c r="Y76" t="s">
        <v>81</v>
      </c>
      <c r="AH76" t="s">
        <v>35</v>
      </c>
      <c r="AN76">
        <v>0</v>
      </c>
      <c r="AT76" t="s">
        <v>389</v>
      </c>
      <c r="AU76">
        <v>8</v>
      </c>
      <c r="AV76" t="s">
        <v>390</v>
      </c>
      <c r="AW76" t="s">
        <v>391</v>
      </c>
    </row>
    <row r="77" spans="1:49">
      <c r="A77">
        <v>63</v>
      </c>
      <c r="B77">
        <v>63</v>
      </c>
      <c r="C77">
        <v>63</v>
      </c>
      <c r="F77" t="s">
        <v>3</v>
      </c>
      <c r="G77" t="s">
        <v>5</v>
      </c>
      <c r="H77">
        <v>8</v>
      </c>
      <c r="I77">
        <v>30</v>
      </c>
      <c r="J77">
        <v>5</v>
      </c>
      <c r="K77">
        <v>5</v>
      </c>
      <c r="L77" t="s">
        <v>94</v>
      </c>
      <c r="M77">
        <v>1</v>
      </c>
      <c r="N77" t="s">
        <v>66</v>
      </c>
      <c r="P77" t="s">
        <v>3391</v>
      </c>
      <c r="Q77">
        <v>1</v>
      </c>
      <c r="R77" t="s">
        <v>67</v>
      </c>
      <c r="T77" t="s">
        <v>3591</v>
      </c>
      <c r="U77" t="s">
        <v>55</v>
      </c>
      <c r="W77">
        <v>8</v>
      </c>
      <c r="X77" t="s">
        <v>393</v>
      </c>
      <c r="Y77" t="s">
        <v>69</v>
      </c>
      <c r="AE77" t="s">
        <v>32</v>
      </c>
      <c r="AH77" t="s">
        <v>70</v>
      </c>
      <c r="AK77">
        <v>10</v>
      </c>
      <c r="AL77">
        <v>10</v>
      </c>
      <c r="AM77">
        <v>6</v>
      </c>
      <c r="AO77">
        <v>20</v>
      </c>
      <c r="AP77" t="s">
        <v>394</v>
      </c>
      <c r="AQ77" t="s">
        <v>72</v>
      </c>
      <c r="AS77">
        <v>10</v>
      </c>
      <c r="AT77" t="s">
        <v>395</v>
      </c>
      <c r="AU77" t="s">
        <v>396</v>
      </c>
      <c r="AV77" t="s">
        <v>111</v>
      </c>
    </row>
    <row r="78" spans="1:49">
      <c r="A78">
        <v>64</v>
      </c>
      <c r="B78">
        <v>64</v>
      </c>
      <c r="C78">
        <v>64</v>
      </c>
      <c r="D78" t="s">
        <v>1</v>
      </c>
      <c r="H78">
        <v>24</v>
      </c>
      <c r="I78">
        <v>8</v>
      </c>
      <c r="J78">
        <v>20</v>
      </c>
      <c r="K78">
        <v>11</v>
      </c>
      <c r="L78">
        <v>11</v>
      </c>
      <c r="M78" t="s">
        <v>94</v>
      </c>
      <c r="N78">
        <v>1</v>
      </c>
      <c r="O78" t="s">
        <v>52</v>
      </c>
      <c r="Q78" t="s">
        <v>3390</v>
      </c>
      <c r="R78">
        <v>1</v>
      </c>
      <c r="S78" t="s">
        <v>29</v>
      </c>
      <c r="U78" t="s">
        <v>78</v>
      </c>
      <c r="V78" t="s">
        <v>89</v>
      </c>
      <c r="W78">
        <v>1</v>
      </c>
      <c r="X78" t="s">
        <v>397</v>
      </c>
      <c r="Y78" t="s">
        <v>357</v>
      </c>
      <c r="AB78" t="s">
        <v>30</v>
      </c>
      <c r="AG78" t="s">
        <v>58</v>
      </c>
      <c r="AH78">
        <v>5</v>
      </c>
      <c r="AJ78">
        <v>5</v>
      </c>
      <c r="AK78">
        <v>5</v>
      </c>
      <c r="AM78">
        <v>100</v>
      </c>
      <c r="AN78" t="s">
        <v>398</v>
      </c>
      <c r="AO78" t="s">
        <v>72</v>
      </c>
      <c r="AQ78">
        <v>10</v>
      </c>
      <c r="AR78" t="s">
        <v>399</v>
      </c>
      <c r="AS78" t="s">
        <v>400</v>
      </c>
      <c r="AT78" t="s">
        <v>134</v>
      </c>
    </row>
    <row r="79" spans="1:49">
      <c r="A79">
        <v>65</v>
      </c>
      <c r="B79">
        <v>65</v>
      </c>
      <c r="C79">
        <v>65</v>
      </c>
      <c r="D79" t="s">
        <v>1</v>
      </c>
      <c r="E79" t="s">
        <v>4</v>
      </c>
      <c r="F79" t="s">
        <v>5</v>
      </c>
      <c r="G79">
        <v>36</v>
      </c>
      <c r="H79">
        <v>7</v>
      </c>
      <c r="I79">
        <v>45</v>
      </c>
      <c r="J79">
        <v>12</v>
      </c>
      <c r="K79">
        <v>30</v>
      </c>
      <c r="L79" t="s">
        <v>94</v>
      </c>
      <c r="M79">
        <v>1</v>
      </c>
      <c r="N79" t="s">
        <v>66</v>
      </c>
      <c r="P79" t="s">
        <v>3392</v>
      </c>
      <c r="Q79">
        <v>1</v>
      </c>
      <c r="R79" t="s">
        <v>401</v>
      </c>
      <c r="T79" t="s">
        <v>78</v>
      </c>
      <c r="U79" t="s">
        <v>89</v>
      </c>
      <c r="V79">
        <v>10</v>
      </c>
      <c r="W79" t="s">
        <v>402</v>
      </c>
      <c r="X79" t="s">
        <v>69</v>
      </c>
      <c r="AD79" t="s">
        <v>32</v>
      </c>
      <c r="AG79" t="s">
        <v>70</v>
      </c>
      <c r="AI79">
        <v>6</v>
      </c>
      <c r="AK79">
        <v>6</v>
      </c>
      <c r="AL79">
        <v>2</v>
      </c>
      <c r="AN79">
        <v>2</v>
      </c>
      <c r="AO79" t="s">
        <v>403</v>
      </c>
      <c r="AP79" t="s">
        <v>72</v>
      </c>
      <c r="AR79">
        <v>10</v>
      </c>
      <c r="AS79" t="s">
        <v>404</v>
      </c>
      <c r="AT79" t="s">
        <v>3592</v>
      </c>
    </row>
    <row r="80" spans="1:49">
      <c r="A80">
        <v>66</v>
      </c>
      <c r="B80">
        <v>66</v>
      </c>
      <c r="C80">
        <v>66</v>
      </c>
      <c r="D80" t="s">
        <v>1</v>
      </c>
      <c r="F80" t="s">
        <v>5</v>
      </c>
      <c r="G80">
        <v>34</v>
      </c>
      <c r="H80">
        <v>8</v>
      </c>
      <c r="I80">
        <v>0</v>
      </c>
      <c r="J80">
        <v>9</v>
      </c>
      <c r="K80">
        <v>12</v>
      </c>
      <c r="L80" t="s">
        <v>86</v>
      </c>
      <c r="M80">
        <v>1</v>
      </c>
      <c r="N80" t="s">
        <v>95</v>
      </c>
      <c r="P80" t="s">
        <v>3392</v>
      </c>
      <c r="Q80">
        <v>1</v>
      </c>
      <c r="R80" t="s">
        <v>406</v>
      </c>
      <c r="U80" t="s">
        <v>407</v>
      </c>
      <c r="V80" t="s">
        <v>89</v>
      </c>
      <c r="W80">
        <v>10</v>
      </c>
      <c r="X80" t="s">
        <v>408</v>
      </c>
      <c r="Y80" t="s">
        <v>57</v>
      </c>
      <c r="AB80" t="s">
        <v>29</v>
      </c>
      <c r="AJ80" t="s">
        <v>70</v>
      </c>
      <c r="AM80">
        <v>20</v>
      </c>
      <c r="AN80">
        <v>20</v>
      </c>
      <c r="AO80">
        <v>2</v>
      </c>
      <c r="AQ80">
        <v>48</v>
      </c>
      <c r="AR80" t="s">
        <v>409</v>
      </c>
      <c r="AS80" t="s">
        <v>410</v>
      </c>
      <c r="AT80">
        <v>10</v>
      </c>
      <c r="AU80" t="s">
        <v>411</v>
      </c>
      <c r="AV80" t="s">
        <v>412</v>
      </c>
    </row>
    <row r="81" spans="1:50">
      <c r="A81">
        <v>67</v>
      </c>
      <c r="B81">
        <v>67</v>
      </c>
      <c r="C81">
        <v>67</v>
      </c>
      <c r="D81" t="s">
        <v>1</v>
      </c>
      <c r="E81" t="s">
        <v>2</v>
      </c>
      <c r="F81" t="s">
        <v>5</v>
      </c>
      <c r="G81">
        <v>31</v>
      </c>
      <c r="H81">
        <v>8</v>
      </c>
      <c r="I81">
        <v>40</v>
      </c>
      <c r="J81">
        <v>12</v>
      </c>
      <c r="K81">
        <v>6</v>
      </c>
      <c r="L81" t="s">
        <v>116</v>
      </c>
      <c r="M81">
        <v>0</v>
      </c>
      <c r="N81" t="s">
        <v>66</v>
      </c>
      <c r="P81" t="s">
        <v>3389</v>
      </c>
      <c r="Q81">
        <v>1</v>
      </c>
      <c r="R81" t="s">
        <v>29</v>
      </c>
      <c r="T81" t="s">
        <v>78</v>
      </c>
      <c r="U81" t="s">
        <v>413</v>
      </c>
      <c r="W81">
        <v>2</v>
      </c>
      <c r="X81" t="s">
        <v>414</v>
      </c>
      <c r="Y81" t="s">
        <v>81</v>
      </c>
      <c r="AC81" t="s">
        <v>30</v>
      </c>
      <c r="AH81" t="s">
        <v>70</v>
      </c>
      <c r="AJ81">
        <v>6</v>
      </c>
      <c r="AL81">
        <v>6</v>
      </c>
      <c r="AN81">
        <v>10</v>
      </c>
      <c r="AO81">
        <v>240</v>
      </c>
      <c r="AP81" t="s">
        <v>3593</v>
      </c>
      <c r="AQ81" t="s">
        <v>62</v>
      </c>
      <c r="AR81">
        <v>7</v>
      </c>
      <c r="AS81" t="s">
        <v>416</v>
      </c>
      <c r="AT81" t="s">
        <v>417</v>
      </c>
      <c r="AU81" t="s">
        <v>418</v>
      </c>
    </row>
    <row r="82" spans="1:50">
      <c r="A82" s="44">
        <v>68</v>
      </c>
      <c r="B82" s="44">
        <v>68</v>
      </c>
      <c r="C82" s="44">
        <v>68</v>
      </c>
      <c r="D82" s="44"/>
      <c r="E82" s="44" t="s">
        <v>2</v>
      </c>
      <c r="F82" s="44"/>
      <c r="G82" s="44"/>
      <c r="H82" s="44">
        <v>35</v>
      </c>
      <c r="I82" s="44">
        <v>8</v>
      </c>
      <c r="J82" s="44">
        <v>50</v>
      </c>
      <c r="K82" s="44">
        <v>2</v>
      </c>
      <c r="L82" s="44">
        <v>3</v>
      </c>
      <c r="M82" s="44" t="s">
        <v>219</v>
      </c>
      <c r="N82" s="44">
        <v>1</v>
      </c>
      <c r="O82" s="44" t="s">
        <v>95</v>
      </c>
      <c r="P82" s="44"/>
      <c r="Q82" s="44" t="s">
        <v>3392</v>
      </c>
      <c r="R82" s="44">
        <v>1</v>
      </c>
      <c r="S82" s="44" t="s">
        <v>53</v>
      </c>
      <c r="T82" s="44" t="s">
        <v>88</v>
      </c>
      <c r="U82" s="44"/>
      <c r="V82" s="44" t="s">
        <v>150</v>
      </c>
      <c r="W82" s="44">
        <v>11</v>
      </c>
      <c r="X82" s="44" t="s">
        <v>419</v>
      </c>
      <c r="Y82" s="44" t="s">
        <v>81</v>
      </c>
      <c r="Z82" s="44"/>
      <c r="AA82" s="44"/>
      <c r="AB82" s="44"/>
      <c r="AC82" s="44"/>
      <c r="AD82" s="44"/>
      <c r="AE82" s="44" t="s">
        <v>32</v>
      </c>
      <c r="AF82" s="44"/>
      <c r="AG82" s="44"/>
      <c r="AH82" s="44" t="s">
        <v>58</v>
      </c>
      <c r="AI82" s="44"/>
      <c r="AJ82" s="44">
        <v>8</v>
      </c>
      <c r="AK82" s="44">
        <v>8</v>
      </c>
      <c r="AL82" s="44">
        <v>2</v>
      </c>
      <c r="AM82" s="44"/>
      <c r="AN82" s="44">
        <v>2</v>
      </c>
      <c r="AO82" s="44" t="s">
        <v>3594</v>
      </c>
      <c r="AP82" s="44" t="s">
        <v>72</v>
      </c>
      <c r="AQ82" s="44"/>
      <c r="AR82" s="44">
        <v>9</v>
      </c>
      <c r="AS82" s="44" t="s">
        <v>421</v>
      </c>
      <c r="AT82" s="44" t="s">
        <v>422</v>
      </c>
      <c r="AU82" t="s">
        <v>3595</v>
      </c>
    </row>
    <row r="83" spans="1:50">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row>
    <row r="84" spans="1:50">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t="s">
        <v>3596</v>
      </c>
    </row>
    <row r="85" spans="1:50">
      <c r="A85">
        <v>69</v>
      </c>
      <c r="B85">
        <v>69</v>
      </c>
      <c r="C85">
        <v>69</v>
      </c>
      <c r="E85" t="s">
        <v>2</v>
      </c>
      <c r="F85" t="s">
        <v>5</v>
      </c>
      <c r="G85">
        <v>7</v>
      </c>
      <c r="H85">
        <v>0</v>
      </c>
      <c r="I85">
        <v>5</v>
      </c>
      <c r="J85">
        <v>5</v>
      </c>
      <c r="K85" t="s">
        <v>116</v>
      </c>
      <c r="L85">
        <v>1</v>
      </c>
      <c r="M85" t="s">
        <v>66</v>
      </c>
      <c r="O85" t="s">
        <v>3391</v>
      </c>
      <c r="P85">
        <v>0</v>
      </c>
      <c r="Y85" t="s">
        <v>57</v>
      </c>
      <c r="AC85" t="s">
        <v>30</v>
      </c>
      <c r="AH85" t="s">
        <v>82</v>
      </c>
      <c r="AI85">
        <v>6</v>
      </c>
      <c r="AK85">
        <v>6</v>
      </c>
      <c r="AL85">
        <v>6</v>
      </c>
      <c r="AN85">
        <v>5</v>
      </c>
      <c r="AO85" t="s">
        <v>424</v>
      </c>
      <c r="AP85" t="s">
        <v>425</v>
      </c>
      <c r="AQ85">
        <v>9</v>
      </c>
      <c r="AR85" t="s">
        <v>426</v>
      </c>
      <c r="AS85" t="s">
        <v>427</v>
      </c>
      <c r="AT85" t="s">
        <v>428</v>
      </c>
    </row>
    <row r="86" spans="1:50">
      <c r="A86">
        <v>70</v>
      </c>
      <c r="B86">
        <v>70</v>
      </c>
      <c r="C86">
        <v>70</v>
      </c>
      <c r="D86" t="s">
        <v>1</v>
      </c>
      <c r="E86" t="s">
        <v>2</v>
      </c>
      <c r="F86" t="s">
        <v>3</v>
      </c>
      <c r="G86" t="s">
        <v>4</v>
      </c>
      <c r="H86" t="s">
        <v>5</v>
      </c>
      <c r="I86">
        <v>23</v>
      </c>
      <c r="J86">
        <v>7</v>
      </c>
      <c r="K86">
        <v>40</v>
      </c>
      <c r="L86">
        <v>56</v>
      </c>
      <c r="M86">
        <v>3</v>
      </c>
      <c r="N86" t="s">
        <v>219</v>
      </c>
      <c r="O86">
        <v>0</v>
      </c>
      <c r="P86" t="s">
        <v>76</v>
      </c>
      <c r="Q86" t="s">
        <v>3392</v>
      </c>
      <c r="R86">
        <v>1</v>
      </c>
      <c r="S86" t="s">
        <v>6</v>
      </c>
      <c r="U86" t="s">
        <v>106</v>
      </c>
      <c r="V86" t="s">
        <v>89</v>
      </c>
      <c r="W86">
        <v>3</v>
      </c>
      <c r="X86" t="s">
        <v>429</v>
      </c>
      <c r="Y86" t="s">
        <v>357</v>
      </c>
      <c r="Z86" t="s">
        <v>27</v>
      </c>
      <c r="AD86" t="s">
        <v>32</v>
      </c>
      <c r="AF86" t="s">
        <v>430</v>
      </c>
      <c r="AG86" t="s">
        <v>156</v>
      </c>
      <c r="AH86">
        <v>6</v>
      </c>
      <c r="AJ86">
        <v>6</v>
      </c>
      <c r="AL86">
        <v>10</v>
      </c>
      <c r="AM86">
        <v>40</v>
      </c>
      <c r="AN86" t="s">
        <v>431</v>
      </c>
      <c r="AO86" t="s">
        <v>72</v>
      </c>
      <c r="AQ86">
        <v>10</v>
      </c>
      <c r="AR86" t="s">
        <v>432</v>
      </c>
      <c r="AS86" t="s">
        <v>433</v>
      </c>
    </row>
    <row r="87" spans="1:50">
      <c r="A87">
        <v>71</v>
      </c>
      <c r="B87">
        <v>71</v>
      </c>
      <c r="C87">
        <v>71</v>
      </c>
      <c r="H87" t="s">
        <v>5</v>
      </c>
      <c r="I87">
        <v>32</v>
      </c>
      <c r="J87">
        <v>8</v>
      </c>
      <c r="K87">
        <v>30</v>
      </c>
      <c r="L87">
        <v>8</v>
      </c>
      <c r="M87">
        <v>5</v>
      </c>
      <c r="N87" t="s">
        <v>297</v>
      </c>
      <c r="O87">
        <v>0</v>
      </c>
      <c r="P87" t="s">
        <v>52</v>
      </c>
      <c r="R87" t="s">
        <v>3390</v>
      </c>
      <c r="S87">
        <v>1</v>
      </c>
      <c r="T87" t="s">
        <v>53</v>
      </c>
      <c r="U87" t="s">
        <v>54</v>
      </c>
      <c r="W87" t="s">
        <v>214</v>
      </c>
      <c r="Y87">
        <v>7</v>
      </c>
      <c r="AA87" t="s">
        <v>81</v>
      </c>
      <c r="AG87" t="s">
        <v>32</v>
      </c>
      <c r="AJ87" t="s">
        <v>70</v>
      </c>
      <c r="AL87">
        <v>6</v>
      </c>
      <c r="AN87">
        <v>6</v>
      </c>
      <c r="AO87">
        <v>3</v>
      </c>
      <c r="AQ87">
        <v>10</v>
      </c>
      <c r="AR87" t="s">
        <v>434</v>
      </c>
      <c r="AT87" t="s">
        <v>435</v>
      </c>
      <c r="AU87">
        <v>10</v>
      </c>
      <c r="AV87" t="s">
        <v>3597</v>
      </c>
      <c r="AW87" t="s">
        <v>437</v>
      </c>
      <c r="AX87" t="s">
        <v>111</v>
      </c>
    </row>
    <row r="88" spans="1:50">
      <c r="A88">
        <v>72</v>
      </c>
      <c r="B88">
        <v>72</v>
      </c>
      <c r="C88">
        <v>72</v>
      </c>
      <c r="D88" t="s">
        <v>1</v>
      </c>
      <c r="H88">
        <v>40</v>
      </c>
      <c r="I88">
        <v>7</v>
      </c>
      <c r="J88">
        <v>65</v>
      </c>
      <c r="K88">
        <v>12</v>
      </c>
      <c r="L88">
        <v>6</v>
      </c>
      <c r="M88" t="s">
        <v>128</v>
      </c>
      <c r="N88">
        <v>0</v>
      </c>
      <c r="O88" t="s">
        <v>66</v>
      </c>
      <c r="Q88" t="s">
        <v>3391</v>
      </c>
      <c r="R88">
        <v>1</v>
      </c>
      <c r="S88" t="s">
        <v>207</v>
      </c>
      <c r="U88" t="s">
        <v>438</v>
      </c>
      <c r="V88" t="s">
        <v>89</v>
      </c>
      <c r="W88">
        <v>16</v>
      </c>
      <c r="X88" t="s">
        <v>439</v>
      </c>
      <c r="Y88" t="s">
        <v>81</v>
      </c>
      <c r="AD88" t="s">
        <v>31</v>
      </c>
      <c r="AI88" t="s">
        <v>58</v>
      </c>
      <c r="AJ88">
        <v>4</v>
      </c>
      <c r="AL88">
        <v>4</v>
      </c>
      <c r="AM88">
        <v>1</v>
      </c>
      <c r="AO88">
        <v>4</v>
      </c>
      <c r="AP88" t="s">
        <v>440</v>
      </c>
      <c r="AQ88" t="s">
        <v>72</v>
      </c>
      <c r="AS88">
        <v>8</v>
      </c>
      <c r="AT88" t="s">
        <v>441</v>
      </c>
      <c r="AU88" t="s">
        <v>442</v>
      </c>
      <c r="AV88" t="s">
        <v>443</v>
      </c>
    </row>
    <row r="89" spans="1:50">
      <c r="A89">
        <v>73</v>
      </c>
      <c r="B89">
        <v>73</v>
      </c>
      <c r="C89">
        <v>73</v>
      </c>
      <c r="D89" t="s">
        <v>1</v>
      </c>
      <c r="E89" t="s">
        <v>2</v>
      </c>
      <c r="F89" t="s">
        <v>4</v>
      </c>
      <c r="G89" t="s">
        <v>5</v>
      </c>
      <c r="H89">
        <v>25</v>
      </c>
      <c r="I89">
        <v>7</v>
      </c>
      <c r="J89">
        <v>60</v>
      </c>
      <c r="K89">
        <v>10</v>
      </c>
      <c r="L89">
        <v>5</v>
      </c>
      <c r="M89" t="s">
        <v>329</v>
      </c>
      <c r="N89">
        <v>1</v>
      </c>
      <c r="O89" t="s">
        <v>66</v>
      </c>
      <c r="Q89" t="s">
        <v>3390</v>
      </c>
      <c r="R89">
        <v>1</v>
      </c>
      <c r="S89" t="s">
        <v>3551</v>
      </c>
      <c r="T89" t="s">
        <v>78</v>
      </c>
      <c r="U89" t="s">
        <v>304</v>
      </c>
      <c r="V89">
        <v>1</v>
      </c>
      <c r="W89" t="s">
        <v>444</v>
      </c>
      <c r="X89" t="s">
        <v>57</v>
      </c>
      <c r="AC89" t="s">
        <v>31</v>
      </c>
      <c r="AH89" t="s">
        <v>156</v>
      </c>
      <c r="AI89">
        <v>2</v>
      </c>
      <c r="AK89">
        <v>2</v>
      </c>
      <c r="AL89">
        <v>4</v>
      </c>
      <c r="AN89">
        <v>72</v>
      </c>
      <c r="AO89" t="s">
        <v>445</v>
      </c>
      <c r="AP89" t="s">
        <v>339</v>
      </c>
      <c r="AR89">
        <v>10</v>
      </c>
      <c r="AS89" t="s">
        <v>446</v>
      </c>
      <c r="AT89" t="s">
        <v>447</v>
      </c>
      <c r="AU89" t="s">
        <v>448</v>
      </c>
    </row>
    <row r="90" spans="1:50">
      <c r="A90">
        <v>74</v>
      </c>
      <c r="B90">
        <v>74</v>
      </c>
      <c r="C90">
        <v>74</v>
      </c>
      <c r="D90" t="s">
        <v>1</v>
      </c>
      <c r="E90" t="s">
        <v>4</v>
      </c>
      <c r="F90" t="s">
        <v>5</v>
      </c>
      <c r="G90">
        <v>27</v>
      </c>
      <c r="H90">
        <v>6</v>
      </c>
      <c r="I90">
        <v>0</v>
      </c>
      <c r="J90">
        <v>6</v>
      </c>
      <c r="K90">
        <v>5</v>
      </c>
      <c r="L90" t="s">
        <v>65</v>
      </c>
      <c r="M90">
        <v>0</v>
      </c>
      <c r="N90" t="s">
        <v>52</v>
      </c>
      <c r="P90" t="s">
        <v>3392</v>
      </c>
      <c r="Q90">
        <v>1</v>
      </c>
      <c r="R90" t="s">
        <v>207</v>
      </c>
      <c r="S90" t="s">
        <v>78</v>
      </c>
      <c r="T90" t="s">
        <v>89</v>
      </c>
      <c r="U90">
        <v>3</v>
      </c>
      <c r="V90" t="s">
        <v>449</v>
      </c>
      <c r="W90" t="s">
        <v>57</v>
      </c>
      <c r="AA90" t="s">
        <v>30</v>
      </c>
      <c r="AF90" t="s">
        <v>70</v>
      </c>
      <c r="AH90">
        <v>3</v>
      </c>
      <c r="AJ90">
        <v>3</v>
      </c>
      <c r="AK90">
        <v>3</v>
      </c>
      <c r="AM90">
        <v>30</v>
      </c>
      <c r="AN90" t="s">
        <v>450</v>
      </c>
      <c r="AO90" t="s">
        <v>72</v>
      </c>
      <c r="AQ90">
        <v>8</v>
      </c>
      <c r="AR90" t="s">
        <v>451</v>
      </c>
      <c r="AS90" t="s">
        <v>452</v>
      </c>
    </row>
    <row r="91" spans="1:50">
      <c r="A91">
        <v>75</v>
      </c>
      <c r="B91">
        <v>75</v>
      </c>
      <c r="C91">
        <v>75</v>
      </c>
      <c r="E91" t="s">
        <v>2</v>
      </c>
      <c r="H91">
        <v>49</v>
      </c>
      <c r="I91">
        <v>6</v>
      </c>
      <c r="J91">
        <v>10</v>
      </c>
      <c r="K91">
        <v>8</v>
      </c>
      <c r="L91">
        <v>100</v>
      </c>
      <c r="M91" t="s">
        <v>219</v>
      </c>
      <c r="N91">
        <v>0</v>
      </c>
      <c r="O91" t="s">
        <v>76</v>
      </c>
      <c r="P91" t="s">
        <v>3392</v>
      </c>
      <c r="Q91">
        <v>1</v>
      </c>
      <c r="R91" t="s">
        <v>77</v>
      </c>
      <c r="S91" t="s">
        <v>118</v>
      </c>
      <c r="U91" t="s">
        <v>107</v>
      </c>
      <c r="V91">
        <v>15</v>
      </c>
      <c r="W91" t="s">
        <v>453</v>
      </c>
      <c r="X91" t="s">
        <v>81</v>
      </c>
      <c r="Z91" t="s">
        <v>28</v>
      </c>
      <c r="AH91" t="s">
        <v>70</v>
      </c>
      <c r="AK91">
        <v>15</v>
      </c>
      <c r="AL91">
        <v>15</v>
      </c>
      <c r="AN91">
        <v>15</v>
      </c>
      <c r="AO91">
        <v>15</v>
      </c>
      <c r="AP91" t="s">
        <v>454</v>
      </c>
      <c r="AQ91" t="s">
        <v>72</v>
      </c>
      <c r="AS91">
        <v>9</v>
      </c>
      <c r="AT91" t="s">
        <v>455</v>
      </c>
      <c r="AU91" t="s">
        <v>456</v>
      </c>
      <c r="AV91" t="s">
        <v>457</v>
      </c>
    </row>
    <row r="92" spans="1:50">
      <c r="A92">
        <v>76</v>
      </c>
      <c r="B92">
        <v>76</v>
      </c>
      <c r="C92">
        <v>76</v>
      </c>
      <c r="D92" t="s">
        <v>1</v>
      </c>
      <c r="E92" t="s">
        <v>2</v>
      </c>
      <c r="F92" t="s">
        <v>5</v>
      </c>
      <c r="G92">
        <v>7</v>
      </c>
      <c r="H92">
        <v>120</v>
      </c>
      <c r="I92">
        <v>8</v>
      </c>
      <c r="J92">
        <v>10</v>
      </c>
      <c r="K92" t="s">
        <v>94</v>
      </c>
      <c r="L92">
        <v>0</v>
      </c>
      <c r="N92" t="s">
        <v>458</v>
      </c>
      <c r="O92" t="s">
        <v>3391</v>
      </c>
      <c r="P92">
        <v>1</v>
      </c>
      <c r="Q92" t="s">
        <v>459</v>
      </c>
      <c r="R92" t="s">
        <v>137</v>
      </c>
      <c r="U92" t="s">
        <v>460</v>
      </c>
      <c r="V92">
        <v>15</v>
      </c>
      <c r="X92" t="s">
        <v>81</v>
      </c>
      <c r="AB92" t="s">
        <v>30</v>
      </c>
      <c r="AC92" t="s">
        <v>31</v>
      </c>
      <c r="AH92" t="s">
        <v>82</v>
      </c>
      <c r="AJ92">
        <v>10</v>
      </c>
      <c r="AK92">
        <v>10</v>
      </c>
      <c r="AL92">
        <v>5</v>
      </c>
      <c r="AN92">
        <v>10</v>
      </c>
      <c r="AO92" t="s">
        <v>3598</v>
      </c>
      <c r="AP92" t="s">
        <v>72</v>
      </c>
      <c r="AR92">
        <v>10</v>
      </c>
      <c r="AS92" t="s">
        <v>462</v>
      </c>
      <c r="AT92" t="s">
        <v>463</v>
      </c>
      <c r="AU92" t="s">
        <v>464</v>
      </c>
    </row>
    <row r="93" spans="1:50">
      <c r="A93">
        <v>77</v>
      </c>
      <c r="B93">
        <v>77</v>
      </c>
      <c r="C93">
        <v>77</v>
      </c>
      <c r="D93" t="s">
        <v>1</v>
      </c>
      <c r="E93" t="s">
        <v>3</v>
      </c>
      <c r="F93" t="s">
        <v>4</v>
      </c>
      <c r="G93" t="s">
        <v>5</v>
      </c>
      <c r="H93">
        <v>22</v>
      </c>
      <c r="I93">
        <v>7</v>
      </c>
      <c r="J93">
        <v>60</v>
      </c>
      <c r="K93">
        <v>12</v>
      </c>
      <c r="L93">
        <v>24</v>
      </c>
      <c r="M93" t="s">
        <v>128</v>
      </c>
      <c r="N93">
        <v>1</v>
      </c>
      <c r="O93" t="s">
        <v>52</v>
      </c>
      <c r="Q93" t="s">
        <v>3390</v>
      </c>
      <c r="R93">
        <v>1</v>
      </c>
      <c r="S93" t="s">
        <v>164</v>
      </c>
      <c r="U93" t="s">
        <v>344</v>
      </c>
      <c r="W93" t="s">
        <v>89</v>
      </c>
      <c r="X93">
        <v>2</v>
      </c>
      <c r="Y93" t="s">
        <v>3599</v>
      </c>
      <c r="Z93" t="s">
        <v>155</v>
      </c>
      <c r="AC93" t="s">
        <v>30</v>
      </c>
      <c r="AH93" t="s">
        <v>82</v>
      </c>
      <c r="AI93">
        <v>3</v>
      </c>
      <c r="AK93">
        <v>3</v>
      </c>
      <c r="AL93">
        <v>5</v>
      </c>
      <c r="AN93">
        <v>25</v>
      </c>
      <c r="AO93" t="s">
        <v>3600</v>
      </c>
      <c r="AP93" t="s">
        <v>72</v>
      </c>
      <c r="AR93">
        <v>8</v>
      </c>
      <c r="AS93" t="s">
        <v>3601</v>
      </c>
      <c r="AT93" t="s">
        <v>3602</v>
      </c>
      <c r="AU93" t="s">
        <v>3603</v>
      </c>
    </row>
    <row r="94" spans="1:50">
      <c r="A94">
        <v>78</v>
      </c>
      <c r="B94">
        <v>78</v>
      </c>
      <c r="C94">
        <v>78</v>
      </c>
      <c r="D94" t="s">
        <v>1</v>
      </c>
      <c r="H94">
        <v>30</v>
      </c>
      <c r="I94">
        <v>9</v>
      </c>
      <c r="J94">
        <v>35</v>
      </c>
      <c r="K94">
        <v>16</v>
      </c>
      <c r="L94">
        <v>6</v>
      </c>
      <c r="M94" t="s">
        <v>65</v>
      </c>
      <c r="N94">
        <v>1</v>
      </c>
      <c r="O94" t="s">
        <v>95</v>
      </c>
      <c r="Q94" t="s">
        <v>3389</v>
      </c>
      <c r="R94">
        <v>1</v>
      </c>
      <c r="S94" t="s">
        <v>406</v>
      </c>
      <c r="U94" t="s">
        <v>78</v>
      </c>
      <c r="V94" t="s">
        <v>89</v>
      </c>
      <c r="W94">
        <v>2</v>
      </c>
      <c r="X94" t="s">
        <v>470</v>
      </c>
      <c r="Y94" t="s">
        <v>57</v>
      </c>
      <c r="AB94" t="s">
        <v>29</v>
      </c>
      <c r="AG94" t="s">
        <v>34</v>
      </c>
      <c r="AJ94" t="s">
        <v>70</v>
      </c>
      <c r="AM94">
        <v>20</v>
      </c>
      <c r="AN94">
        <v>20</v>
      </c>
      <c r="AP94">
        <v>20</v>
      </c>
      <c r="AQ94">
        <v>20</v>
      </c>
      <c r="AR94" t="s">
        <v>471</v>
      </c>
      <c r="AS94" t="s">
        <v>72</v>
      </c>
      <c r="AU94">
        <v>9</v>
      </c>
      <c r="AV94" t="s">
        <v>472</v>
      </c>
      <c r="AW94" t="s">
        <v>473</v>
      </c>
      <c r="AX94" t="s">
        <v>3604</v>
      </c>
    </row>
    <row r="95" spans="1:50">
      <c r="A95">
        <v>79</v>
      </c>
      <c r="B95">
        <v>79</v>
      </c>
      <c r="C95">
        <v>79</v>
      </c>
      <c r="D95" t="s">
        <v>1</v>
      </c>
      <c r="F95" t="s">
        <v>5</v>
      </c>
      <c r="G95">
        <v>41</v>
      </c>
      <c r="H95">
        <v>8</v>
      </c>
      <c r="I95">
        <v>0</v>
      </c>
      <c r="J95">
        <v>8</v>
      </c>
      <c r="K95">
        <v>2</v>
      </c>
      <c r="L95" t="s">
        <v>65</v>
      </c>
      <c r="M95">
        <v>1</v>
      </c>
      <c r="N95" t="s">
        <v>95</v>
      </c>
      <c r="Q95" t="s">
        <v>475</v>
      </c>
      <c r="R95">
        <v>1</v>
      </c>
      <c r="S95" t="s">
        <v>6</v>
      </c>
      <c r="U95" t="s">
        <v>78</v>
      </c>
      <c r="V95" t="s">
        <v>55</v>
      </c>
      <c r="X95">
        <v>2</v>
      </c>
      <c r="Y95" t="s">
        <v>56</v>
      </c>
      <c r="Z95" t="s">
        <v>81</v>
      </c>
      <c r="AC95" t="s">
        <v>29</v>
      </c>
      <c r="AD95" t="s">
        <v>30</v>
      </c>
      <c r="AE95" t="s">
        <v>32</v>
      </c>
      <c r="AH95" t="s">
        <v>70</v>
      </c>
      <c r="AJ95">
        <v>3</v>
      </c>
      <c r="AL95">
        <v>3</v>
      </c>
      <c r="AM95">
        <v>3</v>
      </c>
      <c r="AO95">
        <v>10</v>
      </c>
      <c r="AP95" t="s">
        <v>476</v>
      </c>
      <c r="AQ95" t="s">
        <v>72</v>
      </c>
      <c r="AS95">
        <v>10</v>
      </c>
      <c r="AT95" t="s">
        <v>477</v>
      </c>
      <c r="AU95" t="s">
        <v>478</v>
      </c>
      <c r="AV95" t="s">
        <v>479</v>
      </c>
    </row>
    <row r="96" spans="1:50">
      <c r="A96">
        <v>80</v>
      </c>
      <c r="B96">
        <v>80</v>
      </c>
      <c r="C96">
        <v>80</v>
      </c>
      <c r="E96" t="s">
        <v>2</v>
      </c>
      <c r="F96" t="s">
        <v>3</v>
      </c>
      <c r="G96" t="s">
        <v>5</v>
      </c>
      <c r="H96">
        <v>27</v>
      </c>
      <c r="I96">
        <v>7</v>
      </c>
      <c r="J96">
        <v>10</v>
      </c>
      <c r="K96">
        <v>8</v>
      </c>
      <c r="L96">
        <v>20</v>
      </c>
      <c r="M96" t="s">
        <v>51</v>
      </c>
      <c r="N96">
        <v>1</v>
      </c>
      <c r="O96" t="s">
        <v>95</v>
      </c>
      <c r="Q96" t="s">
        <v>3391</v>
      </c>
      <c r="R96">
        <v>0</v>
      </c>
      <c r="AA96" t="s">
        <v>81</v>
      </c>
      <c r="AE96" t="s">
        <v>30</v>
      </c>
      <c r="AJ96" t="s">
        <v>70</v>
      </c>
      <c r="AL96">
        <v>4</v>
      </c>
      <c r="AN96">
        <v>4</v>
      </c>
      <c r="AO96">
        <v>6</v>
      </c>
      <c r="AQ96">
        <v>4</v>
      </c>
      <c r="AR96" t="s">
        <v>480</v>
      </c>
      <c r="AS96" t="s">
        <v>72</v>
      </c>
      <c r="AU96">
        <v>10</v>
      </c>
      <c r="AV96" t="s">
        <v>481</v>
      </c>
      <c r="AW96" t="s">
        <v>482</v>
      </c>
      <c r="AX96" t="s">
        <v>134</v>
      </c>
    </row>
    <row r="97" spans="1:51">
      <c r="A97">
        <v>81</v>
      </c>
      <c r="B97">
        <v>81</v>
      </c>
      <c r="C97">
        <v>81</v>
      </c>
      <c r="D97" t="s">
        <v>1</v>
      </c>
      <c r="F97" t="s">
        <v>5</v>
      </c>
      <c r="G97">
        <v>28</v>
      </c>
      <c r="H97">
        <v>8</v>
      </c>
      <c r="I97">
        <v>0</v>
      </c>
      <c r="J97">
        <v>10</v>
      </c>
      <c r="K97">
        <v>6</v>
      </c>
      <c r="L97" t="s">
        <v>65</v>
      </c>
      <c r="M97">
        <v>1</v>
      </c>
      <c r="N97" t="s">
        <v>52</v>
      </c>
      <c r="P97" t="s">
        <v>3392</v>
      </c>
      <c r="Q97">
        <v>1</v>
      </c>
      <c r="R97" t="s">
        <v>141</v>
      </c>
      <c r="S97" t="s">
        <v>78</v>
      </c>
      <c r="T97" t="s">
        <v>107</v>
      </c>
      <c r="U97">
        <v>8</v>
      </c>
      <c r="V97" t="s">
        <v>483</v>
      </c>
      <c r="W97" t="s">
        <v>57</v>
      </c>
      <c r="Y97" t="s">
        <v>28</v>
      </c>
      <c r="AG97" t="s">
        <v>70</v>
      </c>
      <c r="AJ97">
        <v>20</v>
      </c>
      <c r="AK97">
        <v>20</v>
      </c>
      <c r="AL97">
        <v>5</v>
      </c>
      <c r="AN97">
        <v>48</v>
      </c>
      <c r="AO97" t="s">
        <v>484</v>
      </c>
      <c r="AP97" t="s">
        <v>72</v>
      </c>
      <c r="AR97">
        <v>10</v>
      </c>
      <c r="AS97" t="s">
        <v>485</v>
      </c>
      <c r="AT97" t="s">
        <v>486</v>
      </c>
      <c r="AU97" t="s">
        <v>111</v>
      </c>
    </row>
    <row r="98" spans="1:51">
      <c r="A98">
        <v>82</v>
      </c>
      <c r="B98">
        <v>82</v>
      </c>
      <c r="C98">
        <v>82</v>
      </c>
      <c r="E98" t="s">
        <v>2</v>
      </c>
      <c r="F98" t="s">
        <v>3</v>
      </c>
      <c r="H98">
        <v>30</v>
      </c>
      <c r="I98">
        <v>7</v>
      </c>
      <c r="J98">
        <v>30</v>
      </c>
      <c r="K98">
        <v>10</v>
      </c>
      <c r="L98">
        <v>5</v>
      </c>
      <c r="M98" t="s">
        <v>65</v>
      </c>
      <c r="N98">
        <v>0</v>
      </c>
      <c r="O98" t="s">
        <v>66</v>
      </c>
      <c r="Q98" t="s">
        <v>3392</v>
      </c>
      <c r="R98">
        <v>1</v>
      </c>
      <c r="S98" t="s">
        <v>401</v>
      </c>
      <c r="U98" t="s">
        <v>106</v>
      </c>
      <c r="V98" t="s">
        <v>487</v>
      </c>
      <c r="X98">
        <v>3</v>
      </c>
      <c r="Y98" t="s">
        <v>488</v>
      </c>
      <c r="Z98" t="s">
        <v>69</v>
      </c>
      <c r="AE98" t="s">
        <v>31</v>
      </c>
      <c r="AJ98" t="s">
        <v>70</v>
      </c>
      <c r="AM98">
        <v>10</v>
      </c>
      <c r="AN98">
        <v>10</v>
      </c>
      <c r="AO98">
        <v>6</v>
      </c>
      <c r="AQ98">
        <v>10</v>
      </c>
      <c r="AR98" t="s">
        <v>489</v>
      </c>
      <c r="AS98" t="s">
        <v>72</v>
      </c>
      <c r="AU98">
        <v>10</v>
      </c>
      <c r="AV98" t="s">
        <v>3605</v>
      </c>
      <c r="AW98" t="s">
        <v>491</v>
      </c>
      <c r="AX98" t="s">
        <v>492</v>
      </c>
    </row>
    <row r="99" spans="1:51">
      <c r="A99">
        <v>83</v>
      </c>
      <c r="B99">
        <v>83</v>
      </c>
      <c r="C99">
        <v>83</v>
      </c>
      <c r="D99" t="s">
        <v>1</v>
      </c>
      <c r="E99" t="s">
        <v>3</v>
      </c>
      <c r="F99" t="s">
        <v>5</v>
      </c>
      <c r="G99">
        <v>30</v>
      </c>
      <c r="H99">
        <v>7</v>
      </c>
      <c r="I99">
        <v>150</v>
      </c>
      <c r="J99">
        <v>12</v>
      </c>
      <c r="K99">
        <v>24</v>
      </c>
      <c r="L99" t="s">
        <v>183</v>
      </c>
      <c r="M99">
        <v>1</v>
      </c>
      <c r="N99" t="s">
        <v>383</v>
      </c>
      <c r="O99" t="s">
        <v>3391</v>
      </c>
      <c r="P99">
        <v>1</v>
      </c>
      <c r="Q99" t="s">
        <v>401</v>
      </c>
      <c r="S99" t="s">
        <v>106</v>
      </c>
      <c r="U99" t="s">
        <v>493</v>
      </c>
      <c r="V99">
        <v>3</v>
      </c>
      <c r="W99" t="s">
        <v>494</v>
      </c>
      <c r="X99" t="s">
        <v>69</v>
      </c>
      <c r="AC99" t="s">
        <v>31</v>
      </c>
      <c r="AH99" t="s">
        <v>70</v>
      </c>
      <c r="AJ99">
        <v>6</v>
      </c>
      <c r="AL99">
        <v>6</v>
      </c>
      <c r="AM99">
        <v>6</v>
      </c>
      <c r="AO99">
        <v>12</v>
      </c>
      <c r="AP99" t="s">
        <v>495</v>
      </c>
      <c r="AQ99" t="s">
        <v>72</v>
      </c>
      <c r="AS99">
        <v>10</v>
      </c>
      <c r="AT99" t="s">
        <v>496</v>
      </c>
      <c r="AU99" t="s">
        <v>497</v>
      </c>
      <c r="AV99" t="s">
        <v>498</v>
      </c>
    </row>
    <row r="100" spans="1:51">
      <c r="A100">
        <v>84</v>
      </c>
      <c r="B100">
        <v>84</v>
      </c>
      <c r="C100">
        <v>84</v>
      </c>
      <c r="D100" t="s">
        <v>1</v>
      </c>
      <c r="E100" t="s">
        <v>2</v>
      </c>
      <c r="F100" t="s">
        <v>4</v>
      </c>
      <c r="G100" t="s">
        <v>5</v>
      </c>
      <c r="H100">
        <v>25</v>
      </c>
      <c r="I100">
        <v>7</v>
      </c>
      <c r="J100">
        <v>150</v>
      </c>
      <c r="K100">
        <v>3</v>
      </c>
      <c r="L100">
        <v>4</v>
      </c>
      <c r="M100" t="s">
        <v>297</v>
      </c>
      <c r="N100">
        <v>1</v>
      </c>
      <c r="O100" t="s">
        <v>52</v>
      </c>
      <c r="R100" t="s">
        <v>499</v>
      </c>
      <c r="S100">
        <v>1</v>
      </c>
      <c r="T100" t="s">
        <v>53</v>
      </c>
      <c r="U100" t="s">
        <v>78</v>
      </c>
      <c r="V100" t="s">
        <v>89</v>
      </c>
      <c r="W100">
        <v>2</v>
      </c>
      <c r="X100" t="s">
        <v>500</v>
      </c>
      <c r="Y100" t="s">
        <v>57</v>
      </c>
      <c r="AD100" t="s">
        <v>31</v>
      </c>
      <c r="AI100" t="s">
        <v>70</v>
      </c>
      <c r="AK100">
        <v>3</v>
      </c>
      <c r="AM100">
        <v>3</v>
      </c>
      <c r="AN100">
        <v>4</v>
      </c>
      <c r="AP100">
        <v>15</v>
      </c>
      <c r="AQ100" t="s">
        <v>501</v>
      </c>
      <c r="AR100" t="s">
        <v>502</v>
      </c>
      <c r="AS100">
        <v>8</v>
      </c>
      <c r="AT100" t="s">
        <v>503</v>
      </c>
      <c r="AU100" t="s">
        <v>504</v>
      </c>
      <c r="AV100" t="s">
        <v>505</v>
      </c>
    </row>
    <row r="101" spans="1:51">
      <c r="A101">
        <v>85</v>
      </c>
      <c r="B101">
        <v>85</v>
      </c>
      <c r="C101">
        <v>85</v>
      </c>
      <c r="D101" t="s">
        <v>1</v>
      </c>
      <c r="H101">
        <v>29</v>
      </c>
      <c r="I101">
        <v>7</v>
      </c>
      <c r="J101">
        <v>90</v>
      </c>
      <c r="K101">
        <v>8</v>
      </c>
      <c r="L101">
        <v>0</v>
      </c>
      <c r="M101" t="s">
        <v>297</v>
      </c>
      <c r="N101">
        <v>0</v>
      </c>
      <c r="P101" t="s">
        <v>506</v>
      </c>
      <c r="Q101" t="s">
        <v>3389</v>
      </c>
      <c r="R101">
        <v>1</v>
      </c>
      <c r="T101" t="s">
        <v>507</v>
      </c>
      <c r="U101" t="s">
        <v>78</v>
      </c>
      <c r="W101" t="s">
        <v>508</v>
      </c>
      <c r="X101">
        <v>4</v>
      </c>
      <c r="Y101" t="s">
        <v>509</v>
      </c>
      <c r="Z101" t="s">
        <v>81</v>
      </c>
      <c r="AI101" t="s">
        <v>35</v>
      </c>
      <c r="AO101">
        <v>0</v>
      </c>
      <c r="AT101" t="s">
        <v>72</v>
      </c>
      <c r="AV101">
        <v>9</v>
      </c>
      <c r="AW101" t="s">
        <v>510</v>
      </c>
      <c r="AX101" t="s">
        <v>511</v>
      </c>
      <c r="AY101" t="s">
        <v>3606</v>
      </c>
    </row>
    <row r="102" spans="1:51">
      <c r="A102">
        <v>86</v>
      </c>
      <c r="B102">
        <v>86</v>
      </c>
      <c r="C102">
        <v>86</v>
      </c>
      <c r="D102" t="s">
        <v>1</v>
      </c>
      <c r="H102">
        <v>44</v>
      </c>
      <c r="I102">
        <v>8</v>
      </c>
      <c r="J102">
        <v>45</v>
      </c>
      <c r="K102">
        <v>5</v>
      </c>
      <c r="L102">
        <v>5</v>
      </c>
      <c r="M102" t="s">
        <v>219</v>
      </c>
      <c r="N102">
        <v>1</v>
      </c>
      <c r="O102" t="s">
        <v>66</v>
      </c>
      <c r="Q102" t="s">
        <v>3389</v>
      </c>
      <c r="R102">
        <v>1</v>
      </c>
      <c r="S102" t="s">
        <v>513</v>
      </c>
      <c r="T102" t="s">
        <v>54</v>
      </c>
      <c r="V102" t="s">
        <v>266</v>
      </c>
      <c r="X102">
        <v>15</v>
      </c>
      <c r="Y102" t="s">
        <v>514</v>
      </c>
      <c r="Z102" t="s">
        <v>81</v>
      </c>
      <c r="AF102" t="s">
        <v>32</v>
      </c>
      <c r="AI102" t="s">
        <v>58</v>
      </c>
      <c r="AK102">
        <v>25</v>
      </c>
      <c r="AL102">
        <v>25</v>
      </c>
      <c r="AN102">
        <v>10</v>
      </c>
      <c r="AO102">
        <v>25</v>
      </c>
      <c r="AR102" t="s">
        <v>515</v>
      </c>
      <c r="AS102">
        <v>10</v>
      </c>
      <c r="AU102" t="s">
        <v>516</v>
      </c>
    </row>
    <row r="103" spans="1:51">
      <c r="A103">
        <v>87</v>
      </c>
      <c r="B103">
        <v>87</v>
      </c>
      <c r="C103">
        <v>87</v>
      </c>
      <c r="G103" t="s">
        <v>4</v>
      </c>
      <c r="H103">
        <v>36</v>
      </c>
      <c r="I103">
        <v>7</v>
      </c>
      <c r="J103">
        <v>120</v>
      </c>
      <c r="K103">
        <v>12</v>
      </c>
      <c r="L103">
        <v>15</v>
      </c>
      <c r="M103" t="s">
        <v>116</v>
      </c>
      <c r="N103">
        <v>1</v>
      </c>
      <c r="O103" t="s">
        <v>95</v>
      </c>
      <c r="Q103" t="s">
        <v>3392</v>
      </c>
      <c r="R103">
        <v>1</v>
      </c>
      <c r="S103" t="s">
        <v>6</v>
      </c>
      <c r="U103" t="s">
        <v>88</v>
      </c>
      <c r="W103" t="s">
        <v>487</v>
      </c>
      <c r="Y103">
        <v>10</v>
      </c>
      <c r="Z103" t="s">
        <v>517</v>
      </c>
      <c r="AA103" t="s">
        <v>57</v>
      </c>
      <c r="AG103" t="s">
        <v>32</v>
      </c>
      <c r="AJ103" t="s">
        <v>58</v>
      </c>
      <c r="AK103">
        <v>4</v>
      </c>
      <c r="AM103">
        <v>4</v>
      </c>
      <c r="AN103">
        <v>6</v>
      </c>
      <c r="AP103">
        <v>7</v>
      </c>
      <c r="AQ103" t="s">
        <v>518</v>
      </c>
      <c r="AR103" t="s">
        <v>519</v>
      </c>
      <c r="AS103">
        <v>6</v>
      </c>
      <c r="AT103" t="s">
        <v>520</v>
      </c>
      <c r="AU103" t="s">
        <v>521</v>
      </c>
    </row>
    <row r="104" spans="1:51">
      <c r="A104">
        <v>88</v>
      </c>
      <c r="B104">
        <v>88</v>
      </c>
      <c r="C104">
        <v>88</v>
      </c>
      <c r="D104" t="s">
        <v>1</v>
      </c>
      <c r="F104" t="s">
        <v>5</v>
      </c>
      <c r="G104">
        <v>37</v>
      </c>
      <c r="H104">
        <v>8</v>
      </c>
      <c r="I104">
        <v>120</v>
      </c>
      <c r="J104">
        <v>10</v>
      </c>
      <c r="K104">
        <v>6</v>
      </c>
      <c r="L104" t="s">
        <v>128</v>
      </c>
      <c r="M104">
        <v>1</v>
      </c>
      <c r="N104" t="s">
        <v>52</v>
      </c>
      <c r="P104" t="s">
        <v>3391</v>
      </c>
      <c r="Q104">
        <v>0</v>
      </c>
      <c r="Z104" t="s">
        <v>81</v>
      </c>
      <c r="AC104" t="s">
        <v>29</v>
      </c>
      <c r="AK104" t="s">
        <v>70</v>
      </c>
      <c r="AM104">
        <v>3</v>
      </c>
      <c r="AO104">
        <v>3</v>
      </c>
      <c r="AP104">
        <v>5</v>
      </c>
      <c r="AR104">
        <v>80</v>
      </c>
      <c r="AS104" t="s">
        <v>522</v>
      </c>
      <c r="AT104" t="s">
        <v>72</v>
      </c>
      <c r="AV104">
        <v>9</v>
      </c>
      <c r="AW104" t="s">
        <v>523</v>
      </c>
      <c r="AX104" t="s">
        <v>105</v>
      </c>
      <c r="AY104" t="s">
        <v>524</v>
      </c>
    </row>
    <row r="105" spans="1:51">
      <c r="A105">
        <v>89</v>
      </c>
      <c r="B105">
        <v>89</v>
      </c>
      <c r="C105">
        <v>89</v>
      </c>
      <c r="D105" t="s">
        <v>1</v>
      </c>
      <c r="E105" t="s">
        <v>2</v>
      </c>
      <c r="H105">
        <v>26</v>
      </c>
      <c r="I105">
        <v>7</v>
      </c>
      <c r="J105">
        <v>150</v>
      </c>
      <c r="K105">
        <v>9</v>
      </c>
      <c r="L105">
        <v>15</v>
      </c>
      <c r="M105" t="s">
        <v>99</v>
      </c>
      <c r="N105">
        <v>1</v>
      </c>
      <c r="O105" t="s">
        <v>52</v>
      </c>
      <c r="Q105" t="s">
        <v>3391</v>
      </c>
      <c r="R105">
        <v>1</v>
      </c>
      <c r="S105" t="s">
        <v>207</v>
      </c>
      <c r="T105" t="s">
        <v>78</v>
      </c>
      <c r="U105" t="s">
        <v>214</v>
      </c>
      <c r="W105">
        <v>3</v>
      </c>
      <c r="X105" t="s">
        <v>525</v>
      </c>
      <c r="Y105" t="s">
        <v>57</v>
      </c>
      <c r="AE105" t="s">
        <v>32</v>
      </c>
      <c r="AH105" t="s">
        <v>70</v>
      </c>
      <c r="AK105">
        <v>8</v>
      </c>
      <c r="AL105">
        <v>8</v>
      </c>
      <c r="AM105">
        <v>6</v>
      </c>
      <c r="AO105">
        <v>10</v>
      </c>
      <c r="AP105" t="s">
        <v>526</v>
      </c>
      <c r="AQ105" t="s">
        <v>72</v>
      </c>
      <c r="AS105">
        <v>9</v>
      </c>
      <c r="AT105" t="s">
        <v>527</v>
      </c>
      <c r="AU105" t="s">
        <v>528</v>
      </c>
      <c r="AV105" t="s">
        <v>529</v>
      </c>
    </row>
    <row r="106" spans="1:51">
      <c r="A106">
        <v>90</v>
      </c>
      <c r="B106">
        <v>90</v>
      </c>
      <c r="C106">
        <v>90</v>
      </c>
      <c r="E106" t="s">
        <v>2</v>
      </c>
      <c r="F106" t="s">
        <v>5</v>
      </c>
      <c r="G106">
        <v>22</v>
      </c>
      <c r="H106">
        <v>8</v>
      </c>
      <c r="I106">
        <v>60</v>
      </c>
      <c r="J106">
        <v>50</v>
      </c>
      <c r="K106">
        <v>13</v>
      </c>
      <c r="L106" t="s">
        <v>297</v>
      </c>
      <c r="M106">
        <v>0</v>
      </c>
      <c r="N106" t="s">
        <v>95</v>
      </c>
      <c r="P106" t="s">
        <v>3391</v>
      </c>
      <c r="Q106">
        <v>0</v>
      </c>
      <c r="Z106" t="s">
        <v>57</v>
      </c>
      <c r="AD106" t="s">
        <v>30</v>
      </c>
      <c r="AI106" t="s">
        <v>70</v>
      </c>
      <c r="AK106">
        <v>6</v>
      </c>
      <c r="AM106">
        <v>6</v>
      </c>
      <c r="AN106">
        <v>5</v>
      </c>
      <c r="AP106">
        <v>7</v>
      </c>
      <c r="AQ106" t="s">
        <v>530</v>
      </c>
      <c r="AR106" t="s">
        <v>72</v>
      </c>
      <c r="AT106">
        <v>9</v>
      </c>
      <c r="AU106" t="s">
        <v>531</v>
      </c>
      <c r="AV106" t="s">
        <v>532</v>
      </c>
      <c r="AW106" t="s">
        <v>533</v>
      </c>
    </row>
    <row r="107" spans="1:51">
      <c r="A107">
        <v>91</v>
      </c>
      <c r="B107">
        <v>91</v>
      </c>
      <c r="C107">
        <v>91</v>
      </c>
      <c r="E107" t="s">
        <v>2</v>
      </c>
      <c r="F107" t="s">
        <v>5</v>
      </c>
      <c r="G107">
        <v>29</v>
      </c>
      <c r="H107">
        <v>1</v>
      </c>
      <c r="I107">
        <v>20</v>
      </c>
      <c r="J107">
        <v>8</v>
      </c>
      <c r="K107">
        <v>6</v>
      </c>
      <c r="L107" t="s">
        <v>99</v>
      </c>
      <c r="M107">
        <v>1</v>
      </c>
      <c r="N107" t="s">
        <v>52</v>
      </c>
      <c r="Q107" t="s">
        <v>534</v>
      </c>
      <c r="R107">
        <v>0</v>
      </c>
      <c r="AA107" t="s">
        <v>57</v>
      </c>
      <c r="AC107" t="s">
        <v>28</v>
      </c>
      <c r="AK107" t="s">
        <v>70</v>
      </c>
      <c r="AM107">
        <v>4</v>
      </c>
      <c r="AO107">
        <v>4</v>
      </c>
      <c r="AP107">
        <v>2</v>
      </c>
      <c r="AR107">
        <v>2</v>
      </c>
      <c r="AS107" t="s">
        <v>535</v>
      </c>
      <c r="AT107" t="s">
        <v>371</v>
      </c>
      <c r="AV107">
        <v>10</v>
      </c>
      <c r="AW107" t="s">
        <v>536</v>
      </c>
      <c r="AX107" t="s">
        <v>3607</v>
      </c>
    </row>
    <row r="108" spans="1:51">
      <c r="A108">
        <v>92</v>
      </c>
      <c r="B108">
        <v>92</v>
      </c>
      <c r="C108">
        <v>92</v>
      </c>
      <c r="D108" t="s">
        <v>1</v>
      </c>
      <c r="H108">
        <v>32</v>
      </c>
      <c r="I108">
        <v>8</v>
      </c>
      <c r="J108">
        <v>30</v>
      </c>
      <c r="K108">
        <v>10</v>
      </c>
      <c r="L108">
        <v>2</v>
      </c>
      <c r="M108" t="s">
        <v>65</v>
      </c>
      <c r="N108">
        <v>0</v>
      </c>
      <c r="O108" t="s">
        <v>76</v>
      </c>
      <c r="P108" t="s">
        <v>3391</v>
      </c>
      <c r="Q108">
        <v>1</v>
      </c>
      <c r="R108" t="s">
        <v>149</v>
      </c>
      <c r="S108" t="s">
        <v>78</v>
      </c>
      <c r="T108" t="s">
        <v>89</v>
      </c>
      <c r="U108">
        <v>5</v>
      </c>
      <c r="V108" t="s">
        <v>538</v>
      </c>
      <c r="W108" t="s">
        <v>81</v>
      </c>
      <c r="AA108" t="s">
        <v>30</v>
      </c>
      <c r="AF108" t="s">
        <v>156</v>
      </c>
      <c r="AG108">
        <v>6</v>
      </c>
      <c r="AI108">
        <v>6</v>
      </c>
      <c r="AJ108">
        <v>6</v>
      </c>
      <c r="AL108">
        <v>10</v>
      </c>
      <c r="AM108" t="s">
        <v>539</v>
      </c>
      <c r="AN108" t="s">
        <v>72</v>
      </c>
      <c r="AP108">
        <v>10</v>
      </c>
      <c r="AQ108" t="s">
        <v>539</v>
      </c>
      <c r="AR108" t="s">
        <v>539</v>
      </c>
      <c r="AS108" t="s">
        <v>539</v>
      </c>
    </row>
    <row r="109" spans="1:51">
      <c r="A109">
        <v>93</v>
      </c>
      <c r="B109">
        <v>93</v>
      </c>
      <c r="C109">
        <v>93</v>
      </c>
      <c r="E109" t="s">
        <v>2</v>
      </c>
      <c r="F109" t="s">
        <v>5</v>
      </c>
      <c r="G109">
        <v>28</v>
      </c>
      <c r="H109">
        <v>7</v>
      </c>
      <c r="I109">
        <v>60</v>
      </c>
      <c r="J109">
        <v>11</v>
      </c>
      <c r="K109">
        <v>3</v>
      </c>
      <c r="L109" t="s">
        <v>297</v>
      </c>
      <c r="M109">
        <v>0</v>
      </c>
      <c r="N109" t="s">
        <v>52</v>
      </c>
      <c r="P109" t="s">
        <v>3389</v>
      </c>
      <c r="Q109">
        <v>1</v>
      </c>
      <c r="R109" t="s">
        <v>207</v>
      </c>
      <c r="S109" t="s">
        <v>78</v>
      </c>
      <c r="T109" t="s">
        <v>89</v>
      </c>
      <c r="U109">
        <v>1</v>
      </c>
      <c r="V109" t="s">
        <v>540</v>
      </c>
      <c r="W109" t="s">
        <v>81</v>
      </c>
      <c r="AF109" t="s">
        <v>35</v>
      </c>
      <c r="AL109">
        <v>0</v>
      </c>
      <c r="AQ109" t="s">
        <v>72</v>
      </c>
      <c r="AS109">
        <v>10</v>
      </c>
      <c r="AT109" t="s">
        <v>73</v>
      </c>
    </row>
    <row r="110" spans="1:51">
      <c r="A110">
        <v>94</v>
      </c>
      <c r="B110">
        <v>94</v>
      </c>
      <c r="C110">
        <v>94</v>
      </c>
      <c r="E110" t="s">
        <v>2</v>
      </c>
      <c r="F110" t="s">
        <v>5</v>
      </c>
      <c r="G110">
        <v>6</v>
      </c>
      <c r="H110">
        <v>40</v>
      </c>
      <c r="I110">
        <v>10</v>
      </c>
      <c r="J110">
        <v>5</v>
      </c>
      <c r="K110" t="s">
        <v>51</v>
      </c>
      <c r="L110">
        <v>1</v>
      </c>
      <c r="M110" t="s">
        <v>52</v>
      </c>
      <c r="O110" t="s">
        <v>3391</v>
      </c>
      <c r="P110">
        <v>1</v>
      </c>
      <c r="Q110" t="s">
        <v>459</v>
      </c>
      <c r="R110" t="s">
        <v>88</v>
      </c>
      <c r="T110" t="s">
        <v>150</v>
      </c>
      <c r="U110">
        <v>5</v>
      </c>
      <c r="V110" t="s">
        <v>541</v>
      </c>
      <c r="W110" t="s">
        <v>81</v>
      </c>
      <c r="AA110" t="s">
        <v>30</v>
      </c>
      <c r="AB110" t="s">
        <v>32</v>
      </c>
      <c r="AE110" t="s">
        <v>58</v>
      </c>
      <c r="AF110">
        <v>4</v>
      </c>
      <c r="AH110">
        <v>4</v>
      </c>
      <c r="AI110">
        <v>3</v>
      </c>
      <c r="AK110">
        <v>3</v>
      </c>
      <c r="AL110" t="s">
        <v>542</v>
      </c>
      <c r="AM110" t="s">
        <v>339</v>
      </c>
      <c r="AO110">
        <v>7</v>
      </c>
      <c r="AP110" t="s">
        <v>543</v>
      </c>
      <c r="AQ110" t="s">
        <v>544</v>
      </c>
      <c r="AR110" t="s">
        <v>545</v>
      </c>
    </row>
    <row r="111" spans="1:51">
      <c r="A111">
        <v>95</v>
      </c>
      <c r="B111">
        <v>95</v>
      </c>
      <c r="C111">
        <v>95</v>
      </c>
      <c r="D111" t="s">
        <v>1</v>
      </c>
      <c r="H111">
        <v>31</v>
      </c>
      <c r="I111">
        <v>8</v>
      </c>
      <c r="J111">
        <v>90</v>
      </c>
      <c r="K111">
        <v>7</v>
      </c>
      <c r="L111">
        <v>50</v>
      </c>
      <c r="M111" t="s">
        <v>86</v>
      </c>
      <c r="N111">
        <v>0</v>
      </c>
      <c r="O111" t="s">
        <v>383</v>
      </c>
      <c r="P111" t="s">
        <v>3389</v>
      </c>
      <c r="Q111">
        <v>1</v>
      </c>
      <c r="R111" t="s">
        <v>149</v>
      </c>
      <c r="S111" t="s">
        <v>78</v>
      </c>
      <c r="T111" t="s">
        <v>304</v>
      </c>
      <c r="U111">
        <v>6</v>
      </c>
      <c r="V111" t="s">
        <v>546</v>
      </c>
      <c r="W111" t="s">
        <v>69</v>
      </c>
      <c r="AA111" t="s">
        <v>30</v>
      </c>
      <c r="AB111" t="s">
        <v>31</v>
      </c>
      <c r="AG111" t="s">
        <v>547</v>
      </c>
      <c r="AJ111">
        <v>15</v>
      </c>
      <c r="AK111">
        <v>15</v>
      </c>
      <c r="AL111">
        <v>6</v>
      </c>
      <c r="AN111">
        <v>40</v>
      </c>
      <c r="AO111" t="s">
        <v>326</v>
      </c>
      <c r="AP111" t="s">
        <v>72</v>
      </c>
      <c r="AR111">
        <v>10</v>
      </c>
      <c r="AS111" t="s">
        <v>73</v>
      </c>
    </row>
    <row r="112" spans="1:51">
      <c r="A112">
        <v>96</v>
      </c>
      <c r="B112">
        <v>96</v>
      </c>
      <c r="C112">
        <v>96</v>
      </c>
      <c r="H112" t="s">
        <v>5</v>
      </c>
      <c r="I112">
        <v>22</v>
      </c>
      <c r="J112">
        <v>6</v>
      </c>
      <c r="K112">
        <v>200</v>
      </c>
      <c r="L112">
        <v>4</v>
      </c>
      <c r="M112">
        <v>15</v>
      </c>
      <c r="N112" t="s">
        <v>86</v>
      </c>
      <c r="O112">
        <v>1</v>
      </c>
      <c r="P112" t="s">
        <v>95</v>
      </c>
      <c r="R112" t="s">
        <v>3391</v>
      </c>
      <c r="S112">
        <v>1</v>
      </c>
      <c r="T112" t="s">
        <v>105</v>
      </c>
      <c r="V112" t="s">
        <v>78</v>
      </c>
      <c r="W112" t="s">
        <v>55</v>
      </c>
      <c r="Y112">
        <v>1</v>
      </c>
      <c r="Z112" t="s">
        <v>56</v>
      </c>
      <c r="AA112" t="s">
        <v>57</v>
      </c>
      <c r="AE112" t="s">
        <v>30</v>
      </c>
      <c r="AF112" t="s">
        <v>32</v>
      </c>
      <c r="AI112" t="s">
        <v>82</v>
      </c>
      <c r="AK112">
        <v>80</v>
      </c>
      <c r="AL112">
        <v>80</v>
      </c>
      <c r="AN112">
        <v>15</v>
      </c>
      <c r="AO112">
        <v>4</v>
      </c>
      <c r="AP112" t="s">
        <v>3608</v>
      </c>
      <c r="AQ112" t="s">
        <v>62</v>
      </c>
      <c r="AR112">
        <v>10</v>
      </c>
      <c r="AS112" t="s">
        <v>3609</v>
      </c>
      <c r="AT112" t="s">
        <v>3610</v>
      </c>
      <c r="AU112" t="s">
        <v>3611</v>
      </c>
    </row>
    <row r="113" spans="1:50">
      <c r="A113">
        <v>97</v>
      </c>
      <c r="B113">
        <v>97</v>
      </c>
      <c r="C113">
        <v>97</v>
      </c>
      <c r="E113" t="s">
        <v>2</v>
      </c>
      <c r="H113">
        <v>52</v>
      </c>
      <c r="I113">
        <v>7</v>
      </c>
      <c r="J113">
        <v>90</v>
      </c>
      <c r="K113">
        <v>10</v>
      </c>
      <c r="L113">
        <v>10</v>
      </c>
      <c r="M113" t="s">
        <v>65</v>
      </c>
      <c r="N113">
        <v>1</v>
      </c>
      <c r="O113" t="s">
        <v>76</v>
      </c>
      <c r="P113" t="s">
        <v>3392</v>
      </c>
      <c r="Q113">
        <v>1</v>
      </c>
      <c r="R113" t="s">
        <v>207</v>
      </c>
      <c r="S113" t="s">
        <v>54</v>
      </c>
      <c r="U113" t="s">
        <v>291</v>
      </c>
      <c r="V113">
        <v>25</v>
      </c>
      <c r="W113" t="s">
        <v>552</v>
      </c>
      <c r="X113" t="s">
        <v>81</v>
      </c>
      <c r="AC113" t="s">
        <v>31</v>
      </c>
      <c r="AH113" t="s">
        <v>58</v>
      </c>
      <c r="AI113">
        <v>4</v>
      </c>
      <c r="AK113">
        <v>4</v>
      </c>
      <c r="AL113">
        <v>6</v>
      </c>
      <c r="AN113">
        <v>30</v>
      </c>
      <c r="AO113" t="s">
        <v>3612</v>
      </c>
      <c r="AP113" t="s">
        <v>72</v>
      </c>
      <c r="AR113">
        <v>10</v>
      </c>
      <c r="AS113" t="s">
        <v>554</v>
      </c>
      <c r="AT113" t="s">
        <v>422</v>
      </c>
      <c r="AU113" t="s">
        <v>3613</v>
      </c>
    </row>
    <row r="114" spans="1:50">
      <c r="A114">
        <v>98</v>
      </c>
      <c r="B114">
        <v>98</v>
      </c>
      <c r="C114">
        <v>98</v>
      </c>
      <c r="D114" t="s">
        <v>1</v>
      </c>
      <c r="H114">
        <v>39</v>
      </c>
      <c r="I114">
        <v>8</v>
      </c>
      <c r="J114">
        <v>0</v>
      </c>
      <c r="K114">
        <v>8</v>
      </c>
      <c r="L114">
        <v>24</v>
      </c>
      <c r="M114" t="s">
        <v>183</v>
      </c>
      <c r="N114">
        <v>0</v>
      </c>
      <c r="O114" t="s">
        <v>117</v>
      </c>
      <c r="Q114" t="s">
        <v>3390</v>
      </c>
      <c r="R114">
        <v>1</v>
      </c>
      <c r="S114" t="s">
        <v>207</v>
      </c>
      <c r="T114" t="s">
        <v>78</v>
      </c>
      <c r="U114" t="s">
        <v>89</v>
      </c>
      <c r="V114">
        <v>20</v>
      </c>
      <c r="W114" t="s">
        <v>556</v>
      </c>
      <c r="X114" t="s">
        <v>57</v>
      </c>
      <c r="AA114" t="s">
        <v>29</v>
      </c>
      <c r="AC114" t="s">
        <v>31</v>
      </c>
      <c r="AH114" t="s">
        <v>58</v>
      </c>
      <c r="AI114">
        <v>6</v>
      </c>
      <c r="AK114">
        <v>6</v>
      </c>
      <c r="AL114">
        <v>6</v>
      </c>
      <c r="AN114">
        <v>12</v>
      </c>
      <c r="AO114" t="s">
        <v>557</v>
      </c>
      <c r="AP114" t="s">
        <v>72</v>
      </c>
      <c r="AR114">
        <v>10</v>
      </c>
      <c r="AS114" t="s">
        <v>558</v>
      </c>
      <c r="AT114" t="s">
        <v>559</v>
      </c>
      <c r="AU114" t="s">
        <v>560</v>
      </c>
    </row>
    <row r="115" spans="1:50">
      <c r="A115">
        <v>99</v>
      </c>
      <c r="B115">
        <v>99</v>
      </c>
      <c r="C115">
        <v>99</v>
      </c>
      <c r="F115" t="s">
        <v>3</v>
      </c>
      <c r="G115" t="s">
        <v>4</v>
      </c>
      <c r="H115">
        <v>28</v>
      </c>
      <c r="I115">
        <v>8</v>
      </c>
      <c r="J115">
        <v>0</v>
      </c>
      <c r="K115">
        <v>12</v>
      </c>
      <c r="L115">
        <v>3</v>
      </c>
      <c r="M115" t="s">
        <v>116</v>
      </c>
      <c r="N115">
        <v>1</v>
      </c>
      <c r="O115" t="s">
        <v>52</v>
      </c>
      <c r="Q115" t="s">
        <v>3391</v>
      </c>
      <c r="R115">
        <v>1</v>
      </c>
      <c r="S115" t="s">
        <v>513</v>
      </c>
      <c r="T115" t="s">
        <v>78</v>
      </c>
      <c r="U115" t="s">
        <v>55</v>
      </c>
      <c r="W115">
        <v>4</v>
      </c>
      <c r="X115" t="s">
        <v>56</v>
      </c>
      <c r="Y115" t="s">
        <v>57</v>
      </c>
      <c r="AE115" t="s">
        <v>32</v>
      </c>
      <c r="AG115" t="s">
        <v>561</v>
      </c>
      <c r="AH115" t="s">
        <v>70</v>
      </c>
      <c r="AJ115">
        <v>6</v>
      </c>
      <c r="AL115">
        <v>6</v>
      </c>
      <c r="AM115">
        <v>2</v>
      </c>
      <c r="AO115">
        <v>5</v>
      </c>
      <c r="AP115" t="s">
        <v>562</v>
      </c>
      <c r="AQ115" t="s">
        <v>72</v>
      </c>
      <c r="AS115">
        <v>10</v>
      </c>
      <c r="AT115" t="s">
        <v>563</v>
      </c>
      <c r="AU115" t="s">
        <v>564</v>
      </c>
      <c r="AV115" t="s">
        <v>565</v>
      </c>
    </row>
    <row r="116" spans="1:50">
      <c r="A116">
        <v>100</v>
      </c>
      <c r="B116">
        <v>100</v>
      </c>
      <c r="C116">
        <v>100</v>
      </c>
      <c r="D116" t="s">
        <v>1</v>
      </c>
      <c r="E116" t="s">
        <v>2</v>
      </c>
      <c r="F116" t="s">
        <v>5</v>
      </c>
      <c r="G116">
        <v>44</v>
      </c>
      <c r="H116">
        <v>7</v>
      </c>
      <c r="I116">
        <v>50</v>
      </c>
      <c r="J116">
        <v>10</v>
      </c>
      <c r="K116">
        <v>5</v>
      </c>
      <c r="L116" t="s">
        <v>116</v>
      </c>
      <c r="M116">
        <v>0</v>
      </c>
      <c r="N116" t="s">
        <v>117</v>
      </c>
      <c r="P116" t="s">
        <v>3391</v>
      </c>
      <c r="Q116">
        <v>1</v>
      </c>
      <c r="R116" t="s">
        <v>207</v>
      </c>
      <c r="S116" t="s">
        <v>344</v>
      </c>
      <c r="U116" t="s">
        <v>566</v>
      </c>
      <c r="W116">
        <v>16</v>
      </c>
      <c r="X116" t="s">
        <v>567</v>
      </c>
      <c r="Y116" t="s">
        <v>81</v>
      </c>
      <c r="AD116" t="s">
        <v>31</v>
      </c>
      <c r="AI116" t="s">
        <v>70</v>
      </c>
      <c r="AK116">
        <v>6</v>
      </c>
      <c r="AM116">
        <v>6</v>
      </c>
      <c r="AN116">
        <v>6</v>
      </c>
      <c r="AP116">
        <v>60</v>
      </c>
      <c r="AQ116" t="s">
        <v>568</v>
      </c>
      <c r="AR116" t="s">
        <v>72</v>
      </c>
      <c r="AT116">
        <v>6</v>
      </c>
      <c r="AU116" t="s">
        <v>569</v>
      </c>
    </row>
    <row r="117" spans="1:50">
      <c r="A117">
        <v>101</v>
      </c>
      <c r="B117">
        <v>101</v>
      </c>
      <c r="C117">
        <v>101</v>
      </c>
      <c r="H117" t="s">
        <v>5</v>
      </c>
      <c r="I117">
        <v>32</v>
      </c>
      <c r="J117">
        <v>6</v>
      </c>
      <c r="K117">
        <v>2</v>
      </c>
      <c r="L117">
        <v>12</v>
      </c>
      <c r="M117">
        <v>3</v>
      </c>
      <c r="N117" t="s">
        <v>75</v>
      </c>
      <c r="O117">
        <v>0</v>
      </c>
      <c r="P117" t="s">
        <v>66</v>
      </c>
      <c r="R117" t="s">
        <v>3391</v>
      </c>
      <c r="S117">
        <v>1</v>
      </c>
      <c r="T117" t="s">
        <v>401</v>
      </c>
      <c r="V117" t="s">
        <v>106</v>
      </c>
      <c r="W117" t="s">
        <v>55</v>
      </c>
      <c r="Y117">
        <v>10</v>
      </c>
      <c r="Z117" t="s">
        <v>570</v>
      </c>
      <c r="AA117" t="s">
        <v>81</v>
      </c>
      <c r="AF117" t="s">
        <v>31</v>
      </c>
      <c r="AK117" t="s">
        <v>82</v>
      </c>
      <c r="AM117">
        <v>10</v>
      </c>
      <c r="AN117">
        <v>10</v>
      </c>
      <c r="AO117">
        <v>5</v>
      </c>
      <c r="AQ117">
        <v>20</v>
      </c>
      <c r="AR117" t="s">
        <v>571</v>
      </c>
      <c r="AS117" t="s">
        <v>72</v>
      </c>
      <c r="AU117">
        <v>8</v>
      </c>
      <c r="AV117" t="s">
        <v>572</v>
      </c>
      <c r="AW117" t="s">
        <v>573</v>
      </c>
      <c r="AX117" t="s">
        <v>574</v>
      </c>
    </row>
    <row r="118" spans="1:50">
      <c r="A118" s="44">
        <v>102</v>
      </c>
      <c r="B118" s="44">
        <v>102</v>
      </c>
      <c r="C118" s="44">
        <v>102</v>
      </c>
      <c r="D118" s="44" t="s">
        <v>1</v>
      </c>
      <c r="E118" s="44" t="s">
        <v>2</v>
      </c>
      <c r="F118" s="44" t="s">
        <v>5</v>
      </c>
      <c r="G118" s="44">
        <v>29</v>
      </c>
      <c r="H118" s="44">
        <v>6</v>
      </c>
      <c r="I118" s="44">
        <v>0</v>
      </c>
      <c r="J118" s="44">
        <v>14</v>
      </c>
      <c r="K118" s="44">
        <v>25</v>
      </c>
      <c r="L118" s="44" t="s">
        <v>128</v>
      </c>
      <c r="M118" s="44">
        <v>1</v>
      </c>
      <c r="N118" s="44" t="s">
        <v>76</v>
      </c>
      <c r="O118" s="44" t="s">
        <v>575</v>
      </c>
      <c r="P118" s="44">
        <v>1</v>
      </c>
      <c r="Q118" s="44" t="s">
        <v>459</v>
      </c>
      <c r="R118" s="44" t="s">
        <v>88</v>
      </c>
      <c r="S118" s="44"/>
      <c r="T118" s="44"/>
      <c r="U118" s="44" t="s">
        <v>576</v>
      </c>
      <c r="V118" s="44">
        <v>6</v>
      </c>
      <c r="W118" s="44" t="s">
        <v>577</v>
      </c>
      <c r="X118" s="44" t="s">
        <v>57</v>
      </c>
      <c r="Y118" s="44"/>
      <c r="Z118" s="44"/>
      <c r="AA118" s="44" t="s">
        <v>29</v>
      </c>
      <c r="AB118" s="44"/>
      <c r="AC118" s="44"/>
      <c r="AD118" s="44"/>
      <c r="AE118" s="44"/>
      <c r="AF118" s="44"/>
      <c r="AG118" s="44"/>
      <c r="AH118" s="44" t="s">
        <v>578</v>
      </c>
      <c r="AI118" s="44" t="s">
        <v>70</v>
      </c>
      <c r="AJ118" s="44"/>
      <c r="AK118" s="44"/>
      <c r="AL118" s="44">
        <v>20</v>
      </c>
      <c r="AM118" s="44">
        <v>20</v>
      </c>
      <c r="AN118" s="44">
        <v>4</v>
      </c>
      <c r="AO118" s="44"/>
      <c r="AP118" s="44">
        <v>80</v>
      </c>
      <c r="AQ118" s="44" t="s">
        <v>579</v>
      </c>
      <c r="AR118" s="44" t="s">
        <v>580</v>
      </c>
      <c r="AS118" s="44">
        <v>9</v>
      </c>
      <c r="AT118" t="s">
        <v>3614</v>
      </c>
      <c r="AU118" t="s">
        <v>3618</v>
      </c>
      <c r="AV118" s="44" t="s">
        <v>583</v>
      </c>
    </row>
    <row r="119" spans="1:50">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V119" s="44"/>
    </row>
    <row r="120" spans="1:5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t="s">
        <v>3615</v>
      </c>
      <c r="AU120" t="s">
        <v>3619</v>
      </c>
      <c r="AV120" s="44"/>
    </row>
    <row r="121" spans="1:50">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V121" s="44"/>
    </row>
    <row r="122" spans="1:50">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t="s">
        <v>3616</v>
      </c>
      <c r="AU122" t="s">
        <v>3620</v>
      </c>
      <c r="AV122" s="44"/>
    </row>
    <row r="123" spans="1:50">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V123" s="44"/>
    </row>
    <row r="124" spans="1:50">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t="s">
        <v>3617</v>
      </c>
      <c r="AV124" s="44"/>
    </row>
    <row r="125" spans="1:50">
      <c r="A125">
        <v>103</v>
      </c>
      <c r="B125">
        <v>103</v>
      </c>
      <c r="C125">
        <v>103</v>
      </c>
      <c r="D125" t="s">
        <v>1</v>
      </c>
      <c r="H125">
        <v>55</v>
      </c>
      <c r="I125">
        <v>7</v>
      </c>
      <c r="J125">
        <v>0</v>
      </c>
      <c r="K125">
        <v>10</v>
      </c>
      <c r="L125">
        <v>20</v>
      </c>
      <c r="M125" t="s">
        <v>297</v>
      </c>
      <c r="N125">
        <v>1</v>
      </c>
      <c r="O125" t="s">
        <v>66</v>
      </c>
      <c r="Q125" t="s">
        <v>3391</v>
      </c>
      <c r="R125">
        <v>1</v>
      </c>
      <c r="S125" t="s">
        <v>105</v>
      </c>
      <c r="U125" t="s">
        <v>118</v>
      </c>
      <c r="W125" t="s">
        <v>150</v>
      </c>
      <c r="X125">
        <v>27</v>
      </c>
      <c r="Y125" t="s">
        <v>584</v>
      </c>
      <c r="Z125" t="s">
        <v>81</v>
      </c>
      <c r="AD125" t="s">
        <v>30</v>
      </c>
      <c r="AJ125" t="s">
        <v>585</v>
      </c>
      <c r="AK125">
        <v>10</v>
      </c>
      <c r="AL125">
        <v>10</v>
      </c>
      <c r="AM125">
        <v>4</v>
      </c>
      <c r="AO125">
        <v>10</v>
      </c>
      <c r="AP125" t="s">
        <v>3621</v>
      </c>
      <c r="AQ125" t="s">
        <v>339</v>
      </c>
      <c r="AS125">
        <v>2</v>
      </c>
      <c r="AT125" t="s">
        <v>587</v>
      </c>
      <c r="AU125" t="s">
        <v>588</v>
      </c>
      <c r="AV125" t="s">
        <v>589</v>
      </c>
    </row>
    <row r="126" spans="1:50">
      <c r="A126">
        <v>104</v>
      </c>
      <c r="B126">
        <v>104</v>
      </c>
      <c r="C126">
        <v>104</v>
      </c>
      <c r="D126" t="s">
        <v>1</v>
      </c>
      <c r="F126" t="s">
        <v>5</v>
      </c>
      <c r="G126">
        <v>30</v>
      </c>
      <c r="H126">
        <v>8</v>
      </c>
      <c r="I126">
        <v>0</v>
      </c>
      <c r="J126">
        <v>10</v>
      </c>
      <c r="K126">
        <v>10</v>
      </c>
      <c r="L126" t="s">
        <v>99</v>
      </c>
      <c r="M126">
        <v>0</v>
      </c>
      <c r="N126" t="s">
        <v>66</v>
      </c>
      <c r="Q126" t="s">
        <v>590</v>
      </c>
      <c r="R126">
        <v>0</v>
      </c>
      <c r="AA126" t="s">
        <v>81</v>
      </c>
      <c r="AE126" t="s">
        <v>30</v>
      </c>
      <c r="AF126" t="s">
        <v>32</v>
      </c>
      <c r="AI126" t="s">
        <v>82</v>
      </c>
      <c r="AK126">
        <v>15</v>
      </c>
      <c r="AL126">
        <v>15</v>
      </c>
      <c r="AN126">
        <v>15</v>
      </c>
      <c r="AO126">
        <v>16</v>
      </c>
      <c r="AP126" t="s">
        <v>591</v>
      </c>
      <c r="AQ126" t="s">
        <v>592</v>
      </c>
      <c r="AR126">
        <v>4</v>
      </c>
      <c r="AS126" t="s">
        <v>593</v>
      </c>
      <c r="AT126" t="s">
        <v>594</v>
      </c>
      <c r="AU126" t="s">
        <v>595</v>
      </c>
    </row>
    <row r="127" spans="1:50">
      <c r="A127">
        <v>105</v>
      </c>
      <c r="B127">
        <v>105</v>
      </c>
      <c r="C127">
        <v>105</v>
      </c>
      <c r="E127" t="s">
        <v>2</v>
      </c>
      <c r="F127" t="s">
        <v>3</v>
      </c>
      <c r="H127">
        <v>33</v>
      </c>
      <c r="I127">
        <v>6</v>
      </c>
      <c r="J127">
        <v>45</v>
      </c>
      <c r="K127">
        <v>9</v>
      </c>
      <c r="L127">
        <v>2</v>
      </c>
      <c r="M127" t="s">
        <v>51</v>
      </c>
      <c r="N127">
        <v>1</v>
      </c>
      <c r="O127" t="s">
        <v>52</v>
      </c>
      <c r="Q127" t="s">
        <v>3391</v>
      </c>
      <c r="R127">
        <v>1</v>
      </c>
      <c r="S127" t="s">
        <v>30</v>
      </c>
      <c r="T127" t="s">
        <v>596</v>
      </c>
      <c r="U127" t="s">
        <v>55</v>
      </c>
      <c r="W127">
        <v>3</v>
      </c>
      <c r="X127" t="s">
        <v>597</v>
      </c>
      <c r="Y127" t="s">
        <v>69</v>
      </c>
      <c r="AC127" t="s">
        <v>30</v>
      </c>
      <c r="AH127" t="s">
        <v>82</v>
      </c>
      <c r="AI127">
        <v>4</v>
      </c>
      <c r="AK127">
        <v>4</v>
      </c>
      <c r="AL127">
        <v>5</v>
      </c>
      <c r="AN127">
        <v>30</v>
      </c>
      <c r="AO127" t="s">
        <v>598</v>
      </c>
      <c r="AP127" t="s">
        <v>62</v>
      </c>
      <c r="AQ127">
        <v>9</v>
      </c>
      <c r="AR127" t="s">
        <v>599</v>
      </c>
      <c r="AS127" t="s">
        <v>600</v>
      </c>
    </row>
    <row r="128" spans="1:50">
      <c r="A128">
        <v>106</v>
      </c>
      <c r="B128">
        <v>106</v>
      </c>
      <c r="C128">
        <v>106</v>
      </c>
      <c r="D128" t="s">
        <v>1</v>
      </c>
      <c r="F128" t="s">
        <v>5</v>
      </c>
      <c r="G128">
        <v>37</v>
      </c>
      <c r="H128">
        <v>7</v>
      </c>
      <c r="I128">
        <v>30</v>
      </c>
      <c r="J128">
        <v>9</v>
      </c>
      <c r="K128">
        <v>10</v>
      </c>
      <c r="L128" t="s">
        <v>51</v>
      </c>
      <c r="M128">
        <v>0</v>
      </c>
      <c r="N128" t="s">
        <v>66</v>
      </c>
      <c r="P128" t="s">
        <v>3392</v>
      </c>
      <c r="Q128">
        <v>1</v>
      </c>
      <c r="R128" t="s">
        <v>207</v>
      </c>
      <c r="S128" t="s">
        <v>106</v>
      </c>
      <c r="T128" t="s">
        <v>89</v>
      </c>
      <c r="U128">
        <v>11</v>
      </c>
      <c r="V128" t="s">
        <v>601</v>
      </c>
      <c r="W128" t="s">
        <v>57</v>
      </c>
      <c r="AC128" t="s">
        <v>32</v>
      </c>
      <c r="AF128" t="s">
        <v>70</v>
      </c>
      <c r="AH128">
        <v>6</v>
      </c>
      <c r="AJ128">
        <v>6</v>
      </c>
      <c r="AK128">
        <v>4</v>
      </c>
      <c r="AM128">
        <v>3</v>
      </c>
      <c r="AN128" t="s">
        <v>602</v>
      </c>
      <c r="AO128" t="s">
        <v>72</v>
      </c>
      <c r="AQ128">
        <v>9</v>
      </c>
      <c r="AR128" t="s">
        <v>603</v>
      </c>
      <c r="AS128" t="s">
        <v>604</v>
      </c>
    </row>
    <row r="129" spans="1:50">
      <c r="A129">
        <v>107</v>
      </c>
      <c r="B129">
        <v>107</v>
      </c>
      <c r="C129">
        <v>107</v>
      </c>
      <c r="E129" t="s">
        <v>2</v>
      </c>
      <c r="H129">
        <v>35</v>
      </c>
      <c r="I129">
        <v>7</v>
      </c>
      <c r="J129">
        <v>80</v>
      </c>
      <c r="K129">
        <v>5</v>
      </c>
      <c r="L129">
        <v>10</v>
      </c>
      <c r="M129" t="s">
        <v>297</v>
      </c>
      <c r="N129">
        <v>1</v>
      </c>
      <c r="O129" t="s">
        <v>66</v>
      </c>
      <c r="Q129" t="s">
        <v>3391</v>
      </c>
      <c r="R129">
        <v>1</v>
      </c>
      <c r="S129" t="s">
        <v>207</v>
      </c>
      <c r="T129" t="s">
        <v>78</v>
      </c>
      <c r="U129" t="s">
        <v>89</v>
      </c>
      <c r="V129">
        <v>10</v>
      </c>
      <c r="W129" t="s">
        <v>605</v>
      </c>
      <c r="X129" t="s">
        <v>81</v>
      </c>
      <c r="AB129" t="s">
        <v>30</v>
      </c>
      <c r="AG129" t="s">
        <v>70</v>
      </c>
      <c r="AI129">
        <v>6</v>
      </c>
      <c r="AK129">
        <v>6</v>
      </c>
      <c r="AL129">
        <v>4</v>
      </c>
      <c r="AN129">
        <v>12</v>
      </c>
      <c r="AO129" t="s">
        <v>606</v>
      </c>
      <c r="AP129" t="s">
        <v>72</v>
      </c>
      <c r="AR129">
        <v>7</v>
      </c>
      <c r="AS129" t="s">
        <v>607</v>
      </c>
      <c r="AT129" t="s">
        <v>608</v>
      </c>
    </row>
    <row r="130" spans="1:50">
      <c r="A130">
        <v>108</v>
      </c>
      <c r="B130">
        <v>108</v>
      </c>
      <c r="C130">
        <v>108</v>
      </c>
      <c r="D130" t="s">
        <v>1</v>
      </c>
      <c r="F130" t="s">
        <v>5</v>
      </c>
      <c r="G130">
        <v>36</v>
      </c>
      <c r="H130">
        <v>7</v>
      </c>
      <c r="I130">
        <v>120</v>
      </c>
      <c r="J130">
        <v>15</v>
      </c>
      <c r="K130">
        <v>12</v>
      </c>
      <c r="L130" t="s">
        <v>183</v>
      </c>
      <c r="M130">
        <v>0</v>
      </c>
      <c r="N130" t="s">
        <v>66</v>
      </c>
      <c r="P130" t="s">
        <v>3390</v>
      </c>
      <c r="Q130">
        <v>1</v>
      </c>
      <c r="R130" t="s">
        <v>406</v>
      </c>
      <c r="T130" t="s">
        <v>54</v>
      </c>
      <c r="V130" t="s">
        <v>89</v>
      </c>
      <c r="W130">
        <v>7</v>
      </c>
      <c r="X130" t="s">
        <v>609</v>
      </c>
      <c r="Y130" t="s">
        <v>81</v>
      </c>
      <c r="Z130" t="s">
        <v>27</v>
      </c>
      <c r="AB130" t="s">
        <v>30</v>
      </c>
      <c r="AG130" t="s">
        <v>70</v>
      </c>
      <c r="AJ130">
        <v>10</v>
      </c>
      <c r="AK130">
        <v>10</v>
      </c>
      <c r="AM130" t="s">
        <v>610</v>
      </c>
      <c r="AN130">
        <v>8</v>
      </c>
      <c r="AO130" t="s">
        <v>611</v>
      </c>
      <c r="AP130" t="s">
        <v>62</v>
      </c>
      <c r="AQ130">
        <v>8</v>
      </c>
      <c r="AR130" t="s">
        <v>612</v>
      </c>
      <c r="AS130" t="s">
        <v>613</v>
      </c>
      <c r="AT130" t="s">
        <v>614</v>
      </c>
    </row>
    <row r="131" spans="1:50">
      <c r="A131">
        <v>109</v>
      </c>
      <c r="B131">
        <v>109</v>
      </c>
      <c r="C131">
        <v>109</v>
      </c>
      <c r="E131" t="s">
        <v>2</v>
      </c>
      <c r="F131" t="s">
        <v>5</v>
      </c>
      <c r="G131">
        <v>34</v>
      </c>
      <c r="H131">
        <v>6</v>
      </c>
      <c r="I131">
        <v>20</v>
      </c>
      <c r="J131">
        <v>16</v>
      </c>
      <c r="K131">
        <v>30</v>
      </c>
      <c r="L131" t="s">
        <v>183</v>
      </c>
      <c r="M131">
        <v>0</v>
      </c>
      <c r="N131" t="s">
        <v>66</v>
      </c>
      <c r="P131" t="s">
        <v>3392</v>
      </c>
      <c r="Q131">
        <v>1</v>
      </c>
      <c r="R131" t="s">
        <v>3551</v>
      </c>
      <c r="S131" t="s">
        <v>106</v>
      </c>
      <c r="T131" t="s">
        <v>566</v>
      </c>
      <c r="V131">
        <v>4</v>
      </c>
      <c r="W131" t="s">
        <v>615</v>
      </c>
      <c r="X131" t="s">
        <v>69</v>
      </c>
      <c r="AG131" t="s">
        <v>35</v>
      </c>
      <c r="AM131">
        <v>0</v>
      </c>
      <c r="AR131" t="s">
        <v>72</v>
      </c>
      <c r="AT131">
        <v>8</v>
      </c>
      <c r="AU131" t="s">
        <v>616</v>
      </c>
      <c r="AV131" t="s">
        <v>617</v>
      </c>
      <c r="AW131" t="s">
        <v>618</v>
      </c>
    </row>
    <row r="132" spans="1:50">
      <c r="A132">
        <v>110</v>
      </c>
      <c r="B132">
        <v>110</v>
      </c>
      <c r="C132">
        <v>110</v>
      </c>
      <c r="H132" t="s">
        <v>5</v>
      </c>
      <c r="I132">
        <v>22</v>
      </c>
      <c r="J132">
        <v>8</v>
      </c>
      <c r="K132">
        <v>60</v>
      </c>
      <c r="L132">
        <v>10</v>
      </c>
      <c r="M132">
        <v>6</v>
      </c>
      <c r="N132" t="s">
        <v>51</v>
      </c>
      <c r="O132">
        <v>1</v>
      </c>
      <c r="P132" t="s">
        <v>66</v>
      </c>
      <c r="R132" t="s">
        <v>3391</v>
      </c>
      <c r="S132">
        <v>1</v>
      </c>
      <c r="T132" t="s">
        <v>30</v>
      </c>
      <c r="U132" t="s">
        <v>78</v>
      </c>
      <c r="V132" t="s">
        <v>119</v>
      </c>
      <c r="W132">
        <v>0</v>
      </c>
      <c r="X132" t="s">
        <v>619</v>
      </c>
      <c r="Y132" t="s">
        <v>357</v>
      </c>
      <c r="AB132" t="s">
        <v>30</v>
      </c>
      <c r="AG132" t="s">
        <v>82</v>
      </c>
      <c r="AH132">
        <v>6</v>
      </c>
      <c r="AJ132">
        <v>6</v>
      </c>
      <c r="AK132">
        <v>3</v>
      </c>
      <c r="AM132">
        <v>5</v>
      </c>
      <c r="AN132" t="s">
        <v>620</v>
      </c>
      <c r="AO132" t="s">
        <v>72</v>
      </c>
      <c r="AQ132">
        <v>10</v>
      </c>
      <c r="AR132" t="s">
        <v>621</v>
      </c>
      <c r="AS132" t="s">
        <v>622</v>
      </c>
    </row>
    <row r="133" spans="1:50">
      <c r="A133">
        <v>111</v>
      </c>
      <c r="B133">
        <v>111</v>
      </c>
      <c r="C133">
        <v>111</v>
      </c>
      <c r="D133" t="s">
        <v>1</v>
      </c>
      <c r="H133">
        <v>34</v>
      </c>
      <c r="I133">
        <v>7</v>
      </c>
      <c r="J133">
        <v>20</v>
      </c>
      <c r="K133">
        <v>9</v>
      </c>
      <c r="L133">
        <v>2</v>
      </c>
      <c r="M133" t="s">
        <v>219</v>
      </c>
      <c r="N133">
        <v>1</v>
      </c>
      <c r="O133" t="s">
        <v>383</v>
      </c>
      <c r="P133" t="s">
        <v>3392</v>
      </c>
      <c r="Q133">
        <v>1</v>
      </c>
      <c r="R133" t="s">
        <v>6</v>
      </c>
      <c r="T133" t="s">
        <v>78</v>
      </c>
      <c r="U133" t="s">
        <v>79</v>
      </c>
      <c r="V133">
        <v>3</v>
      </c>
      <c r="W133" t="s">
        <v>623</v>
      </c>
      <c r="X133" t="s">
        <v>81</v>
      </c>
      <c r="AB133" t="s">
        <v>30</v>
      </c>
      <c r="AG133" t="s">
        <v>82</v>
      </c>
      <c r="AI133">
        <v>10</v>
      </c>
      <c r="AJ133">
        <v>10</v>
      </c>
      <c r="AK133">
        <v>6</v>
      </c>
      <c r="AM133">
        <v>15</v>
      </c>
      <c r="AN133" t="s">
        <v>624</v>
      </c>
      <c r="AO133" t="s">
        <v>72</v>
      </c>
      <c r="AQ133">
        <v>7</v>
      </c>
      <c r="AR133" t="s">
        <v>625</v>
      </c>
      <c r="AS133" t="s">
        <v>3622</v>
      </c>
      <c r="AT133" t="s">
        <v>627</v>
      </c>
    </row>
    <row r="134" spans="1:50">
      <c r="A134" s="44">
        <v>112</v>
      </c>
      <c r="B134" s="44">
        <v>112</v>
      </c>
      <c r="C134" s="44">
        <v>112</v>
      </c>
      <c r="D134" s="44" t="s">
        <v>1</v>
      </c>
      <c r="E134" s="44" t="s">
        <v>3</v>
      </c>
      <c r="F134" s="44" t="s">
        <v>5</v>
      </c>
      <c r="G134" s="44">
        <v>7</v>
      </c>
      <c r="H134" s="44">
        <v>1</v>
      </c>
      <c r="I134" s="44">
        <v>10</v>
      </c>
      <c r="J134" s="44">
        <v>5</v>
      </c>
      <c r="K134" s="44" t="s">
        <v>329</v>
      </c>
      <c r="L134" s="44">
        <v>1</v>
      </c>
      <c r="M134" s="44" t="s">
        <v>95</v>
      </c>
      <c r="N134" s="44"/>
      <c r="O134" s="44" t="s">
        <v>3390</v>
      </c>
      <c r="P134" s="44">
        <v>0</v>
      </c>
      <c r="Q134" s="44"/>
      <c r="R134" s="44"/>
      <c r="S134" s="44"/>
      <c r="T134" s="44"/>
      <c r="U134" s="44"/>
      <c r="V134" s="44"/>
      <c r="W134" s="44"/>
      <c r="X134" s="44"/>
      <c r="Y134" s="44" t="s">
        <v>81</v>
      </c>
      <c r="Z134" s="44"/>
      <c r="AA134" s="44" t="s">
        <v>28</v>
      </c>
      <c r="AB134" s="44"/>
      <c r="AC134" s="44"/>
      <c r="AD134" s="44"/>
      <c r="AE134" s="44"/>
      <c r="AF134" s="44"/>
      <c r="AG134" s="44"/>
      <c r="AH134" s="44"/>
      <c r="AI134" s="44" t="s">
        <v>82</v>
      </c>
      <c r="AJ134" s="44"/>
      <c r="AK134" s="44">
        <v>15</v>
      </c>
      <c r="AL134" s="44">
        <v>15</v>
      </c>
      <c r="AM134" s="44"/>
      <c r="AN134" s="44">
        <v>15</v>
      </c>
      <c r="AO134" s="44">
        <v>8</v>
      </c>
      <c r="AP134" t="s">
        <v>3623</v>
      </c>
      <c r="AQ134" s="44" t="s">
        <v>62</v>
      </c>
      <c r="AR134" s="44">
        <v>10</v>
      </c>
      <c r="AS134" t="s">
        <v>3626</v>
      </c>
      <c r="AT134" s="44" t="s">
        <v>630</v>
      </c>
      <c r="AU134" t="s">
        <v>3629</v>
      </c>
    </row>
    <row r="135" spans="1:50">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t="s">
        <v>3624</v>
      </c>
      <c r="AQ135" s="44"/>
      <c r="AR135" s="44"/>
      <c r="AS135" t="s">
        <v>3627</v>
      </c>
      <c r="AT135" s="44"/>
      <c r="AU135" t="s">
        <v>3630</v>
      </c>
    </row>
    <row r="136" spans="1:50">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t="s">
        <v>3625</v>
      </c>
      <c r="AQ136" s="44"/>
      <c r="AR136" s="44"/>
      <c r="AS136" t="s">
        <v>3628</v>
      </c>
      <c r="AT136" s="44"/>
      <c r="AU136" t="s">
        <v>3631</v>
      </c>
    </row>
    <row r="137" spans="1:50">
      <c r="A137" s="44">
        <v>113</v>
      </c>
      <c r="B137" s="44">
        <v>113</v>
      </c>
      <c r="C137" s="44">
        <v>113</v>
      </c>
      <c r="D137" s="44"/>
      <c r="E137" s="44" t="s">
        <v>2</v>
      </c>
      <c r="F137" s="44"/>
      <c r="G137" s="44"/>
      <c r="H137" s="44">
        <v>27</v>
      </c>
      <c r="I137" s="44">
        <v>7</v>
      </c>
      <c r="J137" s="44">
        <v>150</v>
      </c>
      <c r="K137" s="44">
        <v>7</v>
      </c>
      <c r="L137" s="44">
        <v>8</v>
      </c>
      <c r="M137" s="44" t="s">
        <v>75</v>
      </c>
      <c r="N137" s="44">
        <v>1</v>
      </c>
      <c r="O137" s="44" t="s">
        <v>76</v>
      </c>
      <c r="P137" s="44" t="s">
        <v>3389</v>
      </c>
      <c r="Q137" s="44">
        <v>1</v>
      </c>
      <c r="R137" s="44" t="s">
        <v>30</v>
      </c>
      <c r="S137" s="44" t="s">
        <v>632</v>
      </c>
      <c r="T137" s="44" t="s">
        <v>225</v>
      </c>
      <c r="U137" s="44">
        <v>3</v>
      </c>
      <c r="V137" s="44" t="s">
        <v>633</v>
      </c>
      <c r="W137" s="44" t="s">
        <v>81</v>
      </c>
      <c r="X137" s="44"/>
      <c r="Y137" s="44"/>
      <c r="Z137" s="44"/>
      <c r="AA137" s="44"/>
      <c r="AB137" s="44"/>
      <c r="AC137" s="44" t="s">
        <v>32</v>
      </c>
      <c r="AD137" s="44"/>
      <c r="AE137" s="44"/>
      <c r="AF137" s="44" t="s">
        <v>58</v>
      </c>
      <c r="AG137" s="44">
        <v>4</v>
      </c>
      <c r="AH137" s="44"/>
      <c r="AI137" s="44">
        <v>4</v>
      </c>
      <c r="AJ137" s="44">
        <v>3</v>
      </c>
      <c r="AK137" s="44"/>
      <c r="AL137" s="44">
        <v>30</v>
      </c>
      <c r="AM137" t="s">
        <v>3632</v>
      </c>
      <c r="AN137" s="44" t="s">
        <v>72</v>
      </c>
      <c r="AO137" s="44"/>
      <c r="AP137" s="44">
        <v>8</v>
      </c>
      <c r="AQ137" s="44" t="s">
        <v>635</v>
      </c>
      <c r="AR137" s="44" t="s">
        <v>636</v>
      </c>
      <c r="AS137" t="s">
        <v>3634</v>
      </c>
    </row>
    <row r="138" spans="1:50">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t="s">
        <v>3633</v>
      </c>
      <c r="AN138" s="44"/>
      <c r="AO138" s="44"/>
      <c r="AP138" s="44"/>
      <c r="AQ138" s="44"/>
      <c r="AR138" s="44"/>
      <c r="AS138" t="s">
        <v>3635</v>
      </c>
    </row>
    <row r="139" spans="1:50">
      <c r="A139">
        <v>114</v>
      </c>
      <c r="B139">
        <v>114</v>
      </c>
      <c r="C139">
        <v>114</v>
      </c>
      <c r="D139" t="s">
        <v>1</v>
      </c>
      <c r="H139">
        <v>25</v>
      </c>
      <c r="I139">
        <v>6</v>
      </c>
      <c r="J139">
        <v>50</v>
      </c>
      <c r="K139">
        <v>10</v>
      </c>
      <c r="L139">
        <v>20</v>
      </c>
      <c r="M139" t="s">
        <v>99</v>
      </c>
      <c r="N139">
        <v>1</v>
      </c>
      <c r="O139" t="s">
        <v>383</v>
      </c>
      <c r="Q139" t="s">
        <v>638</v>
      </c>
      <c r="R139">
        <v>1</v>
      </c>
      <c r="S139" t="s">
        <v>30</v>
      </c>
      <c r="T139" t="s">
        <v>78</v>
      </c>
      <c r="U139" t="s">
        <v>266</v>
      </c>
      <c r="W139">
        <v>2</v>
      </c>
      <c r="X139" t="s">
        <v>3636</v>
      </c>
      <c r="Y139" t="s">
        <v>81</v>
      </c>
      <c r="AC139" t="s">
        <v>30</v>
      </c>
      <c r="AH139" t="s">
        <v>70</v>
      </c>
      <c r="AJ139">
        <v>3</v>
      </c>
      <c r="AL139">
        <v>3</v>
      </c>
      <c r="AM139">
        <v>3</v>
      </c>
      <c r="AO139">
        <v>45</v>
      </c>
      <c r="AP139" t="s">
        <v>3637</v>
      </c>
      <c r="AQ139" t="s">
        <v>72</v>
      </c>
      <c r="AS139">
        <v>9</v>
      </c>
      <c r="AT139" t="s">
        <v>641</v>
      </c>
    </row>
    <row r="140" spans="1:50">
      <c r="A140">
        <v>115</v>
      </c>
      <c r="B140">
        <v>115</v>
      </c>
      <c r="C140">
        <v>115</v>
      </c>
      <c r="D140" t="s">
        <v>1</v>
      </c>
      <c r="E140" t="s">
        <v>2</v>
      </c>
      <c r="F140" t="s">
        <v>5</v>
      </c>
      <c r="G140">
        <v>36</v>
      </c>
      <c r="H140">
        <v>6</v>
      </c>
      <c r="I140">
        <v>120</v>
      </c>
      <c r="J140">
        <v>10</v>
      </c>
      <c r="K140">
        <v>0</v>
      </c>
      <c r="L140" t="s">
        <v>75</v>
      </c>
      <c r="M140">
        <v>0</v>
      </c>
      <c r="N140" t="s">
        <v>95</v>
      </c>
      <c r="P140" t="s">
        <v>3392</v>
      </c>
      <c r="Q140">
        <v>1</v>
      </c>
      <c r="R140" t="s">
        <v>53</v>
      </c>
      <c r="S140" t="s">
        <v>54</v>
      </c>
      <c r="U140" t="s">
        <v>642</v>
      </c>
      <c r="V140">
        <v>14</v>
      </c>
      <c r="W140" t="s">
        <v>643</v>
      </c>
      <c r="X140" t="s">
        <v>81</v>
      </c>
      <c r="AD140" t="s">
        <v>32</v>
      </c>
      <c r="AE140" t="s">
        <v>33</v>
      </c>
      <c r="AH140" t="s">
        <v>82</v>
      </c>
      <c r="AI140">
        <v>6</v>
      </c>
      <c r="AK140">
        <v>6</v>
      </c>
      <c r="AL140">
        <v>6</v>
      </c>
      <c r="AN140">
        <v>15</v>
      </c>
      <c r="AO140" t="s">
        <v>644</v>
      </c>
      <c r="AP140" t="s">
        <v>186</v>
      </c>
      <c r="AR140">
        <v>8</v>
      </c>
      <c r="AS140" t="s">
        <v>645</v>
      </c>
      <c r="AT140" t="s">
        <v>646</v>
      </c>
      <c r="AU140" t="s">
        <v>647</v>
      </c>
    </row>
    <row r="141" spans="1:50">
      <c r="A141">
        <v>116</v>
      </c>
      <c r="B141">
        <v>116</v>
      </c>
      <c r="C141">
        <v>116</v>
      </c>
      <c r="H141" t="s">
        <v>5</v>
      </c>
      <c r="I141">
        <v>7</v>
      </c>
      <c r="J141">
        <v>20</v>
      </c>
      <c r="K141">
        <v>3</v>
      </c>
      <c r="L141">
        <v>12</v>
      </c>
      <c r="M141" t="s">
        <v>219</v>
      </c>
      <c r="N141">
        <v>0</v>
      </c>
      <c r="O141" t="s">
        <v>95</v>
      </c>
      <c r="Q141" t="s">
        <v>3389</v>
      </c>
      <c r="R141">
        <v>1</v>
      </c>
      <c r="S141" t="s">
        <v>192</v>
      </c>
      <c r="U141" t="s">
        <v>78</v>
      </c>
      <c r="V141" t="s">
        <v>304</v>
      </c>
      <c r="W141">
        <v>5</v>
      </c>
      <c r="X141" t="s">
        <v>648</v>
      </c>
      <c r="Y141" t="s">
        <v>81</v>
      </c>
      <c r="Z141" t="s">
        <v>27</v>
      </c>
      <c r="AD141" t="s">
        <v>32</v>
      </c>
      <c r="AG141" t="s">
        <v>156</v>
      </c>
      <c r="AH141">
        <v>12</v>
      </c>
      <c r="AI141">
        <v>12</v>
      </c>
      <c r="AJ141">
        <v>2</v>
      </c>
      <c r="AL141">
        <v>10</v>
      </c>
      <c r="AM141" t="s">
        <v>649</v>
      </c>
      <c r="AN141" t="s">
        <v>72</v>
      </c>
      <c r="AP141">
        <v>6</v>
      </c>
      <c r="AQ141" t="s">
        <v>3638</v>
      </c>
      <c r="AR141" t="s">
        <v>35</v>
      </c>
      <c r="AS141" t="s">
        <v>35</v>
      </c>
    </row>
    <row r="142" spans="1:50">
      <c r="A142">
        <v>117</v>
      </c>
      <c r="B142">
        <v>117</v>
      </c>
      <c r="C142">
        <v>117</v>
      </c>
      <c r="D142" t="s">
        <v>1</v>
      </c>
      <c r="E142" t="s">
        <v>2</v>
      </c>
      <c r="F142" t="s">
        <v>5</v>
      </c>
      <c r="G142">
        <v>21</v>
      </c>
      <c r="H142">
        <v>6</v>
      </c>
      <c r="I142">
        <v>0</v>
      </c>
      <c r="J142">
        <v>8</v>
      </c>
      <c r="K142">
        <v>60</v>
      </c>
      <c r="L142" t="s">
        <v>99</v>
      </c>
      <c r="M142">
        <v>0</v>
      </c>
      <c r="N142" t="s">
        <v>52</v>
      </c>
      <c r="Q142" t="s">
        <v>651</v>
      </c>
      <c r="R142">
        <v>1</v>
      </c>
      <c r="S142" t="s">
        <v>207</v>
      </c>
      <c r="T142" t="s">
        <v>88</v>
      </c>
      <c r="V142" t="s">
        <v>214</v>
      </c>
      <c r="X142">
        <v>1</v>
      </c>
      <c r="Y142" t="s">
        <v>652</v>
      </c>
      <c r="Z142" t="s">
        <v>155</v>
      </c>
      <c r="AH142" t="s">
        <v>35</v>
      </c>
      <c r="AN142">
        <v>0</v>
      </c>
      <c r="AS142" t="s">
        <v>72</v>
      </c>
      <c r="AU142">
        <v>10</v>
      </c>
      <c r="AV142" t="s">
        <v>653</v>
      </c>
      <c r="AW142" t="s">
        <v>654</v>
      </c>
      <c r="AX142" t="s">
        <v>655</v>
      </c>
    </row>
    <row r="143" spans="1:50">
      <c r="A143">
        <v>118</v>
      </c>
      <c r="B143">
        <v>118</v>
      </c>
      <c r="C143">
        <v>118</v>
      </c>
      <c r="D143" t="s">
        <v>1</v>
      </c>
      <c r="E143" t="s">
        <v>2</v>
      </c>
      <c r="F143" t="s">
        <v>4</v>
      </c>
      <c r="G143" t="s">
        <v>5</v>
      </c>
      <c r="H143">
        <v>28</v>
      </c>
      <c r="I143">
        <v>7</v>
      </c>
      <c r="J143">
        <v>80</v>
      </c>
      <c r="K143">
        <v>12</v>
      </c>
      <c r="L143">
        <v>12</v>
      </c>
      <c r="M143" t="s">
        <v>329</v>
      </c>
      <c r="N143">
        <v>1</v>
      </c>
      <c r="O143" t="s">
        <v>383</v>
      </c>
      <c r="P143" t="s">
        <v>3390</v>
      </c>
      <c r="Q143">
        <v>1</v>
      </c>
      <c r="R143" t="s">
        <v>207</v>
      </c>
      <c r="S143" t="s">
        <v>54</v>
      </c>
      <c r="U143" t="s">
        <v>566</v>
      </c>
      <c r="W143">
        <v>3</v>
      </c>
      <c r="X143" t="s">
        <v>656</v>
      </c>
      <c r="Y143" t="s">
        <v>57</v>
      </c>
      <c r="AC143" t="s">
        <v>30</v>
      </c>
      <c r="AH143" t="s">
        <v>82</v>
      </c>
      <c r="AI143">
        <v>6</v>
      </c>
      <c r="AK143">
        <v>6</v>
      </c>
      <c r="AL143">
        <v>2</v>
      </c>
      <c r="AN143">
        <v>12</v>
      </c>
      <c r="AO143" t="s">
        <v>657</v>
      </c>
      <c r="AP143" t="s">
        <v>72</v>
      </c>
      <c r="AR143">
        <v>10</v>
      </c>
      <c r="AS143" t="s">
        <v>658</v>
      </c>
      <c r="AT143" t="s">
        <v>659</v>
      </c>
      <c r="AU143" t="s">
        <v>660</v>
      </c>
    </row>
    <row r="144" spans="1:50">
      <c r="A144">
        <v>119</v>
      </c>
      <c r="B144">
        <v>119</v>
      </c>
      <c r="C144">
        <v>119</v>
      </c>
      <c r="D144" t="s">
        <v>1</v>
      </c>
      <c r="E144" t="s">
        <v>2</v>
      </c>
      <c r="H144">
        <v>28</v>
      </c>
      <c r="I144">
        <v>7</v>
      </c>
      <c r="J144">
        <v>30</v>
      </c>
      <c r="K144">
        <v>1</v>
      </c>
      <c r="L144">
        <v>5</v>
      </c>
      <c r="M144" t="s">
        <v>51</v>
      </c>
      <c r="N144">
        <v>0</v>
      </c>
      <c r="O144" t="s">
        <v>52</v>
      </c>
      <c r="Q144" t="s">
        <v>3389</v>
      </c>
      <c r="R144">
        <v>1</v>
      </c>
      <c r="S144" t="s">
        <v>6</v>
      </c>
      <c r="U144" t="s">
        <v>54</v>
      </c>
      <c r="W144" t="s">
        <v>413</v>
      </c>
      <c r="Y144">
        <v>4</v>
      </c>
      <c r="Z144" t="s">
        <v>661</v>
      </c>
      <c r="AA144" t="s">
        <v>81</v>
      </c>
      <c r="AG144" t="s">
        <v>32</v>
      </c>
      <c r="AJ144" t="s">
        <v>70</v>
      </c>
      <c r="AL144">
        <v>6</v>
      </c>
      <c r="AN144">
        <v>6</v>
      </c>
      <c r="AP144">
        <v>10</v>
      </c>
      <c r="AQ144">
        <v>20</v>
      </c>
      <c r="AR144" t="s">
        <v>662</v>
      </c>
      <c r="AS144" t="s">
        <v>72</v>
      </c>
      <c r="AU144">
        <v>8</v>
      </c>
      <c r="AV144" t="s">
        <v>663</v>
      </c>
      <c r="AW144" t="s">
        <v>664</v>
      </c>
      <c r="AX144" t="s">
        <v>665</v>
      </c>
    </row>
    <row r="145" spans="1:49">
      <c r="A145">
        <v>120</v>
      </c>
      <c r="B145">
        <v>120</v>
      </c>
      <c r="C145">
        <v>120</v>
      </c>
      <c r="E145" t="s">
        <v>2</v>
      </c>
      <c r="F145" t="s">
        <v>5</v>
      </c>
      <c r="G145">
        <v>44</v>
      </c>
      <c r="H145">
        <v>7</v>
      </c>
      <c r="I145">
        <v>50</v>
      </c>
      <c r="J145">
        <v>3</v>
      </c>
      <c r="K145">
        <v>20</v>
      </c>
      <c r="L145" t="s">
        <v>75</v>
      </c>
      <c r="M145">
        <v>1</v>
      </c>
      <c r="N145" t="s">
        <v>52</v>
      </c>
      <c r="P145" t="s">
        <v>3390</v>
      </c>
      <c r="Q145">
        <v>1</v>
      </c>
      <c r="R145" t="s">
        <v>207</v>
      </c>
      <c r="S145" t="s">
        <v>54</v>
      </c>
      <c r="U145" t="s">
        <v>413</v>
      </c>
      <c r="W145">
        <v>22</v>
      </c>
      <c r="X145" t="s">
        <v>666</v>
      </c>
      <c r="Y145" t="s">
        <v>81</v>
      </c>
      <c r="AB145" t="s">
        <v>29</v>
      </c>
      <c r="AJ145" t="s">
        <v>70</v>
      </c>
      <c r="AM145">
        <v>15</v>
      </c>
      <c r="AN145">
        <v>15</v>
      </c>
      <c r="AP145">
        <v>20</v>
      </c>
      <c r="AQ145">
        <v>35</v>
      </c>
      <c r="AR145" t="s">
        <v>667</v>
      </c>
      <c r="AS145" t="s">
        <v>72</v>
      </c>
      <c r="AU145">
        <v>9</v>
      </c>
      <c r="AV145" t="s">
        <v>668</v>
      </c>
      <c r="AW145" t="s">
        <v>669</v>
      </c>
    </row>
    <row r="146" spans="1:49">
      <c r="A146">
        <v>121</v>
      </c>
      <c r="B146">
        <v>121</v>
      </c>
      <c r="C146">
        <v>121</v>
      </c>
      <c r="E146" t="s">
        <v>2</v>
      </c>
      <c r="F146" t="s">
        <v>5</v>
      </c>
      <c r="G146">
        <v>25</v>
      </c>
      <c r="H146">
        <v>7</v>
      </c>
      <c r="I146">
        <v>0</v>
      </c>
      <c r="J146">
        <v>12</v>
      </c>
      <c r="K146">
        <v>20</v>
      </c>
      <c r="L146" t="s">
        <v>183</v>
      </c>
      <c r="M146">
        <v>1</v>
      </c>
      <c r="N146" t="s">
        <v>52</v>
      </c>
      <c r="P146" t="s">
        <v>3389</v>
      </c>
      <c r="Q146">
        <v>1</v>
      </c>
      <c r="R146" t="s">
        <v>513</v>
      </c>
      <c r="S146" t="s">
        <v>137</v>
      </c>
      <c r="U146" t="s">
        <v>89</v>
      </c>
      <c r="V146">
        <v>5</v>
      </c>
      <c r="W146" t="s">
        <v>670</v>
      </c>
      <c r="X146" t="s">
        <v>57</v>
      </c>
      <c r="AB146" t="s">
        <v>30</v>
      </c>
      <c r="AG146" t="s">
        <v>82</v>
      </c>
      <c r="AH146">
        <v>5</v>
      </c>
      <c r="AJ146">
        <v>5</v>
      </c>
      <c r="AK146">
        <v>5</v>
      </c>
      <c r="AM146">
        <v>10</v>
      </c>
      <c r="AN146" t="s">
        <v>671</v>
      </c>
      <c r="AO146" t="s">
        <v>62</v>
      </c>
      <c r="AP146">
        <v>10</v>
      </c>
      <c r="AQ146" t="s">
        <v>672</v>
      </c>
      <c r="AR146" t="s">
        <v>673</v>
      </c>
      <c r="AS146" t="s">
        <v>674</v>
      </c>
    </row>
    <row r="147" spans="1:49">
      <c r="A147">
        <v>122</v>
      </c>
      <c r="B147">
        <v>122</v>
      </c>
      <c r="C147">
        <v>122</v>
      </c>
      <c r="D147" t="s">
        <v>1</v>
      </c>
      <c r="H147">
        <v>24</v>
      </c>
      <c r="I147">
        <v>9</v>
      </c>
      <c r="J147">
        <v>10</v>
      </c>
      <c r="K147">
        <v>9</v>
      </c>
      <c r="L147">
        <v>20</v>
      </c>
      <c r="M147" t="s">
        <v>99</v>
      </c>
      <c r="N147">
        <v>0</v>
      </c>
      <c r="O147" t="s">
        <v>95</v>
      </c>
      <c r="R147" t="s">
        <v>675</v>
      </c>
      <c r="S147">
        <v>1</v>
      </c>
      <c r="T147" t="s">
        <v>3551</v>
      </c>
      <c r="U147" t="s">
        <v>78</v>
      </c>
      <c r="V147" t="s">
        <v>55</v>
      </c>
      <c r="X147">
        <v>0</v>
      </c>
      <c r="Y147" t="s">
        <v>676</v>
      </c>
      <c r="Z147" t="s">
        <v>57</v>
      </c>
      <c r="AD147" t="s">
        <v>30</v>
      </c>
      <c r="AI147" t="s">
        <v>70</v>
      </c>
      <c r="AL147">
        <v>30</v>
      </c>
      <c r="AM147">
        <v>30</v>
      </c>
      <c r="AN147">
        <v>5</v>
      </c>
      <c r="AP147">
        <v>200</v>
      </c>
      <c r="AQ147" t="s">
        <v>677</v>
      </c>
      <c r="AR147" t="s">
        <v>72</v>
      </c>
      <c r="AT147">
        <v>9</v>
      </c>
      <c r="AU147" t="s">
        <v>678</v>
      </c>
      <c r="AV147" t="s">
        <v>679</v>
      </c>
      <c r="AW147" t="s">
        <v>680</v>
      </c>
    </row>
    <row r="148" spans="1:49">
      <c r="A148">
        <v>123</v>
      </c>
      <c r="B148">
        <v>123</v>
      </c>
      <c r="C148">
        <v>123</v>
      </c>
      <c r="D148" t="s">
        <v>1</v>
      </c>
      <c r="E148" t="s">
        <v>2</v>
      </c>
      <c r="H148">
        <v>39</v>
      </c>
      <c r="I148">
        <v>8</v>
      </c>
      <c r="J148">
        <v>0</v>
      </c>
      <c r="K148">
        <v>8</v>
      </c>
      <c r="L148">
        <v>24</v>
      </c>
      <c r="M148" t="s">
        <v>94</v>
      </c>
      <c r="N148">
        <v>0</v>
      </c>
      <c r="O148" t="s">
        <v>135</v>
      </c>
      <c r="Q148" t="s">
        <v>3390</v>
      </c>
      <c r="R148">
        <v>1</v>
      </c>
      <c r="S148" t="s">
        <v>207</v>
      </c>
      <c r="T148" t="s">
        <v>78</v>
      </c>
      <c r="U148" t="s">
        <v>89</v>
      </c>
      <c r="V148">
        <v>20</v>
      </c>
      <c r="W148" t="s">
        <v>556</v>
      </c>
      <c r="X148" t="s">
        <v>57</v>
      </c>
      <c r="AA148" t="s">
        <v>29</v>
      </c>
      <c r="AC148" t="s">
        <v>31</v>
      </c>
      <c r="AH148" t="s">
        <v>547</v>
      </c>
      <c r="AJ148">
        <v>6</v>
      </c>
      <c r="AL148">
        <v>6</v>
      </c>
      <c r="AM148">
        <v>6</v>
      </c>
      <c r="AO148">
        <v>15</v>
      </c>
      <c r="AP148" t="s">
        <v>681</v>
      </c>
      <c r="AQ148" t="s">
        <v>72</v>
      </c>
      <c r="AS148">
        <v>10</v>
      </c>
      <c r="AT148" t="s">
        <v>682</v>
      </c>
      <c r="AU148" t="s">
        <v>683</v>
      </c>
      <c r="AV148" t="s">
        <v>684</v>
      </c>
    </row>
    <row r="149" spans="1:49">
      <c r="A149">
        <v>124</v>
      </c>
      <c r="B149">
        <v>124</v>
      </c>
      <c r="C149">
        <v>124</v>
      </c>
      <c r="D149" t="s">
        <v>1</v>
      </c>
      <c r="F149" t="s">
        <v>5</v>
      </c>
      <c r="G149">
        <v>38</v>
      </c>
      <c r="H149">
        <v>8</v>
      </c>
      <c r="I149">
        <v>30</v>
      </c>
      <c r="J149">
        <v>10</v>
      </c>
      <c r="K149">
        <v>3</v>
      </c>
      <c r="L149" t="s">
        <v>297</v>
      </c>
      <c r="M149">
        <v>0</v>
      </c>
      <c r="N149" t="s">
        <v>95</v>
      </c>
      <c r="P149" t="s">
        <v>3392</v>
      </c>
      <c r="Q149">
        <v>1</v>
      </c>
      <c r="R149" t="s">
        <v>685</v>
      </c>
      <c r="T149" t="s">
        <v>54</v>
      </c>
      <c r="V149" t="s">
        <v>350</v>
      </c>
      <c r="W149">
        <v>10</v>
      </c>
      <c r="X149" t="s">
        <v>686</v>
      </c>
      <c r="Y149" t="s">
        <v>81</v>
      </c>
      <c r="AA149" t="s">
        <v>28</v>
      </c>
      <c r="AI149" t="s">
        <v>156</v>
      </c>
      <c r="AJ149">
        <v>6</v>
      </c>
      <c r="AL149">
        <v>6</v>
      </c>
      <c r="AM149">
        <v>4</v>
      </c>
      <c r="AO149">
        <v>150</v>
      </c>
      <c r="AP149" t="s">
        <v>687</v>
      </c>
      <c r="AQ149" t="s">
        <v>62</v>
      </c>
      <c r="AR149">
        <v>10</v>
      </c>
      <c r="AS149" t="s">
        <v>688</v>
      </c>
      <c r="AT149" t="s">
        <v>422</v>
      </c>
      <c r="AU149" t="s">
        <v>689</v>
      </c>
    </row>
    <row r="150" spans="1:49">
      <c r="A150">
        <v>125</v>
      </c>
      <c r="B150">
        <v>125</v>
      </c>
      <c r="C150">
        <v>125</v>
      </c>
      <c r="D150" t="s">
        <v>1</v>
      </c>
      <c r="E150" t="s">
        <v>4</v>
      </c>
      <c r="F150">
        <v>27</v>
      </c>
      <c r="G150">
        <v>8</v>
      </c>
      <c r="H150">
        <v>60</v>
      </c>
      <c r="I150">
        <v>10</v>
      </c>
      <c r="J150">
        <v>10</v>
      </c>
      <c r="K150" t="s">
        <v>51</v>
      </c>
      <c r="L150">
        <v>0</v>
      </c>
      <c r="M150" t="s">
        <v>129</v>
      </c>
      <c r="N150" t="s">
        <v>3389</v>
      </c>
      <c r="O150">
        <v>1</v>
      </c>
      <c r="P150" t="s">
        <v>207</v>
      </c>
      <c r="Q150" t="s">
        <v>54</v>
      </c>
      <c r="S150" t="s">
        <v>89</v>
      </c>
      <c r="T150">
        <v>5</v>
      </c>
      <c r="U150" t="s">
        <v>72</v>
      </c>
      <c r="V150" t="s">
        <v>81</v>
      </c>
      <c r="AB150" t="s">
        <v>32</v>
      </c>
      <c r="AE150" t="s">
        <v>58</v>
      </c>
      <c r="AG150">
        <v>10</v>
      </c>
      <c r="AH150">
        <v>10</v>
      </c>
      <c r="AI150">
        <v>6</v>
      </c>
      <c r="AK150">
        <v>8</v>
      </c>
      <c r="AL150" t="s">
        <v>690</v>
      </c>
      <c r="AM150" t="s">
        <v>72</v>
      </c>
      <c r="AO150">
        <v>9</v>
      </c>
      <c r="AP150" t="s">
        <v>691</v>
      </c>
    </row>
    <row r="151" spans="1:49">
      <c r="A151">
        <v>126</v>
      </c>
      <c r="B151">
        <v>126</v>
      </c>
      <c r="C151">
        <v>126</v>
      </c>
      <c r="H151" t="s">
        <v>5</v>
      </c>
      <c r="I151">
        <v>31</v>
      </c>
      <c r="J151">
        <v>7</v>
      </c>
      <c r="K151">
        <v>0</v>
      </c>
      <c r="L151">
        <v>12</v>
      </c>
      <c r="M151">
        <v>0</v>
      </c>
      <c r="N151" t="s">
        <v>116</v>
      </c>
      <c r="O151">
        <v>1</v>
      </c>
      <c r="P151" t="s">
        <v>129</v>
      </c>
      <c r="Q151" t="s">
        <v>3391</v>
      </c>
      <c r="R151">
        <v>1</v>
      </c>
      <c r="S151" t="s">
        <v>207</v>
      </c>
      <c r="T151" t="s">
        <v>106</v>
      </c>
      <c r="U151" t="s">
        <v>89</v>
      </c>
      <c r="V151">
        <v>7</v>
      </c>
      <c r="W151" t="s">
        <v>601</v>
      </c>
      <c r="X151" t="s">
        <v>81</v>
      </c>
      <c r="AB151" t="s">
        <v>30</v>
      </c>
      <c r="AG151" t="s">
        <v>70</v>
      </c>
      <c r="AJ151">
        <v>15</v>
      </c>
      <c r="AK151">
        <v>15</v>
      </c>
      <c r="AM151">
        <v>10</v>
      </c>
      <c r="AN151">
        <v>20</v>
      </c>
      <c r="AO151" t="s">
        <v>601</v>
      </c>
      <c r="AP151" t="s">
        <v>62</v>
      </c>
      <c r="AQ151">
        <v>9</v>
      </c>
      <c r="AR151" t="s">
        <v>601</v>
      </c>
      <c r="AS151" t="s">
        <v>601</v>
      </c>
      <c r="AT151" t="s">
        <v>601</v>
      </c>
    </row>
    <row r="152" spans="1:49">
      <c r="A152">
        <v>127</v>
      </c>
      <c r="B152">
        <v>127</v>
      </c>
      <c r="C152">
        <v>127</v>
      </c>
      <c r="D152" t="s">
        <v>1</v>
      </c>
      <c r="H152">
        <v>25</v>
      </c>
      <c r="I152">
        <v>7</v>
      </c>
      <c r="J152">
        <v>60</v>
      </c>
      <c r="K152">
        <v>11</v>
      </c>
      <c r="L152">
        <v>6</v>
      </c>
      <c r="M152" t="s">
        <v>116</v>
      </c>
      <c r="N152">
        <v>0</v>
      </c>
      <c r="O152" t="s">
        <v>52</v>
      </c>
      <c r="Q152" t="s">
        <v>3391</v>
      </c>
      <c r="R152">
        <v>1</v>
      </c>
      <c r="S152" t="s">
        <v>207</v>
      </c>
      <c r="T152" t="s">
        <v>78</v>
      </c>
      <c r="U152" t="s">
        <v>89</v>
      </c>
      <c r="V152">
        <v>3</v>
      </c>
      <c r="W152" t="s">
        <v>692</v>
      </c>
      <c r="X152" t="s">
        <v>81</v>
      </c>
      <c r="AB152" t="s">
        <v>30</v>
      </c>
      <c r="AG152" t="s">
        <v>70</v>
      </c>
      <c r="AI152">
        <v>5</v>
      </c>
      <c r="AK152">
        <v>5</v>
      </c>
      <c r="AL152">
        <v>1</v>
      </c>
      <c r="AN152">
        <v>10</v>
      </c>
      <c r="AO152" t="s">
        <v>693</v>
      </c>
      <c r="AP152" t="s">
        <v>62</v>
      </c>
      <c r="AQ152">
        <v>10</v>
      </c>
      <c r="AR152" t="s">
        <v>694</v>
      </c>
      <c r="AS152" t="s">
        <v>695</v>
      </c>
    </row>
    <row r="153" spans="1:49">
      <c r="A153">
        <v>128</v>
      </c>
      <c r="B153">
        <v>128</v>
      </c>
      <c r="C153">
        <v>128</v>
      </c>
      <c r="D153" t="s">
        <v>1</v>
      </c>
      <c r="E153" t="s">
        <v>2</v>
      </c>
      <c r="F153" t="s">
        <v>5</v>
      </c>
      <c r="G153">
        <v>40</v>
      </c>
      <c r="H153">
        <v>5</v>
      </c>
      <c r="I153">
        <v>30</v>
      </c>
      <c r="J153">
        <v>16</v>
      </c>
      <c r="K153">
        <v>50</v>
      </c>
      <c r="L153" t="s">
        <v>94</v>
      </c>
      <c r="M153">
        <v>1</v>
      </c>
      <c r="N153" t="s">
        <v>66</v>
      </c>
      <c r="P153" t="s">
        <v>3390</v>
      </c>
      <c r="Q153">
        <v>1</v>
      </c>
      <c r="R153" t="s">
        <v>459</v>
      </c>
      <c r="S153" t="s">
        <v>54</v>
      </c>
      <c r="V153" t="s">
        <v>696</v>
      </c>
      <c r="W153">
        <v>13</v>
      </c>
      <c r="X153" t="s">
        <v>697</v>
      </c>
      <c r="Y153" t="s">
        <v>81</v>
      </c>
      <c r="AC153" t="s">
        <v>30</v>
      </c>
      <c r="AH153" t="s">
        <v>70</v>
      </c>
      <c r="AJ153">
        <v>6</v>
      </c>
      <c r="AL153">
        <v>6</v>
      </c>
      <c r="AN153">
        <v>10</v>
      </c>
      <c r="AO153">
        <v>20</v>
      </c>
      <c r="AP153" t="s">
        <v>698</v>
      </c>
      <c r="AQ153" t="s">
        <v>186</v>
      </c>
      <c r="AS153">
        <v>10</v>
      </c>
      <c r="AT153" t="s">
        <v>699</v>
      </c>
      <c r="AU153" t="s">
        <v>700</v>
      </c>
      <c r="AV153" t="s">
        <v>3639</v>
      </c>
    </row>
    <row r="154" spans="1:49">
      <c r="A154">
        <v>129</v>
      </c>
      <c r="B154">
        <v>129</v>
      </c>
      <c r="C154">
        <v>129</v>
      </c>
      <c r="D154" t="s">
        <v>1</v>
      </c>
      <c r="I154">
        <v>8</v>
      </c>
      <c r="J154">
        <v>90</v>
      </c>
      <c r="K154">
        <v>6</v>
      </c>
      <c r="L154">
        <v>4</v>
      </c>
      <c r="M154" t="s">
        <v>94</v>
      </c>
      <c r="N154">
        <v>0</v>
      </c>
      <c r="O154" t="s">
        <v>76</v>
      </c>
      <c r="P154" t="s">
        <v>3390</v>
      </c>
      <c r="Q154">
        <v>1</v>
      </c>
      <c r="R154" t="s">
        <v>207</v>
      </c>
      <c r="S154" t="s">
        <v>78</v>
      </c>
      <c r="T154" t="s">
        <v>89</v>
      </c>
      <c r="U154">
        <v>10</v>
      </c>
      <c r="V154" t="s">
        <v>3640</v>
      </c>
      <c r="W154" t="s">
        <v>81</v>
      </c>
      <c r="AA154" t="s">
        <v>30</v>
      </c>
      <c r="AF154" t="s">
        <v>82</v>
      </c>
      <c r="AG154">
        <v>6</v>
      </c>
      <c r="AI154">
        <v>6</v>
      </c>
      <c r="AJ154">
        <v>4</v>
      </c>
      <c r="AL154">
        <v>30</v>
      </c>
      <c r="AM154" t="s">
        <v>3641</v>
      </c>
      <c r="AN154" t="s">
        <v>62</v>
      </c>
      <c r="AO154">
        <v>9</v>
      </c>
      <c r="AP154" t="s">
        <v>3642</v>
      </c>
    </row>
    <row r="155" spans="1:49">
      <c r="A155">
        <v>130</v>
      </c>
      <c r="B155">
        <v>130</v>
      </c>
      <c r="C155">
        <v>130</v>
      </c>
      <c r="D155" t="s">
        <v>1</v>
      </c>
      <c r="F155" t="s">
        <v>5</v>
      </c>
      <c r="G155">
        <v>32</v>
      </c>
      <c r="H155">
        <v>7</v>
      </c>
      <c r="I155">
        <v>0</v>
      </c>
      <c r="J155">
        <v>14</v>
      </c>
      <c r="K155">
        <v>12</v>
      </c>
      <c r="L155" t="s">
        <v>329</v>
      </c>
      <c r="M155">
        <v>0</v>
      </c>
      <c r="N155" t="s">
        <v>76</v>
      </c>
      <c r="O155" t="s">
        <v>3391</v>
      </c>
      <c r="P155">
        <v>0</v>
      </c>
      <c r="Y155" t="s">
        <v>81</v>
      </c>
      <c r="AB155" t="s">
        <v>29</v>
      </c>
      <c r="AJ155" t="s">
        <v>70</v>
      </c>
      <c r="AL155">
        <v>6</v>
      </c>
      <c r="AN155">
        <v>6</v>
      </c>
      <c r="AO155">
        <v>6</v>
      </c>
      <c r="AQ155">
        <v>12</v>
      </c>
      <c r="AR155" t="s">
        <v>705</v>
      </c>
      <c r="AS155" t="s">
        <v>706</v>
      </c>
      <c r="AT155">
        <v>7</v>
      </c>
      <c r="AU155" t="s">
        <v>707</v>
      </c>
    </row>
    <row r="156" spans="1:49">
      <c r="A156">
        <v>131</v>
      </c>
      <c r="B156">
        <v>131</v>
      </c>
      <c r="C156">
        <v>131</v>
      </c>
      <c r="E156" t="s">
        <v>2</v>
      </c>
      <c r="H156">
        <v>53</v>
      </c>
      <c r="I156">
        <v>8</v>
      </c>
      <c r="J156">
        <v>0</v>
      </c>
      <c r="K156">
        <v>7</v>
      </c>
      <c r="L156">
        <v>0</v>
      </c>
      <c r="M156" t="s">
        <v>86</v>
      </c>
      <c r="N156">
        <v>1</v>
      </c>
      <c r="O156" t="s">
        <v>66</v>
      </c>
      <c r="Q156" t="s">
        <v>3390</v>
      </c>
      <c r="R156">
        <v>1</v>
      </c>
      <c r="S156" t="s">
        <v>30</v>
      </c>
      <c r="T156" t="s">
        <v>78</v>
      </c>
      <c r="U156" t="s">
        <v>566</v>
      </c>
      <c r="W156">
        <v>20</v>
      </c>
      <c r="X156" t="s">
        <v>708</v>
      </c>
      <c r="Y156" t="s">
        <v>69</v>
      </c>
      <c r="AD156" t="s">
        <v>31</v>
      </c>
      <c r="AI156" t="s">
        <v>58</v>
      </c>
      <c r="AJ156">
        <v>6</v>
      </c>
      <c r="AL156">
        <v>6</v>
      </c>
      <c r="AN156">
        <v>10</v>
      </c>
      <c r="AO156">
        <v>12</v>
      </c>
      <c r="AP156" t="s">
        <v>709</v>
      </c>
      <c r="AQ156" t="s">
        <v>72</v>
      </c>
      <c r="AS156">
        <v>9</v>
      </c>
      <c r="AT156" t="s">
        <v>710</v>
      </c>
      <c r="AU156" t="s">
        <v>711</v>
      </c>
      <c r="AV156" t="s">
        <v>712</v>
      </c>
    </row>
    <row r="157" spans="1:49">
      <c r="A157">
        <v>132</v>
      </c>
      <c r="B157">
        <v>132</v>
      </c>
      <c r="C157">
        <v>132</v>
      </c>
      <c r="D157" t="s">
        <v>1</v>
      </c>
      <c r="F157" t="s">
        <v>5</v>
      </c>
      <c r="G157">
        <v>37</v>
      </c>
      <c r="H157">
        <v>6</v>
      </c>
      <c r="I157">
        <v>0</v>
      </c>
      <c r="J157">
        <v>10</v>
      </c>
      <c r="K157">
        <v>12</v>
      </c>
      <c r="L157" t="s">
        <v>128</v>
      </c>
      <c r="M157">
        <v>1</v>
      </c>
      <c r="N157" t="s">
        <v>117</v>
      </c>
      <c r="P157" t="s">
        <v>3390</v>
      </c>
      <c r="Q157">
        <v>1</v>
      </c>
      <c r="R157" t="s">
        <v>207</v>
      </c>
      <c r="S157" t="s">
        <v>137</v>
      </c>
      <c r="U157" t="s">
        <v>150</v>
      </c>
      <c r="V157">
        <v>1</v>
      </c>
      <c r="W157" t="s">
        <v>713</v>
      </c>
      <c r="X157" t="s">
        <v>357</v>
      </c>
      <c r="AG157" t="s">
        <v>714</v>
      </c>
      <c r="AH157" t="s">
        <v>70</v>
      </c>
      <c r="AJ157">
        <v>6</v>
      </c>
      <c r="AL157">
        <v>6</v>
      </c>
      <c r="AM157">
        <v>6</v>
      </c>
      <c r="AO157">
        <v>25</v>
      </c>
      <c r="AP157" t="s">
        <v>3643</v>
      </c>
      <c r="AQ157" t="s">
        <v>339</v>
      </c>
      <c r="AS157">
        <v>10</v>
      </c>
      <c r="AT157" t="s">
        <v>716</v>
      </c>
      <c r="AU157" t="s">
        <v>717</v>
      </c>
      <c r="AV157" t="s">
        <v>3644</v>
      </c>
    </row>
    <row r="158" spans="1:49">
      <c r="A158">
        <v>133</v>
      </c>
      <c r="B158">
        <v>133</v>
      </c>
      <c r="C158">
        <v>133</v>
      </c>
      <c r="E158" t="s">
        <v>2</v>
      </c>
      <c r="H158">
        <v>31</v>
      </c>
      <c r="I158">
        <v>8</v>
      </c>
      <c r="J158">
        <v>120</v>
      </c>
      <c r="K158">
        <v>14</v>
      </c>
      <c r="L158">
        <v>10</v>
      </c>
      <c r="M158" t="s">
        <v>297</v>
      </c>
      <c r="N158">
        <v>0</v>
      </c>
      <c r="O158" t="s">
        <v>383</v>
      </c>
      <c r="P158" t="s">
        <v>3389</v>
      </c>
      <c r="Q158">
        <v>1</v>
      </c>
      <c r="R158" t="s">
        <v>149</v>
      </c>
      <c r="S158" t="s">
        <v>78</v>
      </c>
      <c r="T158" t="s">
        <v>89</v>
      </c>
      <c r="U158">
        <v>7</v>
      </c>
      <c r="V158" t="s">
        <v>719</v>
      </c>
      <c r="W158" t="s">
        <v>57</v>
      </c>
      <c r="AC158" t="s">
        <v>32</v>
      </c>
      <c r="AF158" t="s">
        <v>58</v>
      </c>
      <c r="AG158">
        <v>5</v>
      </c>
      <c r="AI158">
        <v>5</v>
      </c>
      <c r="AJ158">
        <v>4</v>
      </c>
      <c r="AL158">
        <v>10</v>
      </c>
      <c r="AM158" t="s">
        <v>720</v>
      </c>
      <c r="AN158" t="s">
        <v>72</v>
      </c>
      <c r="AP158">
        <v>9</v>
      </c>
      <c r="AQ158" t="s">
        <v>721</v>
      </c>
      <c r="AR158" t="s">
        <v>722</v>
      </c>
    </row>
    <row r="159" spans="1:49">
      <c r="A159">
        <v>134</v>
      </c>
      <c r="B159">
        <v>134</v>
      </c>
      <c r="C159">
        <v>134</v>
      </c>
      <c r="E159" t="s">
        <v>2</v>
      </c>
      <c r="F159" t="s">
        <v>5</v>
      </c>
      <c r="G159">
        <v>24</v>
      </c>
      <c r="H159">
        <v>6</v>
      </c>
      <c r="I159">
        <v>240</v>
      </c>
      <c r="J159">
        <v>10</v>
      </c>
      <c r="K159">
        <v>20</v>
      </c>
      <c r="L159" t="s">
        <v>219</v>
      </c>
      <c r="M159">
        <v>1</v>
      </c>
      <c r="N159" t="s">
        <v>76</v>
      </c>
      <c r="O159" t="s">
        <v>3391</v>
      </c>
      <c r="P159">
        <v>1</v>
      </c>
      <c r="Q159" t="s">
        <v>149</v>
      </c>
      <c r="S159" t="s">
        <v>723</v>
      </c>
      <c r="T159" t="s">
        <v>89</v>
      </c>
      <c r="U159">
        <v>2</v>
      </c>
      <c r="V159" t="s">
        <v>724</v>
      </c>
      <c r="W159" t="s">
        <v>57</v>
      </c>
      <c r="AA159" t="s">
        <v>30</v>
      </c>
      <c r="AF159" t="s">
        <v>70</v>
      </c>
      <c r="AH159">
        <v>5</v>
      </c>
      <c r="AJ159">
        <v>5</v>
      </c>
      <c r="AK159">
        <v>6</v>
      </c>
      <c r="AM159">
        <v>300</v>
      </c>
      <c r="AN159" t="s">
        <v>725</v>
      </c>
      <c r="AO159" t="s">
        <v>72</v>
      </c>
      <c r="AQ159">
        <v>10</v>
      </c>
      <c r="AR159" t="s">
        <v>726</v>
      </c>
      <c r="AS159" t="s">
        <v>3645</v>
      </c>
    </row>
    <row r="160" spans="1:49">
      <c r="A160">
        <v>135</v>
      </c>
      <c r="B160">
        <v>135</v>
      </c>
      <c r="C160">
        <v>135</v>
      </c>
      <c r="D160" t="s">
        <v>1</v>
      </c>
      <c r="E160" t="s">
        <v>2</v>
      </c>
      <c r="F160" t="s">
        <v>3</v>
      </c>
      <c r="G160" t="s">
        <v>5</v>
      </c>
      <c r="H160">
        <v>26</v>
      </c>
      <c r="I160">
        <v>6</v>
      </c>
      <c r="J160">
        <v>60</v>
      </c>
      <c r="K160">
        <v>8</v>
      </c>
      <c r="L160">
        <v>3</v>
      </c>
      <c r="M160" t="s">
        <v>75</v>
      </c>
      <c r="N160">
        <v>1</v>
      </c>
      <c r="O160" t="s">
        <v>95</v>
      </c>
      <c r="Q160" t="s">
        <v>3391</v>
      </c>
      <c r="R160">
        <v>1</v>
      </c>
      <c r="S160" t="s">
        <v>207</v>
      </c>
      <c r="U160" t="s">
        <v>723</v>
      </c>
      <c r="W160" t="s">
        <v>728</v>
      </c>
      <c r="X160">
        <v>2</v>
      </c>
      <c r="Y160" t="s">
        <v>729</v>
      </c>
      <c r="Z160" t="s">
        <v>57</v>
      </c>
      <c r="AF160" t="s">
        <v>32</v>
      </c>
      <c r="AI160" t="s">
        <v>58</v>
      </c>
      <c r="AJ160">
        <v>3</v>
      </c>
      <c r="AL160">
        <v>3</v>
      </c>
      <c r="AM160">
        <v>4</v>
      </c>
      <c r="AO160">
        <v>3</v>
      </c>
      <c r="AP160" t="s">
        <v>730</v>
      </c>
      <c r="AQ160" t="s">
        <v>62</v>
      </c>
      <c r="AR160">
        <v>10</v>
      </c>
      <c r="AS160" t="s">
        <v>731</v>
      </c>
    </row>
    <row r="161" spans="1:51">
      <c r="A161">
        <v>136</v>
      </c>
      <c r="B161">
        <v>136</v>
      </c>
      <c r="C161">
        <v>136</v>
      </c>
      <c r="D161" t="s">
        <v>1</v>
      </c>
      <c r="H161">
        <v>26</v>
      </c>
      <c r="I161">
        <v>10</v>
      </c>
      <c r="J161">
        <v>30</v>
      </c>
      <c r="K161">
        <v>20</v>
      </c>
      <c r="L161">
        <v>3</v>
      </c>
      <c r="M161" t="s">
        <v>75</v>
      </c>
      <c r="N161">
        <v>1</v>
      </c>
      <c r="O161" t="s">
        <v>52</v>
      </c>
      <c r="Q161" t="s">
        <v>3391</v>
      </c>
      <c r="R161">
        <v>0</v>
      </c>
      <c r="AA161" t="s">
        <v>81</v>
      </c>
      <c r="AD161" t="s">
        <v>29</v>
      </c>
      <c r="AL161" t="s">
        <v>70</v>
      </c>
      <c r="AO161">
        <v>10</v>
      </c>
      <c r="AP161">
        <v>10</v>
      </c>
      <c r="AR161">
        <v>10</v>
      </c>
      <c r="AS161">
        <v>10</v>
      </c>
      <c r="AT161" t="s">
        <v>732</v>
      </c>
      <c r="AU161" t="s">
        <v>339</v>
      </c>
      <c r="AW161">
        <v>9</v>
      </c>
      <c r="AX161" t="s">
        <v>733</v>
      </c>
      <c r="AY161" t="s">
        <v>734</v>
      </c>
    </row>
    <row r="162" spans="1:51">
      <c r="A162">
        <v>137</v>
      </c>
      <c r="B162">
        <v>137</v>
      </c>
      <c r="C162">
        <v>137</v>
      </c>
      <c r="H162" t="s">
        <v>5</v>
      </c>
      <c r="I162">
        <v>37</v>
      </c>
      <c r="J162">
        <v>8</v>
      </c>
      <c r="K162">
        <v>65</v>
      </c>
      <c r="L162">
        <v>14</v>
      </c>
      <c r="M162">
        <v>20</v>
      </c>
      <c r="N162" t="s">
        <v>99</v>
      </c>
      <c r="O162">
        <v>1</v>
      </c>
      <c r="P162" t="s">
        <v>52</v>
      </c>
      <c r="R162" t="s">
        <v>3389</v>
      </c>
      <c r="S162">
        <v>1</v>
      </c>
      <c r="T162" t="s">
        <v>30</v>
      </c>
      <c r="U162" t="s">
        <v>88</v>
      </c>
      <c r="W162" t="s">
        <v>225</v>
      </c>
      <c r="X162">
        <v>15</v>
      </c>
      <c r="Y162" t="s">
        <v>735</v>
      </c>
      <c r="Z162" t="s">
        <v>155</v>
      </c>
      <c r="AC162" t="s">
        <v>30</v>
      </c>
      <c r="AH162" t="s">
        <v>82</v>
      </c>
      <c r="AI162">
        <v>4</v>
      </c>
      <c r="AK162">
        <v>4</v>
      </c>
      <c r="AL162">
        <v>6</v>
      </c>
      <c r="AN162">
        <v>16</v>
      </c>
      <c r="AO162" t="s">
        <v>736</v>
      </c>
      <c r="AP162" t="s">
        <v>737</v>
      </c>
      <c r="AQ162">
        <v>10</v>
      </c>
      <c r="AR162" t="s">
        <v>738</v>
      </c>
      <c r="AS162" t="s">
        <v>739</v>
      </c>
      <c r="AT162" t="s">
        <v>740</v>
      </c>
    </row>
    <row r="163" spans="1:51">
      <c r="A163">
        <v>138</v>
      </c>
      <c r="B163">
        <v>138</v>
      </c>
      <c r="C163">
        <v>138</v>
      </c>
      <c r="D163" t="s">
        <v>1</v>
      </c>
      <c r="H163">
        <v>26</v>
      </c>
      <c r="I163">
        <v>8</v>
      </c>
      <c r="J163">
        <v>60</v>
      </c>
      <c r="K163">
        <v>8</v>
      </c>
      <c r="L163">
        <v>10</v>
      </c>
      <c r="M163" t="s">
        <v>183</v>
      </c>
      <c r="N163">
        <v>1</v>
      </c>
      <c r="O163" t="s">
        <v>66</v>
      </c>
      <c r="Q163" t="s">
        <v>3391</v>
      </c>
      <c r="R163">
        <v>1</v>
      </c>
      <c r="S163" t="s">
        <v>30</v>
      </c>
      <c r="T163" t="s">
        <v>78</v>
      </c>
      <c r="U163" t="s">
        <v>150</v>
      </c>
      <c r="V163">
        <v>1</v>
      </c>
      <c r="W163" t="s">
        <v>741</v>
      </c>
      <c r="X163" t="s">
        <v>57</v>
      </c>
      <c r="AB163" t="s">
        <v>30</v>
      </c>
      <c r="AG163" t="s">
        <v>82</v>
      </c>
      <c r="AH163">
        <v>6</v>
      </c>
      <c r="AJ163">
        <v>6</v>
      </c>
      <c r="AK163">
        <v>6</v>
      </c>
      <c r="AM163">
        <v>10</v>
      </c>
      <c r="AN163" t="s">
        <v>742</v>
      </c>
      <c r="AO163" t="s">
        <v>743</v>
      </c>
      <c r="AP163">
        <v>9</v>
      </c>
      <c r="AQ163" t="s">
        <v>744</v>
      </c>
      <c r="AR163" t="s">
        <v>745</v>
      </c>
      <c r="AS163" t="s">
        <v>746</v>
      </c>
    </row>
    <row r="164" spans="1:51">
      <c r="A164">
        <v>139</v>
      </c>
      <c r="B164">
        <v>139</v>
      </c>
      <c r="C164">
        <v>139</v>
      </c>
      <c r="D164" t="s">
        <v>1</v>
      </c>
      <c r="H164">
        <v>38</v>
      </c>
      <c r="I164">
        <v>6</v>
      </c>
      <c r="J164">
        <v>140</v>
      </c>
      <c r="K164">
        <v>12</v>
      </c>
      <c r="L164">
        <v>1</v>
      </c>
      <c r="M164" t="s">
        <v>75</v>
      </c>
      <c r="N164">
        <v>0</v>
      </c>
      <c r="O164" t="s">
        <v>52</v>
      </c>
      <c r="Q164" t="s">
        <v>3390</v>
      </c>
      <c r="R164">
        <v>1</v>
      </c>
      <c r="S164" t="s">
        <v>149</v>
      </c>
      <c r="T164" t="s">
        <v>78</v>
      </c>
      <c r="U164" t="s">
        <v>89</v>
      </c>
      <c r="V164">
        <v>1</v>
      </c>
      <c r="W164" t="s">
        <v>747</v>
      </c>
      <c r="X164" t="s">
        <v>81</v>
      </c>
      <c r="AB164" t="s">
        <v>30</v>
      </c>
      <c r="AG164" t="s">
        <v>70</v>
      </c>
      <c r="AJ164">
        <v>10</v>
      </c>
      <c r="AK164">
        <v>10</v>
      </c>
      <c r="AL164">
        <v>6</v>
      </c>
      <c r="AN164">
        <v>20</v>
      </c>
      <c r="AO164" t="s">
        <v>748</v>
      </c>
      <c r="AP164" t="s">
        <v>62</v>
      </c>
      <c r="AQ164">
        <v>6</v>
      </c>
      <c r="AR164" t="s">
        <v>749</v>
      </c>
      <c r="AS164" t="s">
        <v>316</v>
      </c>
      <c r="AT164" t="s">
        <v>750</v>
      </c>
    </row>
    <row r="165" spans="1:51">
      <c r="A165">
        <v>140</v>
      </c>
      <c r="B165">
        <v>140</v>
      </c>
      <c r="C165">
        <v>140</v>
      </c>
      <c r="D165" t="s">
        <v>1</v>
      </c>
      <c r="E165" t="s">
        <v>4</v>
      </c>
      <c r="F165" t="s">
        <v>5</v>
      </c>
      <c r="G165">
        <v>26</v>
      </c>
      <c r="H165">
        <v>6</v>
      </c>
      <c r="I165">
        <v>90</v>
      </c>
      <c r="J165">
        <v>10</v>
      </c>
      <c r="K165">
        <v>12</v>
      </c>
      <c r="L165" t="s">
        <v>219</v>
      </c>
      <c r="M165">
        <v>0</v>
      </c>
      <c r="N165" t="s">
        <v>66</v>
      </c>
      <c r="P165" t="s">
        <v>3390</v>
      </c>
      <c r="Q165">
        <v>1</v>
      </c>
      <c r="R165" t="s">
        <v>401</v>
      </c>
      <c r="T165" t="s">
        <v>106</v>
      </c>
      <c r="V165" t="s">
        <v>751</v>
      </c>
      <c r="W165">
        <v>2</v>
      </c>
      <c r="X165" t="s">
        <v>752</v>
      </c>
      <c r="Y165" t="s">
        <v>57</v>
      </c>
      <c r="AB165" t="s">
        <v>29</v>
      </c>
      <c r="AJ165" t="s">
        <v>70</v>
      </c>
      <c r="AL165">
        <v>6</v>
      </c>
      <c r="AN165">
        <v>6</v>
      </c>
      <c r="AP165">
        <v>10</v>
      </c>
      <c r="AQ165">
        <v>50</v>
      </c>
      <c r="AR165" t="s">
        <v>753</v>
      </c>
      <c r="AS165" t="s">
        <v>72</v>
      </c>
      <c r="AU165">
        <v>10</v>
      </c>
      <c r="AV165" t="s">
        <v>754</v>
      </c>
      <c r="AW165" t="s">
        <v>755</v>
      </c>
      <c r="AX165" t="s">
        <v>756</v>
      </c>
    </row>
    <row r="166" spans="1:51">
      <c r="A166">
        <v>141</v>
      </c>
      <c r="B166">
        <v>141</v>
      </c>
      <c r="C166">
        <v>141</v>
      </c>
      <c r="D166" t="s">
        <v>1</v>
      </c>
      <c r="H166">
        <v>25</v>
      </c>
      <c r="I166">
        <v>4</v>
      </c>
      <c r="J166">
        <v>2</v>
      </c>
      <c r="K166">
        <v>10</v>
      </c>
      <c r="L166">
        <v>15</v>
      </c>
      <c r="M166" t="s">
        <v>51</v>
      </c>
      <c r="N166">
        <v>1</v>
      </c>
      <c r="O166" t="s">
        <v>52</v>
      </c>
      <c r="Q166" t="s">
        <v>3390</v>
      </c>
      <c r="R166">
        <v>0</v>
      </c>
      <c r="AA166" t="s">
        <v>57</v>
      </c>
      <c r="AC166" t="s">
        <v>28</v>
      </c>
      <c r="AK166" t="s">
        <v>70</v>
      </c>
      <c r="AM166">
        <v>6</v>
      </c>
      <c r="AO166">
        <v>6</v>
      </c>
      <c r="AP166">
        <v>6</v>
      </c>
      <c r="AR166">
        <v>3</v>
      </c>
      <c r="AS166" t="s">
        <v>757</v>
      </c>
      <c r="AT166" t="s">
        <v>62</v>
      </c>
      <c r="AU166">
        <v>10</v>
      </c>
      <c r="AV166" t="s">
        <v>758</v>
      </c>
      <c r="AW166" t="s">
        <v>751</v>
      </c>
      <c r="AX166" t="s">
        <v>3646</v>
      </c>
    </row>
    <row r="167" spans="1:51">
      <c r="A167">
        <v>142</v>
      </c>
      <c r="B167">
        <v>142</v>
      </c>
      <c r="C167">
        <v>142</v>
      </c>
      <c r="E167" t="s">
        <v>2</v>
      </c>
      <c r="H167">
        <v>28</v>
      </c>
      <c r="I167">
        <v>7</v>
      </c>
      <c r="J167">
        <v>150</v>
      </c>
      <c r="K167">
        <v>9</v>
      </c>
      <c r="L167">
        <v>10</v>
      </c>
      <c r="M167" t="s">
        <v>86</v>
      </c>
      <c r="N167">
        <v>0</v>
      </c>
      <c r="O167" t="s">
        <v>66</v>
      </c>
      <c r="Q167" t="s">
        <v>3389</v>
      </c>
      <c r="R167">
        <v>1</v>
      </c>
      <c r="S167" t="s">
        <v>141</v>
      </c>
      <c r="T167" t="s">
        <v>78</v>
      </c>
      <c r="U167" t="s">
        <v>119</v>
      </c>
      <c r="V167">
        <v>3</v>
      </c>
      <c r="W167" t="s">
        <v>760</v>
      </c>
      <c r="X167" t="s">
        <v>57</v>
      </c>
      <c r="Z167" t="s">
        <v>28</v>
      </c>
      <c r="AH167" t="s">
        <v>70</v>
      </c>
      <c r="AK167">
        <v>10</v>
      </c>
      <c r="AL167">
        <v>10</v>
      </c>
      <c r="AN167">
        <v>10</v>
      </c>
      <c r="AO167">
        <v>20</v>
      </c>
      <c r="AP167" t="s">
        <v>151</v>
      </c>
      <c r="AQ167" t="s">
        <v>62</v>
      </c>
      <c r="AR167">
        <v>10</v>
      </c>
      <c r="AS167" t="s">
        <v>761</v>
      </c>
      <c r="AT167" t="s">
        <v>762</v>
      </c>
      <c r="AU167" t="s">
        <v>763</v>
      </c>
    </row>
    <row r="168" spans="1:51">
      <c r="A168">
        <v>143</v>
      </c>
      <c r="B168">
        <v>143</v>
      </c>
      <c r="C168">
        <v>143</v>
      </c>
      <c r="E168" t="s">
        <v>2</v>
      </c>
      <c r="H168">
        <v>28</v>
      </c>
      <c r="I168">
        <v>7</v>
      </c>
      <c r="J168">
        <v>28</v>
      </c>
      <c r="K168">
        <v>12</v>
      </c>
      <c r="L168">
        <v>6</v>
      </c>
      <c r="M168" t="s">
        <v>329</v>
      </c>
      <c r="N168">
        <v>0</v>
      </c>
      <c r="O168" t="s">
        <v>129</v>
      </c>
      <c r="P168" t="s">
        <v>3390</v>
      </c>
      <c r="Q168">
        <v>1</v>
      </c>
      <c r="R168" t="s">
        <v>87</v>
      </c>
      <c r="S168" t="s">
        <v>78</v>
      </c>
      <c r="T168" t="s">
        <v>214</v>
      </c>
      <c r="V168">
        <v>5</v>
      </c>
      <c r="W168" t="s">
        <v>764</v>
      </c>
      <c r="X168" t="s">
        <v>81</v>
      </c>
      <c r="AA168" t="s">
        <v>29</v>
      </c>
      <c r="AD168" t="s">
        <v>32</v>
      </c>
      <c r="AG168" t="s">
        <v>58</v>
      </c>
      <c r="AH168">
        <v>4</v>
      </c>
      <c r="AJ168">
        <v>4</v>
      </c>
      <c r="AK168">
        <v>4</v>
      </c>
      <c r="AM168">
        <v>100</v>
      </c>
      <c r="AN168" t="s">
        <v>3647</v>
      </c>
      <c r="AO168" t="s">
        <v>62</v>
      </c>
      <c r="AP168">
        <v>9</v>
      </c>
      <c r="AQ168" t="s">
        <v>3648</v>
      </c>
      <c r="AR168" t="s">
        <v>767</v>
      </c>
    </row>
    <row r="169" spans="1:51">
      <c r="A169">
        <v>144</v>
      </c>
      <c r="B169">
        <v>144</v>
      </c>
      <c r="C169">
        <v>144</v>
      </c>
      <c r="H169" t="s">
        <v>5</v>
      </c>
      <c r="I169">
        <v>30</v>
      </c>
      <c r="J169">
        <v>8</v>
      </c>
      <c r="K169">
        <v>0</v>
      </c>
      <c r="L169">
        <v>12</v>
      </c>
      <c r="M169">
        <v>1</v>
      </c>
      <c r="N169" t="s">
        <v>86</v>
      </c>
      <c r="O169">
        <v>0</v>
      </c>
      <c r="P169" t="s">
        <v>52</v>
      </c>
      <c r="R169" t="s">
        <v>3389</v>
      </c>
      <c r="S169">
        <v>1</v>
      </c>
      <c r="T169" t="s">
        <v>207</v>
      </c>
      <c r="V169" t="s">
        <v>207</v>
      </c>
      <c r="W169" t="s">
        <v>89</v>
      </c>
      <c r="X169">
        <v>5</v>
      </c>
      <c r="Y169" t="s">
        <v>768</v>
      </c>
      <c r="Z169" t="s">
        <v>57</v>
      </c>
      <c r="AD169" t="s">
        <v>30</v>
      </c>
      <c r="AI169" t="s">
        <v>82</v>
      </c>
      <c r="AJ169">
        <v>3</v>
      </c>
      <c r="AL169">
        <v>3</v>
      </c>
      <c r="AM169">
        <v>1</v>
      </c>
      <c r="AO169">
        <v>160</v>
      </c>
      <c r="AP169" t="s">
        <v>35</v>
      </c>
      <c r="AQ169" t="s">
        <v>62</v>
      </c>
      <c r="AR169">
        <v>10</v>
      </c>
      <c r="AS169" t="s">
        <v>769</v>
      </c>
      <c r="AT169" t="s">
        <v>412</v>
      </c>
      <c r="AU169" t="s">
        <v>284</v>
      </c>
    </row>
    <row r="170" spans="1:51">
      <c r="A170">
        <v>145</v>
      </c>
      <c r="B170">
        <v>145</v>
      </c>
      <c r="C170">
        <v>145</v>
      </c>
      <c r="E170" t="s">
        <v>2</v>
      </c>
      <c r="F170" t="s">
        <v>4</v>
      </c>
      <c r="G170" t="s">
        <v>5</v>
      </c>
      <c r="H170">
        <v>25</v>
      </c>
      <c r="I170">
        <v>6</v>
      </c>
      <c r="J170">
        <v>120</v>
      </c>
      <c r="K170">
        <v>13</v>
      </c>
      <c r="L170">
        <v>4</v>
      </c>
      <c r="M170" t="s">
        <v>219</v>
      </c>
      <c r="N170">
        <v>1</v>
      </c>
      <c r="O170" t="s">
        <v>76</v>
      </c>
      <c r="P170" t="s">
        <v>770</v>
      </c>
      <c r="Q170">
        <v>1</v>
      </c>
      <c r="R170" t="s">
        <v>149</v>
      </c>
      <c r="S170" t="s">
        <v>78</v>
      </c>
      <c r="T170" t="s">
        <v>225</v>
      </c>
      <c r="U170">
        <v>2</v>
      </c>
      <c r="V170" t="s">
        <v>771</v>
      </c>
      <c r="W170" t="s">
        <v>57</v>
      </c>
      <c r="AF170" t="s">
        <v>35</v>
      </c>
      <c r="AL170">
        <v>0</v>
      </c>
      <c r="AQ170" t="s">
        <v>72</v>
      </c>
      <c r="AS170">
        <v>8</v>
      </c>
      <c r="AT170" t="s">
        <v>772</v>
      </c>
      <c r="AU170" t="s">
        <v>773</v>
      </c>
    </row>
    <row r="171" spans="1:51">
      <c r="A171">
        <v>146</v>
      </c>
      <c r="B171">
        <v>146</v>
      </c>
      <c r="C171">
        <v>146</v>
      </c>
      <c r="D171" t="s">
        <v>1</v>
      </c>
      <c r="E171" t="s">
        <v>3</v>
      </c>
      <c r="G171">
        <v>29</v>
      </c>
      <c r="H171">
        <v>8</v>
      </c>
      <c r="I171">
        <v>7</v>
      </c>
      <c r="J171">
        <v>12</v>
      </c>
      <c r="K171">
        <v>0</v>
      </c>
      <c r="L171" t="s">
        <v>99</v>
      </c>
      <c r="M171">
        <v>1</v>
      </c>
      <c r="N171" t="s">
        <v>66</v>
      </c>
      <c r="P171" t="s">
        <v>3392</v>
      </c>
      <c r="Q171">
        <v>1</v>
      </c>
      <c r="R171" t="s">
        <v>401</v>
      </c>
      <c r="T171" t="s">
        <v>78</v>
      </c>
      <c r="U171" t="s">
        <v>150</v>
      </c>
      <c r="V171">
        <v>3</v>
      </c>
      <c r="W171" t="s">
        <v>774</v>
      </c>
      <c r="X171" t="s">
        <v>81</v>
      </c>
      <c r="AA171" t="s">
        <v>29</v>
      </c>
      <c r="AI171" t="s">
        <v>70</v>
      </c>
      <c r="AK171">
        <v>4</v>
      </c>
      <c r="AM171">
        <v>4</v>
      </c>
      <c r="AN171">
        <v>6</v>
      </c>
      <c r="AP171">
        <v>20</v>
      </c>
      <c r="AQ171" t="s">
        <v>775</v>
      </c>
      <c r="AR171" t="s">
        <v>72</v>
      </c>
      <c r="AT171">
        <v>10</v>
      </c>
      <c r="AU171" t="s">
        <v>776</v>
      </c>
      <c r="AV171" t="s">
        <v>777</v>
      </c>
      <c r="AW171" t="s">
        <v>778</v>
      </c>
    </row>
    <row r="172" spans="1:51">
      <c r="A172">
        <v>147</v>
      </c>
      <c r="B172">
        <v>147</v>
      </c>
      <c r="C172">
        <v>147</v>
      </c>
      <c r="D172" t="s">
        <v>1</v>
      </c>
      <c r="H172">
        <v>28</v>
      </c>
      <c r="I172">
        <v>7</v>
      </c>
      <c r="J172">
        <v>60</v>
      </c>
      <c r="K172">
        <v>14</v>
      </c>
      <c r="L172">
        <v>5</v>
      </c>
      <c r="M172" t="s">
        <v>51</v>
      </c>
      <c r="N172">
        <v>0</v>
      </c>
      <c r="O172" t="s">
        <v>52</v>
      </c>
      <c r="Q172" t="s">
        <v>3390</v>
      </c>
      <c r="R172">
        <v>1</v>
      </c>
      <c r="S172" t="s">
        <v>141</v>
      </c>
      <c r="T172" t="s">
        <v>78</v>
      </c>
      <c r="U172" t="s">
        <v>107</v>
      </c>
      <c r="V172">
        <v>5</v>
      </c>
      <c r="W172" t="s">
        <v>3649</v>
      </c>
      <c r="X172" t="s">
        <v>57</v>
      </c>
      <c r="AA172" t="s">
        <v>29</v>
      </c>
      <c r="AI172" t="s">
        <v>82</v>
      </c>
      <c r="AJ172">
        <v>6</v>
      </c>
      <c r="AL172">
        <v>6</v>
      </c>
      <c r="AM172">
        <v>5</v>
      </c>
      <c r="AO172">
        <v>25</v>
      </c>
      <c r="AP172" t="s">
        <v>780</v>
      </c>
      <c r="AQ172" t="s">
        <v>339</v>
      </c>
      <c r="AS172">
        <v>9</v>
      </c>
      <c r="AT172" t="s">
        <v>781</v>
      </c>
      <c r="AU172" t="s">
        <v>782</v>
      </c>
      <c r="AV172" t="s">
        <v>783</v>
      </c>
    </row>
    <row r="173" spans="1:51">
      <c r="A173">
        <v>148</v>
      </c>
      <c r="B173">
        <v>148</v>
      </c>
      <c r="C173">
        <v>148</v>
      </c>
      <c r="G173" t="s">
        <v>4</v>
      </c>
      <c r="H173" t="s">
        <v>5</v>
      </c>
      <c r="I173">
        <v>23</v>
      </c>
      <c r="J173">
        <v>7</v>
      </c>
      <c r="K173">
        <v>0</v>
      </c>
      <c r="L173">
        <v>12</v>
      </c>
      <c r="M173">
        <v>15</v>
      </c>
      <c r="N173" t="s">
        <v>183</v>
      </c>
      <c r="O173">
        <v>1</v>
      </c>
      <c r="P173" t="s">
        <v>52</v>
      </c>
      <c r="R173" t="s">
        <v>3391</v>
      </c>
      <c r="S173">
        <v>1</v>
      </c>
      <c r="T173" t="s">
        <v>164</v>
      </c>
      <c r="V173" t="s">
        <v>106</v>
      </c>
      <c r="W173" t="s">
        <v>55</v>
      </c>
      <c r="Y173">
        <v>1</v>
      </c>
      <c r="Z173" t="s">
        <v>56</v>
      </c>
      <c r="AA173" t="s">
        <v>57</v>
      </c>
      <c r="AF173" t="s">
        <v>31</v>
      </c>
      <c r="AG173" t="s">
        <v>32</v>
      </c>
      <c r="AH173" t="s">
        <v>33</v>
      </c>
      <c r="AI173" t="s">
        <v>34</v>
      </c>
      <c r="AL173" t="s">
        <v>58</v>
      </c>
      <c r="AN173">
        <v>15</v>
      </c>
      <c r="AO173">
        <v>15</v>
      </c>
      <c r="AP173">
        <v>6</v>
      </c>
      <c r="AR173">
        <v>90</v>
      </c>
      <c r="AS173" t="s">
        <v>784</v>
      </c>
      <c r="AT173" t="s">
        <v>72</v>
      </c>
      <c r="AV173">
        <v>10</v>
      </c>
      <c r="AW173" t="s">
        <v>785</v>
      </c>
      <c r="AX173" t="s">
        <v>786</v>
      </c>
    </row>
    <row r="174" spans="1:51">
      <c r="A174">
        <v>149</v>
      </c>
      <c r="B174">
        <v>149</v>
      </c>
      <c r="C174">
        <v>149</v>
      </c>
      <c r="D174" t="s">
        <v>1</v>
      </c>
      <c r="E174" t="s">
        <v>2</v>
      </c>
      <c r="F174" t="s">
        <v>5</v>
      </c>
      <c r="G174">
        <v>35</v>
      </c>
      <c r="H174">
        <v>7</v>
      </c>
      <c r="I174">
        <v>55</v>
      </c>
      <c r="J174">
        <v>9</v>
      </c>
      <c r="K174">
        <v>2</v>
      </c>
      <c r="L174" t="s">
        <v>86</v>
      </c>
      <c r="M174">
        <v>0</v>
      </c>
      <c r="N174" t="s">
        <v>95</v>
      </c>
      <c r="P174" t="s">
        <v>3391</v>
      </c>
      <c r="Q174">
        <v>1</v>
      </c>
      <c r="R174" t="s">
        <v>149</v>
      </c>
      <c r="S174" t="s">
        <v>78</v>
      </c>
      <c r="T174" t="s">
        <v>101</v>
      </c>
      <c r="U174">
        <v>6</v>
      </c>
      <c r="V174" t="s">
        <v>787</v>
      </c>
      <c r="W174" t="s">
        <v>357</v>
      </c>
      <c r="Z174" t="s">
        <v>30</v>
      </c>
      <c r="AA174" t="s">
        <v>31</v>
      </c>
      <c r="AB174" t="s">
        <v>32</v>
      </c>
      <c r="AE174" t="s">
        <v>70</v>
      </c>
      <c r="AG174">
        <v>4</v>
      </c>
      <c r="AI174">
        <v>4</v>
      </c>
      <c r="AJ174">
        <v>4</v>
      </c>
      <c r="AL174">
        <v>6</v>
      </c>
      <c r="AM174" t="s">
        <v>788</v>
      </c>
      <c r="AN174" t="s">
        <v>789</v>
      </c>
      <c r="AO174">
        <v>10</v>
      </c>
      <c r="AP174" t="s">
        <v>790</v>
      </c>
      <c r="AQ174" t="s">
        <v>791</v>
      </c>
      <c r="AR174" t="s">
        <v>792</v>
      </c>
    </row>
    <row r="175" spans="1:51">
      <c r="A175">
        <v>150</v>
      </c>
      <c r="B175">
        <v>150</v>
      </c>
      <c r="C175">
        <v>150</v>
      </c>
      <c r="E175" t="s">
        <v>2</v>
      </c>
      <c r="H175">
        <v>26</v>
      </c>
      <c r="I175">
        <v>7</v>
      </c>
      <c r="J175">
        <v>25</v>
      </c>
      <c r="K175">
        <v>9</v>
      </c>
      <c r="L175">
        <v>5</v>
      </c>
      <c r="M175" t="s">
        <v>75</v>
      </c>
      <c r="N175">
        <v>0</v>
      </c>
      <c r="O175" t="s">
        <v>52</v>
      </c>
      <c r="Q175" t="s">
        <v>3391</v>
      </c>
      <c r="R175">
        <v>1</v>
      </c>
      <c r="S175" t="s">
        <v>29</v>
      </c>
      <c r="U175" t="s">
        <v>106</v>
      </c>
      <c r="W175" t="s">
        <v>793</v>
      </c>
      <c r="X175">
        <v>2</v>
      </c>
      <c r="Y175" t="s">
        <v>763</v>
      </c>
      <c r="Z175" t="s">
        <v>81</v>
      </c>
      <c r="AC175" t="s">
        <v>29</v>
      </c>
      <c r="AK175" t="s">
        <v>70</v>
      </c>
      <c r="AM175">
        <v>2</v>
      </c>
      <c r="AO175">
        <v>2</v>
      </c>
      <c r="AP175">
        <v>1</v>
      </c>
      <c r="AR175">
        <v>10</v>
      </c>
      <c r="AS175" t="s">
        <v>763</v>
      </c>
      <c r="AT175" t="s">
        <v>186</v>
      </c>
      <c r="AV175">
        <v>8</v>
      </c>
      <c r="AW175" t="s">
        <v>763</v>
      </c>
      <c r="AX175" t="s">
        <v>794</v>
      </c>
      <c r="AY175" t="s">
        <v>763</v>
      </c>
    </row>
    <row r="176" spans="1:51">
      <c r="A176">
        <v>151</v>
      </c>
      <c r="B176">
        <v>151</v>
      </c>
      <c r="C176">
        <v>151</v>
      </c>
      <c r="D176" t="s">
        <v>1</v>
      </c>
      <c r="E176" t="s">
        <v>2</v>
      </c>
      <c r="F176" t="s">
        <v>4</v>
      </c>
      <c r="G176">
        <v>33</v>
      </c>
      <c r="H176">
        <v>6</v>
      </c>
      <c r="I176">
        <v>0</v>
      </c>
      <c r="J176">
        <v>10</v>
      </c>
      <c r="K176">
        <v>6</v>
      </c>
      <c r="L176" t="s">
        <v>128</v>
      </c>
      <c r="M176">
        <v>0</v>
      </c>
      <c r="N176" t="s">
        <v>66</v>
      </c>
      <c r="P176" t="s">
        <v>3389</v>
      </c>
      <c r="Q176">
        <v>1</v>
      </c>
      <c r="R176" t="s">
        <v>406</v>
      </c>
      <c r="T176" t="s">
        <v>54</v>
      </c>
      <c r="V176" t="s">
        <v>89</v>
      </c>
      <c r="W176">
        <v>10</v>
      </c>
      <c r="X176" t="s">
        <v>795</v>
      </c>
      <c r="Y176" t="s">
        <v>57</v>
      </c>
      <c r="AC176" t="s">
        <v>30</v>
      </c>
      <c r="AG176" t="s">
        <v>796</v>
      </c>
      <c r="AH176" t="s">
        <v>70</v>
      </c>
      <c r="AJ176">
        <v>6</v>
      </c>
      <c r="AL176">
        <v>6</v>
      </c>
      <c r="AM176">
        <v>6</v>
      </c>
      <c r="AO176">
        <v>16</v>
      </c>
      <c r="AP176" t="s">
        <v>797</v>
      </c>
      <c r="AQ176" t="s">
        <v>72</v>
      </c>
      <c r="AS176">
        <v>10</v>
      </c>
      <c r="AT176" t="s">
        <v>798</v>
      </c>
      <c r="AU176" t="s">
        <v>799</v>
      </c>
      <c r="AV176" t="s">
        <v>800</v>
      </c>
    </row>
    <row r="177" spans="1:51">
      <c r="A177">
        <v>152</v>
      </c>
      <c r="B177">
        <v>152</v>
      </c>
      <c r="C177">
        <v>152</v>
      </c>
      <c r="E177" t="s">
        <v>2</v>
      </c>
      <c r="H177">
        <v>38</v>
      </c>
      <c r="I177">
        <v>7</v>
      </c>
      <c r="J177">
        <v>60</v>
      </c>
      <c r="K177">
        <v>10</v>
      </c>
      <c r="L177">
        <v>12</v>
      </c>
      <c r="M177" t="s">
        <v>183</v>
      </c>
      <c r="N177">
        <v>1</v>
      </c>
      <c r="O177" t="s">
        <v>66</v>
      </c>
      <c r="Q177" t="s">
        <v>3390</v>
      </c>
      <c r="R177">
        <v>1</v>
      </c>
      <c r="S177" t="s">
        <v>141</v>
      </c>
      <c r="T177" t="s">
        <v>54</v>
      </c>
      <c r="V177" t="s">
        <v>101</v>
      </c>
      <c r="W177">
        <v>10</v>
      </c>
      <c r="X177" t="s">
        <v>801</v>
      </c>
      <c r="Y177" t="s">
        <v>69</v>
      </c>
      <c r="AE177" t="s">
        <v>32</v>
      </c>
      <c r="AH177" t="s">
        <v>82</v>
      </c>
      <c r="AJ177">
        <v>10</v>
      </c>
      <c r="AK177">
        <v>10</v>
      </c>
      <c r="AL177">
        <v>3</v>
      </c>
      <c r="AN177">
        <v>4</v>
      </c>
      <c r="AO177" t="s">
        <v>802</v>
      </c>
      <c r="AP177" t="s">
        <v>62</v>
      </c>
      <c r="AQ177">
        <v>7</v>
      </c>
      <c r="AR177" t="s">
        <v>803</v>
      </c>
      <c r="AS177" t="s">
        <v>804</v>
      </c>
      <c r="AT177" t="s">
        <v>3650</v>
      </c>
    </row>
    <row r="178" spans="1:51">
      <c r="A178">
        <v>153</v>
      </c>
      <c r="B178">
        <v>153</v>
      </c>
      <c r="C178">
        <v>153</v>
      </c>
      <c r="D178" t="s">
        <v>1</v>
      </c>
      <c r="E178" t="s">
        <v>3</v>
      </c>
      <c r="F178" t="s">
        <v>5</v>
      </c>
      <c r="G178">
        <v>53</v>
      </c>
      <c r="H178">
        <v>7</v>
      </c>
      <c r="I178">
        <v>0</v>
      </c>
      <c r="J178">
        <v>9</v>
      </c>
      <c r="K178">
        <v>30</v>
      </c>
      <c r="L178" t="s">
        <v>94</v>
      </c>
      <c r="M178">
        <v>1</v>
      </c>
      <c r="N178" t="s">
        <v>52</v>
      </c>
      <c r="Q178" t="s">
        <v>806</v>
      </c>
      <c r="R178">
        <v>1</v>
      </c>
      <c r="S178" t="s">
        <v>406</v>
      </c>
      <c r="U178" t="s">
        <v>78</v>
      </c>
      <c r="V178" t="s">
        <v>55</v>
      </c>
      <c r="X178">
        <v>28</v>
      </c>
      <c r="Y178" t="s">
        <v>807</v>
      </c>
      <c r="Z178" t="s">
        <v>81</v>
      </c>
      <c r="AE178" t="s">
        <v>31</v>
      </c>
      <c r="AJ178" t="s">
        <v>70</v>
      </c>
      <c r="AM178">
        <v>10</v>
      </c>
      <c r="AN178">
        <v>10</v>
      </c>
      <c r="AO178">
        <v>4</v>
      </c>
      <c r="AQ178">
        <v>6</v>
      </c>
      <c r="AR178" t="s">
        <v>3651</v>
      </c>
      <c r="AS178" t="s">
        <v>809</v>
      </c>
      <c r="AT178">
        <v>10</v>
      </c>
      <c r="AU178" t="s">
        <v>3652</v>
      </c>
      <c r="AV178" t="s">
        <v>3653</v>
      </c>
      <c r="AW178" t="s">
        <v>3654</v>
      </c>
    </row>
    <row r="179" spans="1:51">
      <c r="A179">
        <v>154</v>
      </c>
      <c r="B179">
        <v>154</v>
      </c>
      <c r="C179">
        <v>154</v>
      </c>
      <c r="E179" t="s">
        <v>2</v>
      </c>
      <c r="F179" t="s">
        <v>3</v>
      </c>
      <c r="G179" t="s">
        <v>4</v>
      </c>
      <c r="H179">
        <v>31</v>
      </c>
      <c r="I179">
        <v>8</v>
      </c>
      <c r="J179">
        <v>60</v>
      </c>
      <c r="K179">
        <v>8</v>
      </c>
      <c r="L179">
        <v>2</v>
      </c>
      <c r="M179" t="s">
        <v>75</v>
      </c>
      <c r="N179">
        <v>0</v>
      </c>
      <c r="O179" t="s">
        <v>95</v>
      </c>
      <c r="Q179" t="s">
        <v>3391</v>
      </c>
      <c r="R179">
        <v>1</v>
      </c>
      <c r="S179" t="s">
        <v>401</v>
      </c>
      <c r="U179" t="s">
        <v>106</v>
      </c>
      <c r="V179" t="s">
        <v>55</v>
      </c>
      <c r="X179">
        <v>3</v>
      </c>
      <c r="Y179" t="s">
        <v>813</v>
      </c>
      <c r="Z179" t="s">
        <v>81</v>
      </c>
      <c r="AC179" t="s">
        <v>29</v>
      </c>
      <c r="AF179" t="s">
        <v>32</v>
      </c>
      <c r="AI179" t="s">
        <v>70</v>
      </c>
      <c r="AK179">
        <v>6</v>
      </c>
      <c r="AM179">
        <v>6</v>
      </c>
      <c r="AN179">
        <v>6</v>
      </c>
      <c r="AP179">
        <v>50</v>
      </c>
      <c r="AQ179" t="s">
        <v>814</v>
      </c>
      <c r="AR179" t="s">
        <v>72</v>
      </c>
      <c r="AT179">
        <v>10</v>
      </c>
      <c r="AU179" t="s">
        <v>815</v>
      </c>
      <c r="AV179" t="s">
        <v>816</v>
      </c>
      <c r="AW179" t="s">
        <v>111</v>
      </c>
    </row>
    <row r="180" spans="1:51">
      <c r="A180">
        <v>155</v>
      </c>
      <c r="B180">
        <v>155</v>
      </c>
      <c r="C180">
        <v>155</v>
      </c>
      <c r="E180" t="s">
        <v>2</v>
      </c>
      <c r="F180" t="s">
        <v>4</v>
      </c>
      <c r="H180">
        <v>7</v>
      </c>
      <c r="I180">
        <v>60</v>
      </c>
      <c r="J180">
        <v>10</v>
      </c>
      <c r="K180">
        <v>1</v>
      </c>
      <c r="L180" t="s">
        <v>329</v>
      </c>
      <c r="M180">
        <v>1</v>
      </c>
      <c r="N180" t="s">
        <v>76</v>
      </c>
      <c r="O180" t="s">
        <v>3392</v>
      </c>
      <c r="P180">
        <v>1</v>
      </c>
      <c r="Q180" t="s">
        <v>149</v>
      </c>
      <c r="R180" t="s">
        <v>344</v>
      </c>
      <c r="T180" t="s">
        <v>107</v>
      </c>
      <c r="U180">
        <v>0</v>
      </c>
      <c r="V180" t="s">
        <v>817</v>
      </c>
      <c r="W180" t="s">
        <v>81</v>
      </c>
      <c r="Z180" t="s">
        <v>29</v>
      </c>
      <c r="AH180" t="s">
        <v>70</v>
      </c>
      <c r="AJ180">
        <v>4</v>
      </c>
      <c r="AL180">
        <v>4</v>
      </c>
      <c r="AM180">
        <v>4</v>
      </c>
      <c r="AO180">
        <v>25</v>
      </c>
      <c r="AP180" t="s">
        <v>3655</v>
      </c>
      <c r="AQ180" t="s">
        <v>62</v>
      </c>
      <c r="AR180">
        <v>9</v>
      </c>
      <c r="AS180" t="s">
        <v>819</v>
      </c>
      <c r="AT180" t="s">
        <v>820</v>
      </c>
    </row>
    <row r="181" spans="1:51">
      <c r="A181">
        <v>156</v>
      </c>
      <c r="B181">
        <v>156</v>
      </c>
      <c r="C181">
        <v>156</v>
      </c>
      <c r="D181" t="s">
        <v>1</v>
      </c>
      <c r="H181">
        <v>36</v>
      </c>
      <c r="I181">
        <v>7</v>
      </c>
      <c r="J181">
        <v>45</v>
      </c>
      <c r="K181">
        <v>12</v>
      </c>
      <c r="L181">
        <v>40</v>
      </c>
      <c r="M181" t="s">
        <v>329</v>
      </c>
      <c r="N181">
        <v>1</v>
      </c>
      <c r="O181" t="s">
        <v>117</v>
      </c>
      <c r="Q181" t="s">
        <v>3392</v>
      </c>
      <c r="R181">
        <v>1</v>
      </c>
      <c r="S181" t="s">
        <v>141</v>
      </c>
      <c r="T181" t="s">
        <v>78</v>
      </c>
      <c r="U181" t="s">
        <v>225</v>
      </c>
      <c r="V181">
        <v>1</v>
      </c>
      <c r="W181" t="s">
        <v>821</v>
      </c>
      <c r="X181" t="s">
        <v>69</v>
      </c>
      <c r="AD181" t="s">
        <v>32</v>
      </c>
      <c r="AG181" t="s">
        <v>70</v>
      </c>
      <c r="AJ181">
        <v>10</v>
      </c>
      <c r="AK181">
        <v>10</v>
      </c>
      <c r="AM181">
        <v>10</v>
      </c>
      <c r="AN181">
        <v>120</v>
      </c>
      <c r="AO181" t="s">
        <v>224</v>
      </c>
      <c r="AP181" t="s">
        <v>72</v>
      </c>
      <c r="AR181">
        <v>10</v>
      </c>
      <c r="AS181" t="s">
        <v>224</v>
      </c>
    </row>
    <row r="182" spans="1:51">
      <c r="A182">
        <v>157</v>
      </c>
      <c r="B182">
        <v>157</v>
      </c>
      <c r="C182">
        <v>157</v>
      </c>
      <c r="H182" t="s">
        <v>5</v>
      </c>
      <c r="I182">
        <v>19</v>
      </c>
      <c r="J182">
        <v>9</v>
      </c>
      <c r="K182">
        <v>120</v>
      </c>
      <c r="L182">
        <v>10</v>
      </c>
      <c r="M182">
        <v>10</v>
      </c>
      <c r="N182" t="s">
        <v>51</v>
      </c>
      <c r="O182">
        <v>0</v>
      </c>
      <c r="P182" t="s">
        <v>66</v>
      </c>
      <c r="R182" t="s">
        <v>3389</v>
      </c>
      <c r="S182">
        <v>0</v>
      </c>
      <c r="AB182" t="s">
        <v>57</v>
      </c>
      <c r="AF182" t="s">
        <v>30</v>
      </c>
      <c r="AK182" t="s">
        <v>58</v>
      </c>
      <c r="AM182">
        <v>15</v>
      </c>
      <c r="AN182">
        <v>15</v>
      </c>
      <c r="AO182">
        <v>6</v>
      </c>
      <c r="AQ182">
        <v>10</v>
      </c>
      <c r="AR182" t="s">
        <v>822</v>
      </c>
      <c r="AS182" t="s">
        <v>823</v>
      </c>
      <c r="AT182">
        <v>10</v>
      </c>
      <c r="AU182" t="s">
        <v>824</v>
      </c>
      <c r="AV182" t="s">
        <v>825</v>
      </c>
    </row>
    <row r="183" spans="1:51">
      <c r="A183">
        <v>158</v>
      </c>
      <c r="B183">
        <v>158</v>
      </c>
      <c r="C183">
        <v>158</v>
      </c>
      <c r="D183" t="s">
        <v>1</v>
      </c>
      <c r="H183">
        <v>31</v>
      </c>
      <c r="I183">
        <v>8</v>
      </c>
      <c r="J183">
        <v>15</v>
      </c>
      <c r="K183">
        <v>14</v>
      </c>
      <c r="L183">
        <v>12</v>
      </c>
      <c r="M183" t="s">
        <v>65</v>
      </c>
      <c r="N183">
        <v>0</v>
      </c>
      <c r="O183" t="s">
        <v>95</v>
      </c>
      <c r="R183" t="s">
        <v>826</v>
      </c>
      <c r="S183">
        <v>1</v>
      </c>
      <c r="T183" t="s">
        <v>207</v>
      </c>
      <c r="U183" t="s">
        <v>78</v>
      </c>
      <c r="V183" t="s">
        <v>89</v>
      </c>
      <c r="W183">
        <v>8</v>
      </c>
      <c r="X183" t="s">
        <v>193</v>
      </c>
      <c r="Y183" t="s">
        <v>69</v>
      </c>
      <c r="AD183" t="s">
        <v>31</v>
      </c>
      <c r="AI183" t="s">
        <v>58</v>
      </c>
      <c r="AJ183">
        <v>6</v>
      </c>
      <c r="AL183">
        <v>6</v>
      </c>
      <c r="AM183">
        <v>6</v>
      </c>
      <c r="AO183">
        <v>40</v>
      </c>
      <c r="AP183" t="s">
        <v>827</v>
      </c>
      <c r="AQ183" t="s">
        <v>371</v>
      </c>
      <c r="AS183">
        <v>7</v>
      </c>
      <c r="AT183" t="s">
        <v>828</v>
      </c>
      <c r="AU183" t="s">
        <v>149</v>
      </c>
      <c r="AV183" t="s">
        <v>829</v>
      </c>
    </row>
    <row r="184" spans="1:51">
      <c r="A184">
        <v>159</v>
      </c>
      <c r="B184">
        <v>159</v>
      </c>
      <c r="C184">
        <v>159</v>
      </c>
      <c r="H184" t="s">
        <v>5</v>
      </c>
      <c r="I184">
        <v>48</v>
      </c>
      <c r="J184">
        <v>5</v>
      </c>
      <c r="K184">
        <v>120</v>
      </c>
      <c r="L184">
        <v>8</v>
      </c>
      <c r="M184">
        <v>3</v>
      </c>
      <c r="N184" t="s">
        <v>297</v>
      </c>
      <c r="O184">
        <v>0</v>
      </c>
      <c r="P184" t="s">
        <v>95</v>
      </c>
      <c r="R184" t="s">
        <v>3392</v>
      </c>
      <c r="S184">
        <v>1</v>
      </c>
      <c r="T184" t="s">
        <v>207</v>
      </c>
      <c r="U184" t="s">
        <v>78</v>
      </c>
      <c r="V184" t="s">
        <v>413</v>
      </c>
      <c r="X184">
        <v>20</v>
      </c>
      <c r="Y184" t="s">
        <v>830</v>
      </c>
      <c r="Z184" t="s">
        <v>57</v>
      </c>
      <c r="AC184" t="s">
        <v>29</v>
      </c>
      <c r="AK184" t="s">
        <v>82</v>
      </c>
      <c r="AL184">
        <v>5</v>
      </c>
      <c r="AN184">
        <v>5</v>
      </c>
      <c r="AO184">
        <v>2</v>
      </c>
      <c r="AQ184">
        <v>12</v>
      </c>
      <c r="AR184" t="s">
        <v>831</v>
      </c>
      <c r="AS184" t="s">
        <v>62</v>
      </c>
      <c r="AT184">
        <v>10</v>
      </c>
      <c r="AU184" t="s">
        <v>832</v>
      </c>
      <c r="AV184" t="s">
        <v>833</v>
      </c>
      <c r="AW184" t="s">
        <v>834</v>
      </c>
    </row>
    <row r="185" spans="1:51">
      <c r="A185">
        <v>160</v>
      </c>
      <c r="B185">
        <v>160</v>
      </c>
      <c r="C185">
        <v>160</v>
      </c>
      <c r="H185" t="s">
        <v>5</v>
      </c>
      <c r="I185">
        <v>24</v>
      </c>
      <c r="J185">
        <v>7</v>
      </c>
      <c r="K185">
        <v>160</v>
      </c>
      <c r="L185">
        <v>8</v>
      </c>
      <c r="M185">
        <v>5</v>
      </c>
      <c r="N185" t="s">
        <v>65</v>
      </c>
      <c r="O185">
        <v>0</v>
      </c>
      <c r="P185" t="s">
        <v>66</v>
      </c>
      <c r="R185" t="s">
        <v>3392</v>
      </c>
      <c r="S185">
        <v>0</v>
      </c>
      <c r="AB185" t="s">
        <v>57</v>
      </c>
      <c r="AG185" t="s">
        <v>31</v>
      </c>
      <c r="AH185" t="s">
        <v>32</v>
      </c>
      <c r="AI185" t="s">
        <v>34</v>
      </c>
      <c r="AL185" t="s">
        <v>82</v>
      </c>
      <c r="AM185">
        <v>6</v>
      </c>
      <c r="AO185">
        <v>6</v>
      </c>
      <c r="AP185">
        <v>4</v>
      </c>
      <c r="AR185">
        <v>10</v>
      </c>
      <c r="AS185" t="s">
        <v>3656</v>
      </c>
      <c r="AT185" t="s">
        <v>72</v>
      </c>
      <c r="AV185">
        <v>10</v>
      </c>
      <c r="AW185" t="s">
        <v>3657</v>
      </c>
      <c r="AX185" t="s">
        <v>3658</v>
      </c>
      <c r="AY185" t="s">
        <v>838</v>
      </c>
    </row>
    <row r="186" spans="1:51">
      <c r="A186">
        <v>161</v>
      </c>
      <c r="B186">
        <v>161</v>
      </c>
      <c r="C186">
        <v>161</v>
      </c>
      <c r="F186" t="s">
        <v>3</v>
      </c>
      <c r="G186" t="s">
        <v>4</v>
      </c>
      <c r="H186" t="s">
        <v>5</v>
      </c>
      <c r="I186">
        <v>22</v>
      </c>
      <c r="J186">
        <v>7</v>
      </c>
      <c r="K186">
        <v>5</v>
      </c>
      <c r="L186">
        <v>12</v>
      </c>
      <c r="M186">
        <v>8</v>
      </c>
      <c r="N186" t="s">
        <v>94</v>
      </c>
      <c r="O186">
        <v>1</v>
      </c>
      <c r="P186" t="s">
        <v>95</v>
      </c>
      <c r="R186" t="s">
        <v>3391</v>
      </c>
      <c r="S186">
        <v>0</v>
      </c>
      <c r="AB186" t="s">
        <v>57</v>
      </c>
      <c r="AH186" t="s">
        <v>32</v>
      </c>
      <c r="AK186" t="s">
        <v>82</v>
      </c>
      <c r="AL186">
        <v>6</v>
      </c>
      <c r="AN186">
        <v>6</v>
      </c>
      <c r="AP186">
        <v>40</v>
      </c>
      <c r="AQ186">
        <v>150</v>
      </c>
      <c r="AR186" t="s">
        <v>839</v>
      </c>
      <c r="AS186" t="s">
        <v>72</v>
      </c>
      <c r="AU186">
        <v>10</v>
      </c>
      <c r="AV186" t="s">
        <v>840</v>
      </c>
      <c r="AW186" t="s">
        <v>841</v>
      </c>
      <c r="AX186" t="s">
        <v>842</v>
      </c>
    </row>
    <row r="187" spans="1:51">
      <c r="A187">
        <v>162</v>
      </c>
      <c r="B187">
        <v>162</v>
      </c>
      <c r="C187">
        <v>162</v>
      </c>
      <c r="D187" t="s">
        <v>1</v>
      </c>
      <c r="H187">
        <v>24</v>
      </c>
      <c r="I187">
        <v>8</v>
      </c>
      <c r="J187">
        <v>120</v>
      </c>
      <c r="K187">
        <v>9</v>
      </c>
      <c r="L187">
        <v>5</v>
      </c>
      <c r="M187" t="s">
        <v>297</v>
      </c>
      <c r="N187">
        <v>0</v>
      </c>
      <c r="O187" t="s">
        <v>383</v>
      </c>
      <c r="P187" t="s">
        <v>3392</v>
      </c>
      <c r="Q187">
        <v>0</v>
      </c>
      <c r="Z187" t="s">
        <v>357</v>
      </c>
      <c r="AB187" t="s">
        <v>29</v>
      </c>
      <c r="AJ187" t="s">
        <v>70</v>
      </c>
      <c r="AL187">
        <v>4</v>
      </c>
      <c r="AN187">
        <v>4</v>
      </c>
      <c r="AP187">
        <v>28</v>
      </c>
      <c r="AQ187">
        <v>70</v>
      </c>
      <c r="AR187" t="s">
        <v>3659</v>
      </c>
      <c r="AS187" t="s">
        <v>72</v>
      </c>
      <c r="AU187">
        <v>10</v>
      </c>
      <c r="AV187" t="s">
        <v>3660</v>
      </c>
      <c r="AW187" t="s">
        <v>845</v>
      </c>
      <c r="AX187" t="s">
        <v>846</v>
      </c>
    </row>
    <row r="188" spans="1:51">
      <c r="A188" s="44">
        <v>163</v>
      </c>
      <c r="B188" s="44">
        <v>163</v>
      </c>
      <c r="C188" s="44">
        <v>163</v>
      </c>
      <c r="D188" s="44" t="s">
        <v>1</v>
      </c>
      <c r="E188" s="44"/>
      <c r="F188" s="44" t="s">
        <v>5</v>
      </c>
      <c r="G188" s="44">
        <v>23</v>
      </c>
      <c r="H188" s="44">
        <v>8</v>
      </c>
      <c r="I188" s="44">
        <v>0</v>
      </c>
      <c r="J188" s="44">
        <v>9</v>
      </c>
      <c r="K188" s="44">
        <v>0</v>
      </c>
      <c r="L188" s="44" t="s">
        <v>128</v>
      </c>
      <c r="M188" s="44">
        <v>1</v>
      </c>
      <c r="N188" s="44" t="s">
        <v>95</v>
      </c>
      <c r="O188" s="44"/>
      <c r="P188" s="44" t="s">
        <v>3391</v>
      </c>
      <c r="Q188" s="44">
        <v>0</v>
      </c>
      <c r="R188" s="44"/>
      <c r="S188" s="44"/>
      <c r="T188" s="44"/>
      <c r="U188" s="44"/>
      <c r="V188" s="44"/>
      <c r="W188" s="44"/>
      <c r="X188" s="44"/>
      <c r="Y188" s="44"/>
      <c r="Z188" s="44" t="s">
        <v>357</v>
      </c>
      <c r="AA188" s="44"/>
      <c r="AB188" s="44" t="s">
        <v>29</v>
      </c>
      <c r="AC188" s="44"/>
      <c r="AD188" s="44"/>
      <c r="AE188" s="44"/>
      <c r="AF188" s="44"/>
      <c r="AG188" s="44"/>
      <c r="AH188" s="44"/>
      <c r="AI188" s="44"/>
      <c r="AJ188" s="44" t="s">
        <v>70</v>
      </c>
      <c r="AK188" s="44"/>
      <c r="AL188" s="44"/>
      <c r="AM188" s="44">
        <v>40</v>
      </c>
      <c r="AN188" s="44">
        <v>40</v>
      </c>
      <c r="AO188" s="44"/>
      <c r="AP188" s="44">
        <v>10</v>
      </c>
      <c r="AQ188" s="44">
        <v>30</v>
      </c>
      <c r="AR188" t="s">
        <v>3661</v>
      </c>
      <c r="AS188" s="44" t="s">
        <v>72</v>
      </c>
      <c r="AT188" s="44"/>
      <c r="AU188" s="44">
        <v>10</v>
      </c>
      <c r="AV188" t="s">
        <v>3665</v>
      </c>
      <c r="AW188" t="s">
        <v>3667</v>
      </c>
      <c r="AX188" s="44" t="s">
        <v>850</v>
      </c>
    </row>
    <row r="189" spans="1:5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4"/>
      <c r="AN189" s="44"/>
      <c r="AO189" s="44"/>
      <c r="AP189" s="44"/>
      <c r="AQ189" s="44"/>
      <c r="AR189" t="s">
        <v>3662</v>
      </c>
      <c r="AS189" s="44"/>
      <c r="AT189" s="44"/>
      <c r="AU189" s="44"/>
      <c r="AV189" t="s">
        <v>3666</v>
      </c>
      <c r="AW189" t="s">
        <v>3668</v>
      </c>
      <c r="AX189" s="44"/>
    </row>
    <row r="190" spans="1:5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c r="AL190" s="44"/>
      <c r="AM190" s="44"/>
      <c r="AN190" s="44"/>
      <c r="AO190" s="44"/>
      <c r="AP190" s="44"/>
      <c r="AQ190" s="44"/>
      <c r="AR190" t="s">
        <v>3663</v>
      </c>
      <c r="AS190" s="44"/>
      <c r="AT190" s="44"/>
      <c r="AU190" s="44"/>
      <c r="AX190" s="44"/>
    </row>
    <row r="191" spans="1:5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c r="AQ191" s="44"/>
      <c r="AR191" t="s">
        <v>3664</v>
      </c>
      <c r="AS191" s="44"/>
      <c r="AT191" s="44"/>
      <c r="AU191" s="44"/>
      <c r="AX191" s="44"/>
    </row>
    <row r="192" spans="1:51">
      <c r="A192">
        <v>164</v>
      </c>
      <c r="B192">
        <v>164</v>
      </c>
      <c r="C192">
        <v>164</v>
      </c>
      <c r="E192" t="s">
        <v>2</v>
      </c>
      <c r="H192">
        <v>31</v>
      </c>
      <c r="I192">
        <v>7</v>
      </c>
      <c r="J192">
        <v>0</v>
      </c>
      <c r="K192">
        <v>12</v>
      </c>
      <c r="L192">
        <v>5</v>
      </c>
      <c r="M192" t="s">
        <v>51</v>
      </c>
      <c r="N192">
        <v>0</v>
      </c>
      <c r="O192" t="s">
        <v>52</v>
      </c>
      <c r="Q192" t="s">
        <v>3391</v>
      </c>
      <c r="R192">
        <v>1</v>
      </c>
      <c r="S192" t="s">
        <v>406</v>
      </c>
      <c r="V192" t="s">
        <v>851</v>
      </c>
      <c r="W192" t="s">
        <v>852</v>
      </c>
      <c r="X192">
        <v>3</v>
      </c>
      <c r="Y192" t="s">
        <v>853</v>
      </c>
      <c r="Z192" t="s">
        <v>81</v>
      </c>
      <c r="AD192" t="s">
        <v>30</v>
      </c>
      <c r="AI192" t="s">
        <v>70</v>
      </c>
      <c r="AK192">
        <v>5</v>
      </c>
      <c r="AM192">
        <v>5</v>
      </c>
      <c r="AN192">
        <v>2</v>
      </c>
      <c r="AP192">
        <v>12</v>
      </c>
      <c r="AQ192" t="s">
        <v>854</v>
      </c>
      <c r="AR192" t="s">
        <v>72</v>
      </c>
      <c r="AT192">
        <v>10</v>
      </c>
      <c r="AU192" t="s">
        <v>3669</v>
      </c>
      <c r="AV192" t="s">
        <v>3670</v>
      </c>
      <c r="AW192" t="s">
        <v>3671</v>
      </c>
    </row>
    <row r="193" spans="1:50">
      <c r="A193">
        <v>165</v>
      </c>
      <c r="B193">
        <v>165</v>
      </c>
      <c r="C193">
        <v>165</v>
      </c>
      <c r="E193" t="s">
        <v>2</v>
      </c>
      <c r="H193">
        <v>46</v>
      </c>
      <c r="I193">
        <v>8</v>
      </c>
      <c r="J193">
        <v>180</v>
      </c>
      <c r="K193">
        <v>14</v>
      </c>
      <c r="L193">
        <v>15</v>
      </c>
      <c r="M193" t="s">
        <v>183</v>
      </c>
      <c r="N193">
        <v>1</v>
      </c>
      <c r="O193" t="s">
        <v>95</v>
      </c>
      <c r="Q193" t="s">
        <v>3392</v>
      </c>
      <c r="R193">
        <v>1</v>
      </c>
      <c r="S193" t="s">
        <v>207</v>
      </c>
      <c r="T193" t="s">
        <v>54</v>
      </c>
      <c r="V193" t="s">
        <v>89</v>
      </c>
      <c r="W193">
        <v>22</v>
      </c>
      <c r="X193" t="s">
        <v>72</v>
      </c>
      <c r="Y193" t="s">
        <v>81</v>
      </c>
      <c r="AB193" t="s">
        <v>29</v>
      </c>
      <c r="AJ193" t="s">
        <v>70</v>
      </c>
      <c r="AL193">
        <v>4</v>
      </c>
      <c r="AN193">
        <v>4</v>
      </c>
      <c r="AO193">
        <v>3</v>
      </c>
      <c r="AQ193">
        <v>8</v>
      </c>
      <c r="AR193" t="s">
        <v>858</v>
      </c>
      <c r="AS193" t="s">
        <v>72</v>
      </c>
      <c r="AU193">
        <v>10</v>
      </c>
      <c r="AV193" t="s">
        <v>859</v>
      </c>
      <c r="AW193" t="s">
        <v>860</v>
      </c>
    </row>
    <row r="194" spans="1:50">
      <c r="A194">
        <v>166</v>
      </c>
      <c r="B194">
        <v>166</v>
      </c>
      <c r="C194">
        <v>166</v>
      </c>
      <c r="D194" t="s">
        <v>1</v>
      </c>
      <c r="E194" t="s">
        <v>2</v>
      </c>
      <c r="F194" t="s">
        <v>4</v>
      </c>
      <c r="G194" t="s">
        <v>5</v>
      </c>
      <c r="H194">
        <v>29</v>
      </c>
      <c r="I194">
        <v>7</v>
      </c>
      <c r="J194">
        <v>55</v>
      </c>
      <c r="K194">
        <v>12</v>
      </c>
      <c r="L194">
        <v>6</v>
      </c>
      <c r="M194" t="s">
        <v>75</v>
      </c>
      <c r="N194">
        <v>0</v>
      </c>
      <c r="O194" t="s">
        <v>66</v>
      </c>
      <c r="Q194" t="s">
        <v>3391</v>
      </c>
      <c r="R194">
        <v>1</v>
      </c>
      <c r="S194" t="s">
        <v>141</v>
      </c>
      <c r="T194" t="s">
        <v>78</v>
      </c>
      <c r="U194" t="s">
        <v>89</v>
      </c>
      <c r="V194">
        <v>7</v>
      </c>
      <c r="W194" t="s">
        <v>861</v>
      </c>
      <c r="X194" t="s">
        <v>81</v>
      </c>
      <c r="AA194" t="s">
        <v>29</v>
      </c>
      <c r="AI194" t="s">
        <v>70</v>
      </c>
      <c r="AK194">
        <v>6</v>
      </c>
      <c r="AM194">
        <v>6</v>
      </c>
      <c r="AN194">
        <v>3</v>
      </c>
      <c r="AP194">
        <v>100</v>
      </c>
      <c r="AQ194" t="s">
        <v>862</v>
      </c>
      <c r="AR194" t="s">
        <v>72</v>
      </c>
      <c r="AT194">
        <v>9</v>
      </c>
      <c r="AU194" t="s">
        <v>863</v>
      </c>
      <c r="AV194" t="s">
        <v>864</v>
      </c>
      <c r="AW194" t="s">
        <v>865</v>
      </c>
    </row>
    <row r="195" spans="1:50">
      <c r="A195">
        <v>167</v>
      </c>
      <c r="B195">
        <v>167</v>
      </c>
      <c r="C195">
        <v>167</v>
      </c>
      <c r="E195" t="s">
        <v>2</v>
      </c>
      <c r="H195">
        <v>30</v>
      </c>
      <c r="I195">
        <v>7</v>
      </c>
      <c r="J195">
        <v>40</v>
      </c>
      <c r="K195">
        <v>10</v>
      </c>
      <c r="L195">
        <v>2</v>
      </c>
      <c r="M195" t="s">
        <v>65</v>
      </c>
      <c r="N195">
        <v>0</v>
      </c>
      <c r="O195" t="s">
        <v>66</v>
      </c>
      <c r="Q195" t="s">
        <v>3389</v>
      </c>
      <c r="R195">
        <v>1</v>
      </c>
      <c r="S195" t="s">
        <v>141</v>
      </c>
      <c r="T195" t="s">
        <v>78</v>
      </c>
      <c r="U195" t="s">
        <v>299</v>
      </c>
      <c r="W195">
        <v>3</v>
      </c>
      <c r="Y195" t="s">
        <v>57</v>
      </c>
      <c r="AB195" t="s">
        <v>29</v>
      </c>
      <c r="AJ195" t="s">
        <v>70</v>
      </c>
      <c r="AM195">
        <v>20</v>
      </c>
      <c r="AN195">
        <v>20</v>
      </c>
      <c r="AO195">
        <v>6</v>
      </c>
      <c r="AQ195">
        <v>6</v>
      </c>
      <c r="AR195" t="s">
        <v>866</v>
      </c>
      <c r="AS195" t="s">
        <v>72</v>
      </c>
      <c r="AU195">
        <v>9</v>
      </c>
      <c r="AV195" t="s">
        <v>866</v>
      </c>
    </row>
    <row r="196" spans="1:50">
      <c r="A196">
        <v>168</v>
      </c>
      <c r="B196">
        <v>168</v>
      </c>
      <c r="C196">
        <v>168</v>
      </c>
      <c r="D196" t="s">
        <v>1</v>
      </c>
      <c r="E196" t="s">
        <v>3</v>
      </c>
      <c r="G196">
        <v>37</v>
      </c>
      <c r="H196">
        <v>7</v>
      </c>
      <c r="I196">
        <v>20</v>
      </c>
      <c r="J196">
        <v>15</v>
      </c>
      <c r="K196">
        <v>2</v>
      </c>
      <c r="L196" t="s">
        <v>219</v>
      </c>
      <c r="M196">
        <v>0</v>
      </c>
      <c r="O196" t="s">
        <v>867</v>
      </c>
      <c r="P196" t="s">
        <v>3392</v>
      </c>
      <c r="Q196">
        <v>1</v>
      </c>
      <c r="R196" t="s">
        <v>401</v>
      </c>
      <c r="T196" t="s">
        <v>78</v>
      </c>
      <c r="U196" t="s">
        <v>150</v>
      </c>
      <c r="V196">
        <v>13</v>
      </c>
      <c r="W196" t="s">
        <v>868</v>
      </c>
      <c r="X196" t="s">
        <v>69</v>
      </c>
      <c r="AB196" t="s">
        <v>30</v>
      </c>
      <c r="AC196" t="s">
        <v>31</v>
      </c>
      <c r="AH196" t="s">
        <v>70</v>
      </c>
      <c r="AJ196">
        <v>5</v>
      </c>
      <c r="AL196">
        <v>5</v>
      </c>
      <c r="AM196">
        <v>1</v>
      </c>
      <c r="AO196">
        <v>10</v>
      </c>
      <c r="AP196" t="s">
        <v>869</v>
      </c>
      <c r="AQ196" t="s">
        <v>72</v>
      </c>
      <c r="AS196">
        <v>8</v>
      </c>
      <c r="AT196" t="s">
        <v>3672</v>
      </c>
      <c r="AU196" t="s">
        <v>871</v>
      </c>
    </row>
    <row r="197" spans="1:50">
      <c r="A197">
        <v>169</v>
      </c>
      <c r="B197">
        <v>169</v>
      </c>
      <c r="C197">
        <v>169</v>
      </c>
      <c r="E197" t="s">
        <v>2</v>
      </c>
      <c r="H197">
        <v>33</v>
      </c>
      <c r="I197">
        <v>6</v>
      </c>
      <c r="J197">
        <v>180</v>
      </c>
      <c r="K197">
        <v>720</v>
      </c>
      <c r="L197">
        <v>2</v>
      </c>
      <c r="M197" t="s">
        <v>128</v>
      </c>
      <c r="N197">
        <v>0</v>
      </c>
      <c r="O197" t="s">
        <v>52</v>
      </c>
      <c r="Q197" t="s">
        <v>3389</v>
      </c>
      <c r="R197">
        <v>1</v>
      </c>
      <c r="S197" t="s">
        <v>141</v>
      </c>
      <c r="T197" t="s">
        <v>78</v>
      </c>
      <c r="U197" t="s">
        <v>225</v>
      </c>
      <c r="V197">
        <v>2</v>
      </c>
      <c r="W197" t="s">
        <v>872</v>
      </c>
      <c r="X197" t="s">
        <v>57</v>
      </c>
      <c r="AA197" t="s">
        <v>29</v>
      </c>
      <c r="AI197" t="s">
        <v>70</v>
      </c>
      <c r="AK197">
        <v>6</v>
      </c>
      <c r="AM197">
        <v>6</v>
      </c>
      <c r="AN197">
        <v>4</v>
      </c>
      <c r="AP197">
        <v>80</v>
      </c>
      <c r="AQ197" t="s">
        <v>873</v>
      </c>
      <c r="AR197" t="s">
        <v>62</v>
      </c>
      <c r="AS197">
        <v>10</v>
      </c>
      <c r="AT197" t="s">
        <v>874</v>
      </c>
      <c r="AU197" t="s">
        <v>875</v>
      </c>
      <c r="AV197" t="s">
        <v>876</v>
      </c>
    </row>
    <row r="198" spans="1:50">
      <c r="A198" s="44">
        <v>170</v>
      </c>
      <c r="B198" s="44">
        <v>170</v>
      </c>
      <c r="C198" s="44">
        <v>170</v>
      </c>
      <c r="D198" s="44" t="s">
        <v>1</v>
      </c>
      <c r="E198" s="44" t="s">
        <v>2</v>
      </c>
      <c r="F198" s="44" t="s">
        <v>3</v>
      </c>
      <c r="G198" s="44" t="s">
        <v>5</v>
      </c>
      <c r="H198" s="44">
        <v>24</v>
      </c>
      <c r="I198" s="44">
        <v>8</v>
      </c>
      <c r="J198" s="44">
        <v>15</v>
      </c>
      <c r="K198" s="44">
        <v>10</v>
      </c>
      <c r="L198" s="44">
        <v>2</v>
      </c>
      <c r="M198" s="44" t="s">
        <v>86</v>
      </c>
      <c r="N198" s="44">
        <v>1</v>
      </c>
      <c r="O198" s="44" t="s">
        <v>66</v>
      </c>
      <c r="P198" s="44"/>
      <c r="Q198" s="44" t="s">
        <v>3392</v>
      </c>
      <c r="R198" s="44">
        <v>1</v>
      </c>
      <c r="S198" s="44" t="s">
        <v>6</v>
      </c>
      <c r="T198" s="44"/>
      <c r="U198" s="44" t="s">
        <v>106</v>
      </c>
      <c r="V198" s="44" t="s">
        <v>89</v>
      </c>
      <c r="W198" s="44">
        <v>3</v>
      </c>
      <c r="X198" s="44" t="s">
        <v>877</v>
      </c>
      <c r="Y198" s="44" t="s">
        <v>357</v>
      </c>
      <c r="Z198" s="44"/>
      <c r="AA198" s="44"/>
      <c r="AB198" s="44"/>
      <c r="AC198" s="44"/>
      <c r="AD198" s="44" t="s">
        <v>32</v>
      </c>
      <c r="AE198" s="44"/>
      <c r="AF198" s="44" t="s">
        <v>878</v>
      </c>
      <c r="AG198" s="44" t="s">
        <v>82</v>
      </c>
      <c r="AH198" s="44">
        <v>4</v>
      </c>
      <c r="AI198" s="44"/>
      <c r="AJ198" s="44">
        <v>4</v>
      </c>
      <c r="AK198" s="44">
        <v>2</v>
      </c>
      <c r="AL198" s="44"/>
      <c r="AM198" s="44">
        <v>6</v>
      </c>
      <c r="AN198" s="44" t="s">
        <v>879</v>
      </c>
      <c r="AO198" s="44" t="s">
        <v>72</v>
      </c>
      <c r="AP198" s="44"/>
      <c r="AQ198" s="44">
        <v>10</v>
      </c>
      <c r="AR198" t="s">
        <v>3673</v>
      </c>
      <c r="AS198" s="44" t="s">
        <v>881</v>
      </c>
    </row>
    <row r="199" spans="1:50">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4"/>
      <c r="AN199" s="44"/>
      <c r="AO199" s="44"/>
      <c r="AP199" s="44"/>
      <c r="AQ199" s="44"/>
      <c r="AS199" s="44"/>
    </row>
    <row r="200" spans="1:5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c r="AM200" s="44"/>
      <c r="AN200" s="44"/>
      <c r="AO200" s="44"/>
      <c r="AP200" s="44"/>
      <c r="AQ200" s="44"/>
      <c r="AR200" t="s">
        <v>3674</v>
      </c>
      <c r="AS200" s="44"/>
    </row>
    <row r="201" spans="1:50">
      <c r="A201">
        <v>171</v>
      </c>
      <c r="B201">
        <v>171</v>
      </c>
      <c r="C201">
        <v>171</v>
      </c>
      <c r="E201" t="s">
        <v>2</v>
      </c>
      <c r="H201">
        <v>35</v>
      </c>
      <c r="I201">
        <v>7</v>
      </c>
      <c r="J201">
        <v>8</v>
      </c>
      <c r="K201">
        <v>10</v>
      </c>
      <c r="L201">
        <v>10</v>
      </c>
      <c r="M201" t="s">
        <v>116</v>
      </c>
      <c r="N201">
        <v>1</v>
      </c>
      <c r="O201" t="s">
        <v>66</v>
      </c>
      <c r="Q201" t="s">
        <v>3391</v>
      </c>
      <c r="R201">
        <v>1</v>
      </c>
      <c r="T201" t="s">
        <v>882</v>
      </c>
      <c r="U201" t="s">
        <v>106</v>
      </c>
      <c r="V201" t="s">
        <v>89</v>
      </c>
      <c r="W201">
        <v>12</v>
      </c>
      <c r="X201" t="s">
        <v>883</v>
      </c>
      <c r="Y201" t="s">
        <v>69</v>
      </c>
      <c r="AE201" t="s">
        <v>32</v>
      </c>
      <c r="AH201" t="s">
        <v>58</v>
      </c>
      <c r="AI201">
        <v>5</v>
      </c>
      <c r="AK201">
        <v>5</v>
      </c>
      <c r="AL201">
        <v>1</v>
      </c>
      <c r="AN201">
        <v>5</v>
      </c>
      <c r="AO201" t="s">
        <v>884</v>
      </c>
      <c r="AP201" t="s">
        <v>72</v>
      </c>
      <c r="AR201">
        <v>10</v>
      </c>
      <c r="AS201" t="s">
        <v>885</v>
      </c>
      <c r="AT201" t="s">
        <v>886</v>
      </c>
      <c r="AU201" t="s">
        <v>3675</v>
      </c>
    </row>
    <row r="202" spans="1:50">
      <c r="A202">
        <v>172</v>
      </c>
      <c r="B202">
        <v>172</v>
      </c>
      <c r="C202">
        <v>172</v>
      </c>
      <c r="E202" t="s">
        <v>2</v>
      </c>
      <c r="F202" t="s">
        <v>5</v>
      </c>
      <c r="G202">
        <v>42</v>
      </c>
      <c r="H202">
        <v>7</v>
      </c>
      <c r="I202">
        <v>120</v>
      </c>
      <c r="J202">
        <v>10</v>
      </c>
      <c r="K202">
        <v>10</v>
      </c>
      <c r="L202" t="s">
        <v>219</v>
      </c>
      <c r="M202">
        <v>1</v>
      </c>
      <c r="N202" t="s">
        <v>66</v>
      </c>
      <c r="P202" t="s">
        <v>3389</v>
      </c>
      <c r="Q202">
        <v>1</v>
      </c>
      <c r="R202" t="s">
        <v>207</v>
      </c>
      <c r="S202" t="s">
        <v>54</v>
      </c>
      <c r="U202" t="s">
        <v>89</v>
      </c>
      <c r="V202">
        <v>21</v>
      </c>
      <c r="W202" t="s">
        <v>888</v>
      </c>
      <c r="X202" t="s">
        <v>81</v>
      </c>
      <c r="AC202" t="s">
        <v>31</v>
      </c>
      <c r="AH202" t="s">
        <v>70</v>
      </c>
      <c r="AJ202">
        <v>6</v>
      </c>
      <c r="AL202">
        <v>6</v>
      </c>
      <c r="AM202">
        <v>6</v>
      </c>
      <c r="AO202">
        <v>20</v>
      </c>
      <c r="AP202" t="s">
        <v>889</v>
      </c>
      <c r="AQ202" t="s">
        <v>72</v>
      </c>
      <c r="AS202">
        <v>10</v>
      </c>
      <c r="AT202" t="s">
        <v>890</v>
      </c>
      <c r="AU202" t="s">
        <v>111</v>
      </c>
      <c r="AV202" t="s">
        <v>891</v>
      </c>
    </row>
    <row r="203" spans="1:50">
      <c r="A203">
        <v>173</v>
      </c>
      <c r="B203">
        <v>173</v>
      </c>
      <c r="C203">
        <v>173</v>
      </c>
      <c r="D203" t="s">
        <v>1</v>
      </c>
      <c r="H203">
        <v>58</v>
      </c>
      <c r="I203">
        <v>6</v>
      </c>
      <c r="J203">
        <v>0</v>
      </c>
      <c r="K203">
        <v>6</v>
      </c>
      <c r="L203">
        <v>50</v>
      </c>
      <c r="M203" t="s">
        <v>116</v>
      </c>
      <c r="N203">
        <v>1</v>
      </c>
      <c r="O203" t="s">
        <v>66</v>
      </c>
      <c r="Q203" t="s">
        <v>3392</v>
      </c>
      <c r="R203">
        <v>1</v>
      </c>
      <c r="S203" t="s">
        <v>459</v>
      </c>
      <c r="T203" t="s">
        <v>118</v>
      </c>
      <c r="W203" t="s">
        <v>892</v>
      </c>
      <c r="X203">
        <v>21</v>
      </c>
      <c r="Y203" t="s">
        <v>893</v>
      </c>
      <c r="Z203" t="s">
        <v>69</v>
      </c>
      <c r="AF203" t="s">
        <v>32</v>
      </c>
      <c r="AI203" t="s">
        <v>58</v>
      </c>
      <c r="AJ203">
        <v>5</v>
      </c>
      <c r="AL203">
        <v>5</v>
      </c>
      <c r="AM203">
        <v>5</v>
      </c>
      <c r="AO203">
        <v>6</v>
      </c>
      <c r="AP203" t="s">
        <v>894</v>
      </c>
      <c r="AQ203" t="s">
        <v>62</v>
      </c>
      <c r="AR203">
        <v>9</v>
      </c>
      <c r="AS203" t="s">
        <v>895</v>
      </c>
      <c r="AT203" t="s">
        <v>896</v>
      </c>
      <c r="AU203" t="s">
        <v>897</v>
      </c>
    </row>
    <row r="204" spans="1:50">
      <c r="A204">
        <v>174</v>
      </c>
      <c r="B204">
        <v>174</v>
      </c>
      <c r="C204">
        <v>174</v>
      </c>
      <c r="D204" t="s">
        <v>1</v>
      </c>
      <c r="E204" t="s">
        <v>2</v>
      </c>
      <c r="F204" t="s">
        <v>5</v>
      </c>
      <c r="G204">
        <v>32</v>
      </c>
      <c r="H204">
        <v>6</v>
      </c>
      <c r="I204">
        <v>30</v>
      </c>
      <c r="J204">
        <v>12</v>
      </c>
      <c r="K204">
        <v>120</v>
      </c>
      <c r="L204" t="s">
        <v>51</v>
      </c>
      <c r="M204">
        <v>0</v>
      </c>
      <c r="N204" t="s">
        <v>66</v>
      </c>
      <c r="P204" t="s">
        <v>3392</v>
      </c>
      <c r="Q204">
        <v>1</v>
      </c>
      <c r="R204" t="s">
        <v>6</v>
      </c>
      <c r="T204" t="s">
        <v>78</v>
      </c>
      <c r="U204" t="s">
        <v>266</v>
      </c>
      <c r="W204">
        <v>9</v>
      </c>
      <c r="Y204" t="s">
        <v>57</v>
      </c>
      <c r="AE204" t="s">
        <v>32</v>
      </c>
      <c r="AH204" t="s">
        <v>70</v>
      </c>
      <c r="AJ204">
        <v>3</v>
      </c>
      <c r="AL204">
        <v>3</v>
      </c>
      <c r="AM204">
        <v>3</v>
      </c>
      <c r="AO204">
        <v>16</v>
      </c>
      <c r="AP204" t="s">
        <v>898</v>
      </c>
      <c r="AQ204" t="s">
        <v>72</v>
      </c>
      <c r="AS204">
        <v>6</v>
      </c>
      <c r="AT204" t="s">
        <v>899</v>
      </c>
    </row>
    <row r="205" spans="1:50">
      <c r="A205">
        <v>175</v>
      </c>
      <c r="B205">
        <v>175</v>
      </c>
      <c r="C205">
        <v>175</v>
      </c>
      <c r="E205" t="s">
        <v>2</v>
      </c>
      <c r="H205">
        <v>23</v>
      </c>
      <c r="I205">
        <v>8</v>
      </c>
      <c r="J205">
        <v>10</v>
      </c>
      <c r="K205">
        <v>10</v>
      </c>
      <c r="L205">
        <v>8</v>
      </c>
      <c r="M205" t="s">
        <v>219</v>
      </c>
      <c r="N205">
        <v>1</v>
      </c>
      <c r="O205" t="s">
        <v>117</v>
      </c>
      <c r="Q205" t="s">
        <v>3392</v>
      </c>
      <c r="R205">
        <v>1</v>
      </c>
      <c r="S205" t="s">
        <v>207</v>
      </c>
      <c r="T205" t="s">
        <v>78</v>
      </c>
      <c r="V205" t="s">
        <v>900</v>
      </c>
      <c r="W205">
        <v>1</v>
      </c>
      <c r="X205" t="s">
        <v>901</v>
      </c>
      <c r="Y205" t="s">
        <v>81</v>
      </c>
      <c r="AD205" t="s">
        <v>31</v>
      </c>
      <c r="AI205" t="s">
        <v>58</v>
      </c>
      <c r="AJ205">
        <v>2</v>
      </c>
      <c r="AL205">
        <v>2</v>
      </c>
      <c r="AM205">
        <v>5</v>
      </c>
      <c r="AO205">
        <v>15</v>
      </c>
      <c r="AP205" t="s">
        <v>902</v>
      </c>
      <c r="AQ205" t="s">
        <v>72</v>
      </c>
      <c r="AS205">
        <v>10</v>
      </c>
      <c r="AT205" t="s">
        <v>903</v>
      </c>
      <c r="AU205" t="s">
        <v>3676</v>
      </c>
    </row>
    <row r="206" spans="1:50">
      <c r="A206">
        <v>176</v>
      </c>
      <c r="B206">
        <v>176</v>
      </c>
      <c r="C206">
        <v>176</v>
      </c>
      <c r="D206" t="s">
        <v>1</v>
      </c>
      <c r="E206" t="s">
        <v>2</v>
      </c>
      <c r="I206">
        <v>6</v>
      </c>
      <c r="J206">
        <v>75</v>
      </c>
      <c r="K206">
        <v>7</v>
      </c>
      <c r="L206">
        <v>4</v>
      </c>
      <c r="M206" t="s">
        <v>94</v>
      </c>
      <c r="N206">
        <v>1</v>
      </c>
      <c r="O206" t="s">
        <v>66</v>
      </c>
      <c r="Q206" t="s">
        <v>3392</v>
      </c>
      <c r="R206">
        <v>1</v>
      </c>
      <c r="S206" t="s">
        <v>29</v>
      </c>
      <c r="U206" t="s">
        <v>106</v>
      </c>
      <c r="V206" t="s">
        <v>487</v>
      </c>
      <c r="X206">
        <v>0</v>
      </c>
      <c r="Z206" t="s">
        <v>57</v>
      </c>
      <c r="AC206" t="s">
        <v>29</v>
      </c>
      <c r="AK206" t="s">
        <v>70</v>
      </c>
      <c r="AN206">
        <v>10</v>
      </c>
      <c r="AO206">
        <v>10</v>
      </c>
      <c r="AP206">
        <v>6</v>
      </c>
      <c r="AR206">
        <v>10</v>
      </c>
      <c r="AS206" t="s">
        <v>3677</v>
      </c>
      <c r="AT206" t="s">
        <v>62</v>
      </c>
      <c r="AU206">
        <v>7</v>
      </c>
      <c r="AV206" t="s">
        <v>3678</v>
      </c>
      <c r="AW206" t="s">
        <v>3679</v>
      </c>
      <c r="AX206" t="s">
        <v>3680</v>
      </c>
    </row>
    <row r="207" spans="1:50">
      <c r="A207" s="44">
        <v>177</v>
      </c>
      <c r="B207" s="44">
        <v>177</v>
      </c>
      <c r="C207" s="44">
        <v>177</v>
      </c>
      <c r="D207" s="44"/>
      <c r="E207" s="44"/>
      <c r="F207" s="44"/>
      <c r="G207" s="44"/>
      <c r="H207" s="44" t="s">
        <v>5</v>
      </c>
      <c r="I207" s="44">
        <v>38</v>
      </c>
      <c r="J207" s="44">
        <v>6</v>
      </c>
      <c r="K207" s="44">
        <v>60</v>
      </c>
      <c r="L207" s="44">
        <v>10</v>
      </c>
      <c r="M207" s="44">
        <v>12</v>
      </c>
      <c r="N207" s="44" t="s">
        <v>51</v>
      </c>
      <c r="O207" s="44">
        <v>0</v>
      </c>
      <c r="P207" s="44" t="s">
        <v>117</v>
      </c>
      <c r="Q207" s="44"/>
      <c r="R207" s="44" t="s">
        <v>3392</v>
      </c>
      <c r="S207" s="44">
        <v>1</v>
      </c>
      <c r="T207" s="44" t="s">
        <v>149</v>
      </c>
      <c r="U207" s="44" t="s">
        <v>137</v>
      </c>
      <c r="V207" s="44"/>
      <c r="W207" s="44" t="s">
        <v>89</v>
      </c>
      <c r="X207" s="44">
        <v>6</v>
      </c>
      <c r="Y207" s="44" t="s">
        <v>909</v>
      </c>
      <c r="Z207" s="44" t="s">
        <v>69</v>
      </c>
      <c r="AA207" s="44"/>
      <c r="AB207" s="44"/>
      <c r="AC207" s="44"/>
      <c r="AD207" s="44" t="s">
        <v>30</v>
      </c>
      <c r="AE207" s="44" t="s">
        <v>32</v>
      </c>
      <c r="AF207" s="44"/>
      <c r="AG207" s="44"/>
      <c r="AH207" s="44" t="s">
        <v>58</v>
      </c>
      <c r="AI207" s="44">
        <v>4</v>
      </c>
      <c r="AJ207" s="44"/>
      <c r="AK207" s="44">
        <v>4</v>
      </c>
      <c r="AL207" s="44">
        <v>4</v>
      </c>
      <c r="AM207" s="44"/>
      <c r="AN207" s="44">
        <v>6</v>
      </c>
      <c r="AO207" s="44" t="s">
        <v>910</v>
      </c>
      <c r="AP207" s="44" t="s">
        <v>911</v>
      </c>
      <c r="AQ207" s="44">
        <v>7</v>
      </c>
      <c r="AR207" s="44" t="s">
        <v>912</v>
      </c>
      <c r="AS207" t="s">
        <v>3681</v>
      </c>
      <c r="AT207" s="44" t="s">
        <v>914</v>
      </c>
    </row>
    <row r="208" spans="1:50">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c r="AM208" s="44"/>
      <c r="AN208" s="44"/>
      <c r="AO208" s="44"/>
      <c r="AP208" s="44"/>
      <c r="AQ208" s="44"/>
      <c r="AR208" s="44"/>
      <c r="AS208" t="s">
        <v>3682</v>
      </c>
      <c r="AT208" s="44"/>
    </row>
    <row r="209" spans="1:5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4"/>
      <c r="AN209" s="44"/>
      <c r="AO209" s="44"/>
      <c r="AP209" s="44"/>
      <c r="AQ209" s="44"/>
      <c r="AR209" s="44"/>
      <c r="AS209" t="s">
        <v>3683</v>
      </c>
      <c r="AT209" s="44"/>
    </row>
    <row r="210" spans="1:5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c r="AN210" s="44"/>
      <c r="AO210" s="44"/>
      <c r="AP210" s="44"/>
      <c r="AQ210" s="44"/>
      <c r="AR210" s="44"/>
      <c r="AS210" t="s">
        <v>3684</v>
      </c>
      <c r="AT210" s="44"/>
    </row>
    <row r="211" spans="1:51">
      <c r="A211">
        <v>178</v>
      </c>
      <c r="B211">
        <v>178</v>
      </c>
      <c r="C211">
        <v>178</v>
      </c>
      <c r="D211" t="s">
        <v>1</v>
      </c>
      <c r="F211" t="s">
        <v>5</v>
      </c>
      <c r="G211">
        <v>32</v>
      </c>
      <c r="H211">
        <v>7</v>
      </c>
      <c r="I211">
        <v>60</v>
      </c>
      <c r="J211">
        <v>10</v>
      </c>
      <c r="K211">
        <v>1</v>
      </c>
      <c r="L211" t="s">
        <v>116</v>
      </c>
      <c r="M211">
        <v>0</v>
      </c>
      <c r="N211" t="s">
        <v>76</v>
      </c>
      <c r="O211" t="s">
        <v>3389</v>
      </c>
      <c r="P211">
        <v>1</v>
      </c>
      <c r="Q211" t="s">
        <v>105</v>
      </c>
      <c r="S211" t="s">
        <v>54</v>
      </c>
      <c r="U211" t="s">
        <v>413</v>
      </c>
      <c r="W211">
        <v>13</v>
      </c>
      <c r="X211" t="s">
        <v>915</v>
      </c>
      <c r="Y211" t="s">
        <v>81</v>
      </c>
      <c r="AE211" t="s">
        <v>32</v>
      </c>
      <c r="AI211" t="s">
        <v>916</v>
      </c>
      <c r="AJ211">
        <v>6</v>
      </c>
      <c r="AL211">
        <v>6</v>
      </c>
      <c r="AN211">
        <v>16</v>
      </c>
      <c r="AO211">
        <v>12</v>
      </c>
      <c r="AP211" t="s">
        <v>917</v>
      </c>
      <c r="AQ211" t="s">
        <v>72</v>
      </c>
      <c r="AS211">
        <v>10</v>
      </c>
      <c r="AT211" t="s">
        <v>918</v>
      </c>
      <c r="AU211" t="s">
        <v>919</v>
      </c>
      <c r="AV211" t="s">
        <v>920</v>
      </c>
    </row>
    <row r="212" spans="1:51">
      <c r="A212">
        <v>179</v>
      </c>
      <c r="B212">
        <v>179</v>
      </c>
      <c r="C212">
        <v>179</v>
      </c>
      <c r="F212" t="s">
        <v>3</v>
      </c>
      <c r="G212" t="s">
        <v>4</v>
      </c>
      <c r="H212" t="s">
        <v>5</v>
      </c>
      <c r="I212">
        <v>22</v>
      </c>
      <c r="J212">
        <v>7</v>
      </c>
      <c r="K212">
        <v>90</v>
      </c>
      <c r="L212">
        <v>200</v>
      </c>
      <c r="M212">
        <v>15</v>
      </c>
      <c r="N212" t="s">
        <v>65</v>
      </c>
      <c r="O212">
        <v>0</v>
      </c>
      <c r="P212" t="s">
        <v>66</v>
      </c>
      <c r="R212" t="s">
        <v>3390</v>
      </c>
      <c r="S212">
        <v>0</v>
      </c>
      <c r="AB212" t="s">
        <v>57</v>
      </c>
      <c r="AF212" t="s">
        <v>30</v>
      </c>
      <c r="AK212" t="s">
        <v>70</v>
      </c>
      <c r="AN212">
        <v>12</v>
      </c>
      <c r="AO212">
        <v>12</v>
      </c>
      <c r="AP212">
        <v>6</v>
      </c>
      <c r="AR212">
        <v>30</v>
      </c>
      <c r="AS212" t="s">
        <v>921</v>
      </c>
      <c r="AT212" t="s">
        <v>62</v>
      </c>
      <c r="AU212">
        <v>10</v>
      </c>
      <c r="AV212" t="s">
        <v>922</v>
      </c>
      <c r="AW212" t="s">
        <v>923</v>
      </c>
      <c r="AX212" t="s">
        <v>924</v>
      </c>
    </row>
    <row r="213" spans="1:51">
      <c r="A213" s="44">
        <v>180</v>
      </c>
      <c r="B213" s="44">
        <v>180</v>
      </c>
      <c r="C213" s="44">
        <v>180</v>
      </c>
      <c r="D213" s="44" t="s">
        <v>1</v>
      </c>
      <c r="E213" s="44"/>
      <c r="F213" s="44" t="s">
        <v>5</v>
      </c>
      <c r="G213" s="44">
        <v>29</v>
      </c>
      <c r="H213" s="44">
        <v>6</v>
      </c>
      <c r="I213" s="44">
        <v>300</v>
      </c>
      <c r="J213" s="44">
        <v>15</v>
      </c>
      <c r="K213" s="44">
        <v>20</v>
      </c>
      <c r="L213" s="44" t="s">
        <v>65</v>
      </c>
      <c r="M213" s="44">
        <v>1</v>
      </c>
      <c r="N213" s="44" t="s">
        <v>52</v>
      </c>
      <c r="O213" s="44"/>
      <c r="P213" s="44" t="s">
        <v>3392</v>
      </c>
      <c r="Q213" s="44">
        <v>1</v>
      </c>
      <c r="R213" s="44" t="s">
        <v>87</v>
      </c>
      <c r="S213" s="44" t="s">
        <v>54</v>
      </c>
      <c r="T213" s="44"/>
      <c r="U213" s="44"/>
      <c r="V213" s="44" t="s">
        <v>925</v>
      </c>
      <c r="W213" s="44">
        <v>1</v>
      </c>
      <c r="X213" s="44" t="s">
        <v>926</v>
      </c>
      <c r="Y213" s="44" t="s">
        <v>81</v>
      </c>
      <c r="Z213" s="44"/>
      <c r="AA213" s="44"/>
      <c r="AB213" s="44"/>
      <c r="AC213" s="44" t="s">
        <v>30</v>
      </c>
      <c r="AD213" s="44"/>
      <c r="AE213" s="44"/>
      <c r="AF213" s="44"/>
      <c r="AG213" s="44"/>
      <c r="AH213" s="44" t="s">
        <v>82</v>
      </c>
      <c r="AI213" s="44"/>
      <c r="AJ213" s="44">
        <v>10</v>
      </c>
      <c r="AK213" s="44">
        <v>10</v>
      </c>
      <c r="AL213" s="44">
        <v>5</v>
      </c>
      <c r="AM213" s="44"/>
      <c r="AN213" s="44">
        <v>20</v>
      </c>
      <c r="AO213" s="44" t="s">
        <v>927</v>
      </c>
      <c r="AP213" s="44" t="s">
        <v>928</v>
      </c>
      <c r="AQ213" s="44">
        <v>10</v>
      </c>
      <c r="AR213" s="44" t="s">
        <v>929</v>
      </c>
      <c r="AS213" t="s">
        <v>3685</v>
      </c>
      <c r="AT213" s="44" t="s">
        <v>3687</v>
      </c>
    </row>
    <row r="214" spans="1:5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44"/>
      <c r="AN214" s="44"/>
      <c r="AO214" s="44"/>
      <c r="AP214" s="44"/>
      <c r="AQ214" s="44"/>
      <c r="AR214" s="44"/>
      <c r="AS214" t="s">
        <v>3686</v>
      </c>
      <c r="AT214" s="44"/>
    </row>
    <row r="215" spans="1:51">
      <c r="A215">
        <v>181</v>
      </c>
      <c r="B215">
        <v>181</v>
      </c>
      <c r="C215">
        <v>181</v>
      </c>
      <c r="D215" t="s">
        <v>1</v>
      </c>
      <c r="H215">
        <v>21</v>
      </c>
      <c r="I215">
        <v>7</v>
      </c>
      <c r="J215">
        <v>0</v>
      </c>
      <c r="K215">
        <v>6</v>
      </c>
      <c r="L215">
        <v>5</v>
      </c>
      <c r="M215" t="s">
        <v>116</v>
      </c>
      <c r="N215">
        <v>1</v>
      </c>
      <c r="O215" t="s">
        <v>95</v>
      </c>
      <c r="Q215" t="s">
        <v>3392</v>
      </c>
      <c r="R215">
        <v>0</v>
      </c>
      <c r="AA215" t="s">
        <v>357</v>
      </c>
      <c r="AD215" t="s">
        <v>30</v>
      </c>
      <c r="AI215" t="s">
        <v>70</v>
      </c>
      <c r="AK215">
        <v>6</v>
      </c>
      <c r="AM215">
        <v>6</v>
      </c>
      <c r="AO215">
        <v>8</v>
      </c>
      <c r="AP215">
        <v>5</v>
      </c>
      <c r="AQ215" t="s">
        <v>3688</v>
      </c>
      <c r="AR215" t="s">
        <v>62</v>
      </c>
      <c r="AS215">
        <v>9</v>
      </c>
      <c r="AT215" t="s">
        <v>933</v>
      </c>
      <c r="AU215" t="s">
        <v>934</v>
      </c>
      <c r="AV215" t="s">
        <v>935</v>
      </c>
    </row>
    <row r="216" spans="1:51">
      <c r="A216">
        <v>182</v>
      </c>
      <c r="B216">
        <v>182</v>
      </c>
      <c r="C216">
        <v>182</v>
      </c>
      <c r="H216" t="s">
        <v>5</v>
      </c>
      <c r="I216">
        <v>24</v>
      </c>
      <c r="J216">
        <v>7</v>
      </c>
      <c r="K216">
        <v>30</v>
      </c>
      <c r="L216">
        <v>7</v>
      </c>
      <c r="M216">
        <v>12</v>
      </c>
      <c r="N216" t="s">
        <v>94</v>
      </c>
      <c r="O216">
        <v>1</v>
      </c>
      <c r="P216" t="s">
        <v>66</v>
      </c>
      <c r="R216" t="s">
        <v>3390</v>
      </c>
      <c r="S216">
        <v>0</v>
      </c>
      <c r="AB216" t="s">
        <v>57</v>
      </c>
      <c r="AF216" t="s">
        <v>30</v>
      </c>
      <c r="AK216" t="s">
        <v>70</v>
      </c>
      <c r="AN216">
        <v>20</v>
      </c>
      <c r="AO216">
        <v>20</v>
      </c>
      <c r="AQ216">
        <v>20</v>
      </c>
      <c r="AR216">
        <v>20</v>
      </c>
      <c r="AS216" t="s">
        <v>936</v>
      </c>
      <c r="AT216" t="s">
        <v>72</v>
      </c>
      <c r="AV216">
        <v>10</v>
      </c>
      <c r="AW216" t="s">
        <v>937</v>
      </c>
      <c r="AX216" t="s">
        <v>938</v>
      </c>
      <c r="AY216" t="s">
        <v>163</v>
      </c>
    </row>
    <row r="217" spans="1:51">
      <c r="A217">
        <v>183</v>
      </c>
      <c r="B217">
        <v>183</v>
      </c>
      <c r="C217">
        <v>183</v>
      </c>
      <c r="H217" t="s">
        <v>5</v>
      </c>
      <c r="I217">
        <v>38</v>
      </c>
      <c r="J217">
        <v>6</v>
      </c>
      <c r="K217">
        <v>120</v>
      </c>
      <c r="L217">
        <v>5</v>
      </c>
      <c r="M217">
        <v>3</v>
      </c>
      <c r="N217" t="s">
        <v>75</v>
      </c>
      <c r="O217">
        <v>1</v>
      </c>
      <c r="P217" t="s">
        <v>66</v>
      </c>
      <c r="R217" t="s">
        <v>3391</v>
      </c>
      <c r="S217">
        <v>1</v>
      </c>
      <c r="T217" t="s">
        <v>207</v>
      </c>
      <c r="U217" t="s">
        <v>78</v>
      </c>
      <c r="V217" t="s">
        <v>266</v>
      </c>
      <c r="X217">
        <v>10</v>
      </c>
      <c r="Y217" t="s">
        <v>939</v>
      </c>
      <c r="Z217" t="s">
        <v>81</v>
      </c>
      <c r="AF217" t="s">
        <v>32</v>
      </c>
      <c r="AI217" t="s">
        <v>70</v>
      </c>
      <c r="AK217">
        <v>2</v>
      </c>
      <c r="AM217">
        <v>2</v>
      </c>
      <c r="AN217">
        <v>2</v>
      </c>
      <c r="AP217">
        <v>12</v>
      </c>
      <c r="AQ217" t="s">
        <v>940</v>
      </c>
      <c r="AR217" t="s">
        <v>72</v>
      </c>
      <c r="AT217">
        <v>10</v>
      </c>
      <c r="AU217" t="s">
        <v>941</v>
      </c>
      <c r="AV217" t="s">
        <v>942</v>
      </c>
      <c r="AW217" t="s">
        <v>943</v>
      </c>
    </row>
    <row r="218" spans="1:51">
      <c r="A218">
        <v>184</v>
      </c>
      <c r="B218">
        <v>184</v>
      </c>
      <c r="C218">
        <v>184</v>
      </c>
      <c r="D218" t="s">
        <v>1</v>
      </c>
      <c r="I218">
        <v>8</v>
      </c>
      <c r="J218">
        <v>120</v>
      </c>
      <c r="K218">
        <v>4</v>
      </c>
      <c r="L218">
        <v>10</v>
      </c>
      <c r="M218" t="s">
        <v>94</v>
      </c>
      <c r="N218">
        <v>0</v>
      </c>
      <c r="O218" t="s">
        <v>95</v>
      </c>
      <c r="Q218" t="s">
        <v>3390</v>
      </c>
      <c r="R218">
        <v>1</v>
      </c>
      <c r="T218" t="s">
        <v>944</v>
      </c>
      <c r="U218" t="s">
        <v>88</v>
      </c>
      <c r="W218" t="s">
        <v>89</v>
      </c>
      <c r="X218">
        <v>23</v>
      </c>
      <c r="Y218" t="s">
        <v>945</v>
      </c>
      <c r="Z218" t="s">
        <v>81</v>
      </c>
      <c r="AI218" t="s">
        <v>35</v>
      </c>
      <c r="AO218">
        <v>0</v>
      </c>
      <c r="AT218" t="s">
        <v>72</v>
      </c>
      <c r="AV218">
        <v>10</v>
      </c>
      <c r="AW218" t="s">
        <v>946</v>
      </c>
      <c r="AX218" t="s">
        <v>947</v>
      </c>
      <c r="AY218" t="s">
        <v>284</v>
      </c>
    </row>
    <row r="219" spans="1:51">
      <c r="A219">
        <v>185</v>
      </c>
      <c r="B219">
        <v>185</v>
      </c>
      <c r="C219">
        <v>185</v>
      </c>
      <c r="D219" t="s">
        <v>1</v>
      </c>
      <c r="E219" t="s">
        <v>4</v>
      </c>
      <c r="F219" t="s">
        <v>5</v>
      </c>
      <c r="G219">
        <v>26</v>
      </c>
      <c r="H219">
        <v>6</v>
      </c>
      <c r="I219">
        <v>45</v>
      </c>
      <c r="J219">
        <v>12</v>
      </c>
      <c r="K219">
        <v>5</v>
      </c>
      <c r="L219" t="s">
        <v>99</v>
      </c>
      <c r="M219">
        <v>0</v>
      </c>
      <c r="N219" t="s">
        <v>76</v>
      </c>
      <c r="O219" t="s">
        <v>3392</v>
      </c>
      <c r="P219">
        <v>1</v>
      </c>
      <c r="Q219" t="s">
        <v>207</v>
      </c>
      <c r="R219" t="s">
        <v>137</v>
      </c>
      <c r="T219" t="s">
        <v>214</v>
      </c>
      <c r="V219">
        <v>2</v>
      </c>
      <c r="W219" t="s">
        <v>948</v>
      </c>
      <c r="X219" t="s">
        <v>57</v>
      </c>
      <c r="AD219" t="s">
        <v>32</v>
      </c>
      <c r="AG219" t="s">
        <v>58</v>
      </c>
      <c r="AH219">
        <v>4</v>
      </c>
      <c r="AJ219">
        <v>4</v>
      </c>
      <c r="AK219">
        <v>6</v>
      </c>
      <c r="AM219">
        <v>8</v>
      </c>
      <c r="AN219" t="s">
        <v>949</v>
      </c>
      <c r="AO219" t="s">
        <v>950</v>
      </c>
      <c r="AP219">
        <v>10</v>
      </c>
      <c r="AQ219" t="s">
        <v>951</v>
      </c>
      <c r="AR219" t="s">
        <v>952</v>
      </c>
      <c r="AS219" t="s">
        <v>953</v>
      </c>
    </row>
    <row r="220" spans="1:51">
      <c r="A220">
        <v>186</v>
      </c>
      <c r="B220">
        <v>186</v>
      </c>
      <c r="C220">
        <v>186</v>
      </c>
      <c r="D220" t="s">
        <v>1</v>
      </c>
      <c r="E220" t="s">
        <v>4</v>
      </c>
      <c r="F220" t="s">
        <v>5</v>
      </c>
      <c r="G220">
        <v>34</v>
      </c>
      <c r="H220">
        <v>8</v>
      </c>
      <c r="I220">
        <v>150</v>
      </c>
      <c r="J220">
        <v>4</v>
      </c>
      <c r="K220">
        <v>12</v>
      </c>
      <c r="L220" t="s">
        <v>219</v>
      </c>
      <c r="M220">
        <v>0</v>
      </c>
      <c r="N220" t="s">
        <v>66</v>
      </c>
      <c r="Q220" t="s">
        <v>954</v>
      </c>
      <c r="R220">
        <v>1</v>
      </c>
      <c r="S220" t="s">
        <v>67</v>
      </c>
      <c r="T220" t="s">
        <v>78</v>
      </c>
      <c r="U220" t="s">
        <v>55</v>
      </c>
      <c r="W220">
        <v>9</v>
      </c>
      <c r="X220" t="s">
        <v>955</v>
      </c>
      <c r="Y220" t="s">
        <v>81</v>
      </c>
      <c r="AC220" t="s">
        <v>30</v>
      </c>
      <c r="AH220" t="s">
        <v>70</v>
      </c>
      <c r="AK220">
        <v>20</v>
      </c>
      <c r="AL220">
        <v>20</v>
      </c>
      <c r="AN220">
        <v>20</v>
      </c>
      <c r="AO220">
        <v>20</v>
      </c>
      <c r="AP220" t="s">
        <v>3689</v>
      </c>
      <c r="AQ220" t="s">
        <v>339</v>
      </c>
      <c r="AS220">
        <v>10</v>
      </c>
      <c r="AT220" t="s">
        <v>3690</v>
      </c>
      <c r="AU220" t="s">
        <v>958</v>
      </c>
      <c r="AV220" t="s">
        <v>3691</v>
      </c>
    </row>
    <row r="221" spans="1:51">
      <c r="A221">
        <v>187</v>
      </c>
      <c r="B221">
        <v>187</v>
      </c>
      <c r="C221">
        <v>187</v>
      </c>
      <c r="H221" t="s">
        <v>5</v>
      </c>
      <c r="I221">
        <v>34</v>
      </c>
      <c r="J221">
        <v>8</v>
      </c>
      <c r="K221">
        <v>30</v>
      </c>
      <c r="L221">
        <v>10</v>
      </c>
      <c r="M221">
        <v>4</v>
      </c>
      <c r="N221" t="s">
        <v>75</v>
      </c>
      <c r="O221">
        <v>0</v>
      </c>
      <c r="P221" t="s">
        <v>52</v>
      </c>
      <c r="R221" t="s">
        <v>3392</v>
      </c>
      <c r="S221">
        <v>1</v>
      </c>
      <c r="T221" t="s">
        <v>130</v>
      </c>
      <c r="U221" t="s">
        <v>106</v>
      </c>
      <c r="V221" t="s">
        <v>89</v>
      </c>
      <c r="W221">
        <v>11</v>
      </c>
      <c r="X221" t="s">
        <v>960</v>
      </c>
      <c r="Y221" t="s">
        <v>81</v>
      </c>
      <c r="AC221" t="s">
        <v>30</v>
      </c>
      <c r="AH221" t="s">
        <v>82</v>
      </c>
      <c r="AI221">
        <v>6</v>
      </c>
      <c r="AK221">
        <v>6</v>
      </c>
      <c r="AL221">
        <v>6</v>
      </c>
      <c r="AN221">
        <v>8</v>
      </c>
      <c r="AO221" t="s">
        <v>961</v>
      </c>
      <c r="AP221" t="s">
        <v>72</v>
      </c>
      <c r="AR221">
        <v>6</v>
      </c>
      <c r="AS221" t="s">
        <v>962</v>
      </c>
    </row>
    <row r="222" spans="1:51">
      <c r="A222">
        <v>188</v>
      </c>
      <c r="B222">
        <v>188</v>
      </c>
      <c r="C222">
        <v>188</v>
      </c>
      <c r="D222" t="s">
        <v>1</v>
      </c>
      <c r="E222" t="s">
        <v>2</v>
      </c>
      <c r="H222">
        <v>28</v>
      </c>
      <c r="I222">
        <v>7</v>
      </c>
      <c r="J222">
        <v>5</v>
      </c>
      <c r="K222">
        <v>10</v>
      </c>
      <c r="L222">
        <v>5</v>
      </c>
      <c r="M222" t="s">
        <v>297</v>
      </c>
      <c r="N222">
        <v>1</v>
      </c>
      <c r="O222" t="s">
        <v>66</v>
      </c>
      <c r="R222" t="s">
        <v>963</v>
      </c>
      <c r="S222">
        <v>1</v>
      </c>
      <c r="T222" t="s">
        <v>207</v>
      </c>
      <c r="U222" t="s">
        <v>78</v>
      </c>
      <c r="V222" t="s">
        <v>487</v>
      </c>
      <c r="X222">
        <v>4</v>
      </c>
      <c r="Y222" t="s">
        <v>964</v>
      </c>
      <c r="Z222" t="s">
        <v>81</v>
      </c>
      <c r="AE222" t="s">
        <v>31</v>
      </c>
      <c r="AJ222" t="s">
        <v>156</v>
      </c>
      <c r="AK222">
        <v>7</v>
      </c>
      <c r="AL222">
        <v>7</v>
      </c>
      <c r="AN222">
        <v>7</v>
      </c>
      <c r="AO222">
        <v>15</v>
      </c>
      <c r="AP222" t="s">
        <v>965</v>
      </c>
      <c r="AQ222" t="s">
        <v>72</v>
      </c>
      <c r="AS222">
        <v>10</v>
      </c>
      <c r="AT222" t="s">
        <v>966</v>
      </c>
      <c r="AU222" t="s">
        <v>967</v>
      </c>
    </row>
    <row r="223" spans="1:51">
      <c r="A223">
        <v>189</v>
      </c>
      <c r="B223">
        <v>189</v>
      </c>
      <c r="C223">
        <v>189</v>
      </c>
      <c r="E223" t="s">
        <v>2</v>
      </c>
      <c r="F223" t="s">
        <v>5</v>
      </c>
      <c r="G223">
        <v>7</v>
      </c>
      <c r="H223">
        <v>0</v>
      </c>
      <c r="I223">
        <v>14</v>
      </c>
      <c r="J223">
        <v>7</v>
      </c>
      <c r="K223" t="s">
        <v>183</v>
      </c>
      <c r="L223">
        <v>1</v>
      </c>
      <c r="M223" t="s">
        <v>66</v>
      </c>
      <c r="O223" t="s">
        <v>3392</v>
      </c>
      <c r="P223">
        <v>1</v>
      </c>
      <c r="Q223" t="s">
        <v>207</v>
      </c>
      <c r="R223" t="s">
        <v>54</v>
      </c>
      <c r="T223" t="s">
        <v>89</v>
      </c>
      <c r="U223">
        <v>8</v>
      </c>
      <c r="V223" t="s">
        <v>968</v>
      </c>
      <c r="W223" t="s">
        <v>81</v>
      </c>
      <c r="AG223" t="s">
        <v>967</v>
      </c>
      <c r="AH223" t="s">
        <v>70</v>
      </c>
      <c r="AK223">
        <v>15</v>
      </c>
      <c r="AL223">
        <v>15</v>
      </c>
      <c r="AN223">
        <v>8</v>
      </c>
      <c r="AO223">
        <v>16</v>
      </c>
      <c r="AP223" t="s">
        <v>969</v>
      </c>
      <c r="AQ223" t="s">
        <v>970</v>
      </c>
      <c r="AR223">
        <v>10</v>
      </c>
      <c r="AS223" t="s">
        <v>971</v>
      </c>
      <c r="AT223" t="s">
        <v>972</v>
      </c>
    </row>
    <row r="224" spans="1:51">
      <c r="A224">
        <v>190</v>
      </c>
      <c r="B224">
        <v>190</v>
      </c>
      <c r="C224">
        <v>190</v>
      </c>
      <c r="D224" t="s">
        <v>1</v>
      </c>
      <c r="H224">
        <v>34</v>
      </c>
      <c r="I224">
        <v>7</v>
      </c>
      <c r="J224">
        <v>30</v>
      </c>
      <c r="K224">
        <v>10</v>
      </c>
      <c r="L224">
        <v>3</v>
      </c>
      <c r="M224" t="s">
        <v>297</v>
      </c>
      <c r="N224">
        <v>0</v>
      </c>
      <c r="O224" t="s">
        <v>95</v>
      </c>
      <c r="Q224" t="s">
        <v>3392</v>
      </c>
      <c r="R224">
        <v>1</v>
      </c>
      <c r="S224" t="s">
        <v>67</v>
      </c>
      <c r="T224" t="s">
        <v>78</v>
      </c>
      <c r="U224" t="s">
        <v>55</v>
      </c>
      <c r="W224">
        <v>3</v>
      </c>
      <c r="X224" t="s">
        <v>973</v>
      </c>
      <c r="Y224" t="s">
        <v>81</v>
      </c>
      <c r="AC224" t="s">
        <v>30</v>
      </c>
      <c r="AH224" t="s">
        <v>70</v>
      </c>
      <c r="AJ224">
        <v>4</v>
      </c>
      <c r="AL224">
        <v>4</v>
      </c>
      <c r="AM224">
        <v>2</v>
      </c>
      <c r="AO224">
        <v>8</v>
      </c>
      <c r="AP224" t="s">
        <v>974</v>
      </c>
      <c r="AQ224" t="s">
        <v>72</v>
      </c>
      <c r="AS224">
        <v>9</v>
      </c>
      <c r="AT224" t="s">
        <v>975</v>
      </c>
      <c r="AU224" t="s">
        <v>400</v>
      </c>
    </row>
    <row r="225" spans="1:50">
      <c r="A225">
        <v>191</v>
      </c>
      <c r="B225">
        <v>191</v>
      </c>
      <c r="C225">
        <v>191</v>
      </c>
      <c r="D225" t="s">
        <v>1</v>
      </c>
      <c r="E225" t="s">
        <v>2</v>
      </c>
      <c r="F225" t="s">
        <v>3</v>
      </c>
      <c r="G225" t="s">
        <v>5</v>
      </c>
      <c r="H225">
        <v>31</v>
      </c>
      <c r="I225">
        <v>4</v>
      </c>
      <c r="J225">
        <v>20</v>
      </c>
      <c r="K225">
        <v>15</v>
      </c>
      <c r="L225">
        <v>20</v>
      </c>
      <c r="M225" t="s">
        <v>51</v>
      </c>
      <c r="N225">
        <v>1</v>
      </c>
      <c r="O225" t="s">
        <v>52</v>
      </c>
      <c r="Q225" t="s">
        <v>3389</v>
      </c>
      <c r="R225">
        <v>1</v>
      </c>
      <c r="S225" t="s">
        <v>406</v>
      </c>
      <c r="U225" t="s">
        <v>54</v>
      </c>
      <c r="W225" t="s">
        <v>413</v>
      </c>
      <c r="Y225">
        <v>17</v>
      </c>
      <c r="Z225" t="s">
        <v>976</v>
      </c>
      <c r="AA225" t="s">
        <v>357</v>
      </c>
      <c r="AF225" t="s">
        <v>32</v>
      </c>
      <c r="AI225" t="s">
        <v>82</v>
      </c>
      <c r="AJ225">
        <v>6</v>
      </c>
      <c r="AL225">
        <v>6</v>
      </c>
      <c r="AM225">
        <v>5</v>
      </c>
      <c r="AO225">
        <v>10</v>
      </c>
      <c r="AP225" t="s">
        <v>977</v>
      </c>
      <c r="AQ225" t="s">
        <v>72</v>
      </c>
      <c r="AS225">
        <v>10</v>
      </c>
      <c r="AT225" t="s">
        <v>3692</v>
      </c>
      <c r="AU225" t="s">
        <v>979</v>
      </c>
      <c r="AV225" t="s">
        <v>3693</v>
      </c>
    </row>
    <row r="226" spans="1:50">
      <c r="A226">
        <v>192</v>
      </c>
      <c r="B226">
        <v>192</v>
      </c>
      <c r="C226">
        <v>192</v>
      </c>
      <c r="E226" t="s">
        <v>2</v>
      </c>
      <c r="F226" t="s">
        <v>5</v>
      </c>
      <c r="G226">
        <v>60</v>
      </c>
      <c r="H226">
        <v>7</v>
      </c>
      <c r="I226">
        <v>0</v>
      </c>
      <c r="J226">
        <v>14</v>
      </c>
      <c r="K226">
        <v>2</v>
      </c>
      <c r="L226" t="s">
        <v>51</v>
      </c>
      <c r="M226">
        <v>0</v>
      </c>
      <c r="N226" t="s">
        <v>52</v>
      </c>
      <c r="P226" t="s">
        <v>3392</v>
      </c>
      <c r="Q226">
        <v>1</v>
      </c>
      <c r="R226" t="s">
        <v>3551</v>
      </c>
      <c r="S226" t="s">
        <v>78</v>
      </c>
      <c r="T226" t="s">
        <v>79</v>
      </c>
      <c r="U226">
        <v>34</v>
      </c>
      <c r="V226" t="s">
        <v>981</v>
      </c>
      <c r="W226" t="s">
        <v>81</v>
      </c>
      <c r="Z226" t="s">
        <v>29</v>
      </c>
      <c r="AB226" t="s">
        <v>31</v>
      </c>
      <c r="AG226" t="s">
        <v>82</v>
      </c>
      <c r="AH226">
        <v>3</v>
      </c>
      <c r="AJ226">
        <v>3</v>
      </c>
      <c r="AL226">
        <v>16</v>
      </c>
      <c r="AM226">
        <v>10</v>
      </c>
      <c r="AN226" t="s">
        <v>982</v>
      </c>
      <c r="AO226" t="s">
        <v>983</v>
      </c>
      <c r="AP226">
        <v>9</v>
      </c>
      <c r="AQ226" t="s">
        <v>984</v>
      </c>
      <c r="AR226" t="s">
        <v>3694</v>
      </c>
      <c r="AS226" t="s">
        <v>986</v>
      </c>
    </row>
    <row r="227" spans="1:50">
      <c r="A227">
        <v>193</v>
      </c>
      <c r="B227">
        <v>193</v>
      </c>
      <c r="C227">
        <v>193</v>
      </c>
      <c r="D227" t="s">
        <v>1</v>
      </c>
      <c r="H227">
        <v>79</v>
      </c>
      <c r="I227">
        <v>7</v>
      </c>
      <c r="J227">
        <v>75</v>
      </c>
      <c r="K227">
        <v>9</v>
      </c>
      <c r="L227">
        <v>5</v>
      </c>
      <c r="M227" t="s">
        <v>94</v>
      </c>
      <c r="N227">
        <v>0</v>
      </c>
      <c r="O227" t="s">
        <v>95</v>
      </c>
      <c r="Q227" t="s">
        <v>3390</v>
      </c>
      <c r="R227">
        <v>1</v>
      </c>
      <c r="S227" t="s">
        <v>53</v>
      </c>
      <c r="T227" t="s">
        <v>78</v>
      </c>
      <c r="U227" t="s">
        <v>266</v>
      </c>
      <c r="W227">
        <v>10</v>
      </c>
      <c r="X227" t="s">
        <v>3695</v>
      </c>
      <c r="Y227" t="s">
        <v>81</v>
      </c>
      <c r="AB227" t="s">
        <v>29</v>
      </c>
      <c r="AJ227" t="s">
        <v>70</v>
      </c>
      <c r="AM227">
        <v>25</v>
      </c>
      <c r="AN227">
        <v>25</v>
      </c>
      <c r="AO227">
        <v>5</v>
      </c>
      <c r="AQ227">
        <v>40</v>
      </c>
      <c r="AR227" t="s">
        <v>3696</v>
      </c>
      <c r="AS227" t="s">
        <v>72</v>
      </c>
      <c r="AU227">
        <v>10</v>
      </c>
      <c r="AV227" t="s">
        <v>3697</v>
      </c>
      <c r="AW227" t="s">
        <v>990</v>
      </c>
      <c r="AX227" t="s">
        <v>991</v>
      </c>
    </row>
    <row r="228" spans="1:50">
      <c r="A228">
        <v>194</v>
      </c>
      <c r="B228">
        <v>194</v>
      </c>
      <c r="C228">
        <v>194</v>
      </c>
      <c r="D228" t="s">
        <v>1</v>
      </c>
      <c r="E228" t="s">
        <v>2</v>
      </c>
      <c r="F228" t="s">
        <v>5</v>
      </c>
      <c r="G228">
        <v>38</v>
      </c>
      <c r="H228">
        <v>6</v>
      </c>
      <c r="I228">
        <v>25</v>
      </c>
      <c r="J228">
        <v>10</v>
      </c>
      <c r="K228">
        <v>4</v>
      </c>
      <c r="L228" t="s">
        <v>297</v>
      </c>
      <c r="M228">
        <v>0</v>
      </c>
      <c r="N228" t="s">
        <v>66</v>
      </c>
      <c r="P228" t="s">
        <v>3392</v>
      </c>
      <c r="Q228">
        <v>1</v>
      </c>
      <c r="R228" t="s">
        <v>30</v>
      </c>
      <c r="S228" t="s">
        <v>78</v>
      </c>
      <c r="T228" t="s">
        <v>89</v>
      </c>
      <c r="U228">
        <v>5</v>
      </c>
      <c r="W228" t="s">
        <v>57</v>
      </c>
      <c r="Z228" t="s">
        <v>29</v>
      </c>
      <c r="AH228" t="s">
        <v>70</v>
      </c>
      <c r="AJ228">
        <v>6</v>
      </c>
      <c r="AL228">
        <v>6</v>
      </c>
      <c r="AM228">
        <v>6</v>
      </c>
      <c r="AO228">
        <v>120</v>
      </c>
      <c r="AP228" t="s">
        <v>992</v>
      </c>
      <c r="AQ228" t="s">
        <v>72</v>
      </c>
      <c r="AS228">
        <v>9</v>
      </c>
      <c r="AT228" t="s">
        <v>993</v>
      </c>
      <c r="AU228" t="s">
        <v>994</v>
      </c>
      <c r="AV228" t="s">
        <v>995</v>
      </c>
    </row>
    <row r="229" spans="1:50">
      <c r="A229">
        <v>195</v>
      </c>
      <c r="B229">
        <v>195</v>
      </c>
      <c r="C229">
        <v>195</v>
      </c>
      <c r="D229" t="s">
        <v>1</v>
      </c>
      <c r="E229" t="s">
        <v>2</v>
      </c>
      <c r="F229" t="s">
        <v>5</v>
      </c>
      <c r="G229">
        <v>44</v>
      </c>
      <c r="H229">
        <v>6</v>
      </c>
      <c r="I229">
        <v>0</v>
      </c>
      <c r="J229">
        <v>14</v>
      </c>
      <c r="K229">
        <v>20</v>
      </c>
      <c r="L229" t="s">
        <v>65</v>
      </c>
      <c r="M229">
        <v>1</v>
      </c>
      <c r="N229" t="s">
        <v>52</v>
      </c>
      <c r="P229" t="s">
        <v>3391</v>
      </c>
      <c r="Q229">
        <v>1</v>
      </c>
      <c r="R229" t="s">
        <v>105</v>
      </c>
      <c r="T229" t="s">
        <v>106</v>
      </c>
      <c r="U229" t="s">
        <v>89</v>
      </c>
      <c r="V229">
        <v>17</v>
      </c>
      <c r="X229" t="s">
        <v>81</v>
      </c>
      <c r="AC229" t="s">
        <v>31</v>
      </c>
      <c r="AD229" t="s">
        <v>32</v>
      </c>
      <c r="AG229" t="s">
        <v>547</v>
      </c>
      <c r="AI229">
        <v>6</v>
      </c>
      <c r="AK229">
        <v>6</v>
      </c>
      <c r="AM229">
        <v>14</v>
      </c>
      <c r="AN229">
        <v>8</v>
      </c>
      <c r="AO229" t="s">
        <v>996</v>
      </c>
      <c r="AP229" t="s">
        <v>72</v>
      </c>
      <c r="AR229">
        <v>8</v>
      </c>
      <c r="AS229" t="s">
        <v>997</v>
      </c>
      <c r="AT229" t="s">
        <v>998</v>
      </c>
      <c r="AU229" t="s">
        <v>999</v>
      </c>
    </row>
    <row r="230" spans="1:50">
      <c r="A230">
        <v>196</v>
      </c>
      <c r="B230">
        <v>196</v>
      </c>
      <c r="C230">
        <v>196</v>
      </c>
      <c r="H230" t="s">
        <v>5</v>
      </c>
      <c r="I230">
        <v>37</v>
      </c>
      <c r="J230">
        <v>8</v>
      </c>
      <c r="K230">
        <v>20</v>
      </c>
      <c r="L230">
        <v>5</v>
      </c>
      <c r="M230">
        <v>10</v>
      </c>
      <c r="N230" t="s">
        <v>329</v>
      </c>
      <c r="O230">
        <v>0</v>
      </c>
      <c r="P230" t="s">
        <v>66</v>
      </c>
      <c r="R230" t="s">
        <v>3389</v>
      </c>
      <c r="S230">
        <v>1</v>
      </c>
      <c r="T230" t="s">
        <v>53</v>
      </c>
      <c r="U230" t="s">
        <v>344</v>
      </c>
      <c r="X230" t="s">
        <v>1000</v>
      </c>
      <c r="Y230">
        <v>12</v>
      </c>
      <c r="Z230" t="s">
        <v>601</v>
      </c>
      <c r="AA230" t="s">
        <v>69</v>
      </c>
      <c r="AE230" t="s">
        <v>30</v>
      </c>
      <c r="AJ230" t="s">
        <v>70</v>
      </c>
      <c r="AL230">
        <v>6</v>
      </c>
      <c r="AN230">
        <v>6</v>
      </c>
      <c r="AO230">
        <v>6</v>
      </c>
      <c r="AQ230">
        <v>5</v>
      </c>
      <c r="AR230" t="s">
        <v>3698</v>
      </c>
      <c r="AS230" t="s">
        <v>72</v>
      </c>
      <c r="AU230">
        <v>8</v>
      </c>
      <c r="AV230" t="s">
        <v>601</v>
      </c>
      <c r="AW230" t="s">
        <v>1002</v>
      </c>
      <c r="AX230" t="s">
        <v>991</v>
      </c>
    </row>
    <row r="231" spans="1:50">
      <c r="A231">
        <v>197</v>
      </c>
      <c r="B231">
        <v>197</v>
      </c>
      <c r="C231">
        <v>197</v>
      </c>
      <c r="G231" t="s">
        <v>4</v>
      </c>
      <c r="H231">
        <v>24</v>
      </c>
      <c r="I231">
        <v>8</v>
      </c>
      <c r="J231">
        <v>2</v>
      </c>
      <c r="K231">
        <v>8</v>
      </c>
      <c r="L231">
        <v>2</v>
      </c>
      <c r="M231" t="s">
        <v>116</v>
      </c>
      <c r="N231">
        <v>0</v>
      </c>
      <c r="O231" t="s">
        <v>76</v>
      </c>
      <c r="P231" t="s">
        <v>3390</v>
      </c>
      <c r="Q231">
        <v>0</v>
      </c>
      <c r="Z231" t="s">
        <v>57</v>
      </c>
      <c r="AD231" t="s">
        <v>30</v>
      </c>
      <c r="AI231" t="s">
        <v>70</v>
      </c>
      <c r="AK231">
        <v>6</v>
      </c>
      <c r="AM231">
        <v>6</v>
      </c>
      <c r="AN231">
        <v>4</v>
      </c>
      <c r="AP231">
        <v>4</v>
      </c>
      <c r="AQ231" t="s">
        <v>3699</v>
      </c>
      <c r="AR231" t="s">
        <v>72</v>
      </c>
      <c r="AT231">
        <v>10</v>
      </c>
      <c r="AU231" t="s">
        <v>1004</v>
      </c>
      <c r="AV231" t="s">
        <v>786</v>
      </c>
    </row>
    <row r="232" spans="1:50">
      <c r="A232">
        <v>198</v>
      </c>
      <c r="B232">
        <v>198</v>
      </c>
      <c r="C232">
        <v>198</v>
      </c>
      <c r="E232" t="s">
        <v>2</v>
      </c>
      <c r="H232">
        <v>33</v>
      </c>
      <c r="I232">
        <v>7</v>
      </c>
      <c r="J232">
        <v>40</v>
      </c>
      <c r="K232">
        <v>10</v>
      </c>
      <c r="L232">
        <v>30</v>
      </c>
      <c r="M232" t="s">
        <v>116</v>
      </c>
      <c r="N232">
        <v>1</v>
      </c>
      <c r="P232" t="s">
        <v>1005</v>
      </c>
      <c r="Q232" t="s">
        <v>3389</v>
      </c>
      <c r="R232">
        <v>1</v>
      </c>
      <c r="S232" t="s">
        <v>141</v>
      </c>
      <c r="T232" t="s">
        <v>78</v>
      </c>
      <c r="U232" t="s">
        <v>119</v>
      </c>
      <c r="V232">
        <v>7</v>
      </c>
      <c r="W232" t="s">
        <v>1006</v>
      </c>
      <c r="X232" t="s">
        <v>57</v>
      </c>
      <c r="AA232" t="s">
        <v>29</v>
      </c>
      <c r="AI232" t="s">
        <v>156</v>
      </c>
      <c r="AJ232">
        <v>10</v>
      </c>
      <c r="AK232">
        <v>10</v>
      </c>
      <c r="AL232">
        <v>5</v>
      </c>
      <c r="AN232">
        <v>20</v>
      </c>
      <c r="AO232" t="s">
        <v>1007</v>
      </c>
      <c r="AP232" t="s">
        <v>62</v>
      </c>
      <c r="AQ232">
        <v>10</v>
      </c>
      <c r="AR232" t="s">
        <v>1008</v>
      </c>
      <c r="AS232" t="s">
        <v>1009</v>
      </c>
      <c r="AT232" t="s">
        <v>1010</v>
      </c>
    </row>
    <row r="233" spans="1:50">
      <c r="A233">
        <v>199</v>
      </c>
      <c r="B233">
        <v>199</v>
      </c>
      <c r="C233">
        <v>199</v>
      </c>
      <c r="E233" t="s">
        <v>2</v>
      </c>
      <c r="H233">
        <v>40</v>
      </c>
      <c r="I233">
        <v>6</v>
      </c>
      <c r="J233">
        <v>120</v>
      </c>
      <c r="K233">
        <v>10</v>
      </c>
      <c r="L233">
        <v>12</v>
      </c>
      <c r="M233" t="s">
        <v>86</v>
      </c>
      <c r="N233">
        <v>1</v>
      </c>
      <c r="O233" t="s">
        <v>66</v>
      </c>
      <c r="Q233" t="s">
        <v>3392</v>
      </c>
      <c r="R233">
        <v>1</v>
      </c>
      <c r="S233" t="s">
        <v>401</v>
      </c>
      <c r="U233" t="s">
        <v>106</v>
      </c>
      <c r="V233" t="s">
        <v>566</v>
      </c>
      <c r="X233">
        <v>12</v>
      </c>
      <c r="Y233" t="s">
        <v>1011</v>
      </c>
      <c r="Z233" t="s">
        <v>69</v>
      </c>
      <c r="AC233" t="s">
        <v>29</v>
      </c>
      <c r="AE233" t="s">
        <v>31</v>
      </c>
      <c r="AF233" t="s">
        <v>32</v>
      </c>
      <c r="AI233" t="s">
        <v>58</v>
      </c>
      <c r="AJ233">
        <v>6</v>
      </c>
      <c r="AL233">
        <v>6</v>
      </c>
      <c r="AM233">
        <v>4</v>
      </c>
      <c r="AO233">
        <v>8</v>
      </c>
      <c r="AP233" t="s">
        <v>1012</v>
      </c>
      <c r="AQ233" t="s">
        <v>72</v>
      </c>
      <c r="AS233">
        <v>8</v>
      </c>
      <c r="AT233" t="s">
        <v>1013</v>
      </c>
      <c r="AU233" t="s">
        <v>1014</v>
      </c>
      <c r="AV233" t="s">
        <v>1015</v>
      </c>
    </row>
    <row r="234" spans="1:50">
      <c r="A234">
        <v>200</v>
      </c>
      <c r="B234">
        <v>200</v>
      </c>
      <c r="C234">
        <v>200</v>
      </c>
      <c r="H234" t="s">
        <v>5</v>
      </c>
      <c r="I234">
        <v>31</v>
      </c>
      <c r="J234">
        <v>7</v>
      </c>
      <c r="K234">
        <v>1</v>
      </c>
      <c r="L234">
        <v>14</v>
      </c>
      <c r="M234">
        <v>20</v>
      </c>
      <c r="N234" t="s">
        <v>75</v>
      </c>
      <c r="O234">
        <v>1</v>
      </c>
      <c r="P234" t="s">
        <v>66</v>
      </c>
      <c r="R234" t="s">
        <v>3389</v>
      </c>
      <c r="S234">
        <v>1</v>
      </c>
      <c r="T234" t="s">
        <v>6</v>
      </c>
      <c r="V234" t="s">
        <v>78</v>
      </c>
      <c r="W234" t="s">
        <v>291</v>
      </c>
      <c r="X234">
        <v>8</v>
      </c>
      <c r="Y234" t="s">
        <v>1016</v>
      </c>
      <c r="Z234" t="s">
        <v>57</v>
      </c>
      <c r="AD234" t="s">
        <v>30</v>
      </c>
      <c r="AE234" t="s">
        <v>31</v>
      </c>
      <c r="AF234" t="s">
        <v>32</v>
      </c>
      <c r="AI234" t="s">
        <v>82</v>
      </c>
      <c r="AJ234">
        <v>6</v>
      </c>
      <c r="AL234">
        <v>6</v>
      </c>
      <c r="AM234">
        <v>4</v>
      </c>
      <c r="AO234">
        <v>6</v>
      </c>
      <c r="AP234" t="s">
        <v>1017</v>
      </c>
      <c r="AQ234" t="s">
        <v>72</v>
      </c>
      <c r="AS234">
        <v>10</v>
      </c>
      <c r="AT234" t="s">
        <v>1018</v>
      </c>
      <c r="AU234" t="s">
        <v>1019</v>
      </c>
      <c r="AV234" t="s">
        <v>111</v>
      </c>
    </row>
    <row r="235" spans="1:50">
      <c r="A235">
        <v>201</v>
      </c>
      <c r="B235">
        <v>201</v>
      </c>
      <c r="C235">
        <v>201</v>
      </c>
      <c r="D235" t="s">
        <v>1</v>
      </c>
      <c r="E235" t="s">
        <v>3</v>
      </c>
      <c r="F235" t="s">
        <v>5</v>
      </c>
      <c r="G235">
        <v>27</v>
      </c>
      <c r="H235">
        <v>7</v>
      </c>
      <c r="I235">
        <v>40</v>
      </c>
      <c r="J235">
        <v>6</v>
      </c>
      <c r="K235">
        <v>12</v>
      </c>
      <c r="L235" t="s">
        <v>183</v>
      </c>
      <c r="M235">
        <v>1</v>
      </c>
      <c r="N235" t="s">
        <v>95</v>
      </c>
      <c r="P235" t="s">
        <v>3391</v>
      </c>
      <c r="Q235">
        <v>1</v>
      </c>
      <c r="R235" t="s">
        <v>6</v>
      </c>
      <c r="T235" t="s">
        <v>106</v>
      </c>
      <c r="U235" t="s">
        <v>291</v>
      </c>
      <c r="V235">
        <v>0</v>
      </c>
      <c r="W235" t="s">
        <v>1020</v>
      </c>
      <c r="X235" t="s">
        <v>69</v>
      </c>
      <c r="AB235" t="s">
        <v>30</v>
      </c>
      <c r="AH235" t="s">
        <v>1021</v>
      </c>
      <c r="AI235">
        <v>3</v>
      </c>
      <c r="AK235">
        <v>3</v>
      </c>
      <c r="AL235">
        <v>1</v>
      </c>
      <c r="AN235">
        <v>2</v>
      </c>
      <c r="AO235" t="s">
        <v>1022</v>
      </c>
      <c r="AP235" t="s">
        <v>72</v>
      </c>
      <c r="AR235">
        <v>8</v>
      </c>
      <c r="AS235" t="s">
        <v>1023</v>
      </c>
    </row>
    <row r="236" spans="1:50">
      <c r="A236">
        <v>202</v>
      </c>
      <c r="B236">
        <v>202</v>
      </c>
      <c r="C236">
        <v>202</v>
      </c>
      <c r="E236" t="s">
        <v>2</v>
      </c>
      <c r="F236" t="s">
        <v>5</v>
      </c>
      <c r="G236">
        <v>32</v>
      </c>
      <c r="H236">
        <v>7</v>
      </c>
      <c r="I236">
        <v>25</v>
      </c>
      <c r="J236">
        <v>12</v>
      </c>
      <c r="K236">
        <v>6</v>
      </c>
      <c r="L236" t="s">
        <v>65</v>
      </c>
      <c r="M236">
        <v>0</v>
      </c>
      <c r="N236" t="s">
        <v>66</v>
      </c>
      <c r="P236" t="s">
        <v>3389</v>
      </c>
      <c r="Q236">
        <v>1</v>
      </c>
      <c r="R236" t="s">
        <v>149</v>
      </c>
      <c r="S236" t="s">
        <v>54</v>
      </c>
      <c r="U236" t="s">
        <v>304</v>
      </c>
      <c r="V236">
        <v>3</v>
      </c>
      <c r="W236" t="s">
        <v>1024</v>
      </c>
      <c r="X236" t="s">
        <v>81</v>
      </c>
      <c r="AA236" t="s">
        <v>29</v>
      </c>
      <c r="AI236" t="s">
        <v>82</v>
      </c>
      <c r="AJ236">
        <v>4</v>
      </c>
      <c r="AL236">
        <v>4</v>
      </c>
      <c r="AM236">
        <v>2</v>
      </c>
      <c r="AO236">
        <v>20</v>
      </c>
      <c r="AP236" t="s">
        <v>1025</v>
      </c>
      <c r="AQ236" t="s">
        <v>1026</v>
      </c>
      <c r="AR236">
        <v>9</v>
      </c>
      <c r="AS236" t="s">
        <v>1027</v>
      </c>
      <c r="AT236" t="s">
        <v>202</v>
      </c>
      <c r="AU236" t="s">
        <v>134</v>
      </c>
    </row>
    <row r="237" spans="1:50">
      <c r="A237">
        <v>203</v>
      </c>
      <c r="B237">
        <v>203</v>
      </c>
      <c r="C237">
        <v>203</v>
      </c>
      <c r="H237" t="s">
        <v>5</v>
      </c>
      <c r="I237">
        <v>32</v>
      </c>
      <c r="J237">
        <v>8</v>
      </c>
      <c r="K237">
        <v>0</v>
      </c>
      <c r="L237">
        <v>5</v>
      </c>
      <c r="M237">
        <v>12</v>
      </c>
      <c r="N237" t="s">
        <v>51</v>
      </c>
      <c r="O237">
        <v>1</v>
      </c>
      <c r="P237" t="s">
        <v>95</v>
      </c>
      <c r="R237" t="s">
        <v>3391</v>
      </c>
      <c r="S237">
        <v>1</v>
      </c>
      <c r="T237" t="s">
        <v>207</v>
      </c>
      <c r="V237" t="s">
        <v>253</v>
      </c>
      <c r="W237" t="s">
        <v>89</v>
      </c>
      <c r="X237">
        <v>5</v>
      </c>
      <c r="Y237" t="s">
        <v>1028</v>
      </c>
      <c r="Z237" t="s">
        <v>81</v>
      </c>
      <c r="AF237" t="s">
        <v>32</v>
      </c>
      <c r="AI237" t="s">
        <v>58</v>
      </c>
      <c r="AJ237">
        <v>5</v>
      </c>
      <c r="AL237">
        <v>5</v>
      </c>
      <c r="AM237">
        <v>6</v>
      </c>
      <c r="AO237">
        <v>12</v>
      </c>
      <c r="AP237" t="s">
        <v>3700</v>
      </c>
      <c r="AQ237" t="s">
        <v>62</v>
      </c>
      <c r="AR237">
        <v>10</v>
      </c>
      <c r="AS237" t="s">
        <v>3701</v>
      </c>
      <c r="AT237" t="s">
        <v>1031</v>
      </c>
      <c r="AU237" t="s">
        <v>3702</v>
      </c>
    </row>
    <row r="238" spans="1:50">
      <c r="A238">
        <v>204</v>
      </c>
      <c r="B238">
        <v>204</v>
      </c>
      <c r="C238">
        <v>204</v>
      </c>
      <c r="E238" t="s">
        <v>2</v>
      </c>
      <c r="F238" t="s">
        <v>5</v>
      </c>
      <c r="G238">
        <v>32</v>
      </c>
      <c r="H238">
        <v>8</v>
      </c>
      <c r="I238">
        <v>40</v>
      </c>
      <c r="J238">
        <v>10</v>
      </c>
      <c r="K238">
        <v>10</v>
      </c>
      <c r="L238" t="s">
        <v>51</v>
      </c>
      <c r="M238">
        <v>1</v>
      </c>
      <c r="N238" t="s">
        <v>52</v>
      </c>
      <c r="P238" t="s">
        <v>3391</v>
      </c>
      <c r="Q238">
        <v>1</v>
      </c>
      <c r="R238" t="s">
        <v>149</v>
      </c>
      <c r="S238" t="s">
        <v>78</v>
      </c>
      <c r="T238" t="s">
        <v>101</v>
      </c>
      <c r="U238">
        <v>5</v>
      </c>
      <c r="V238" t="s">
        <v>1033</v>
      </c>
      <c r="W238" t="s">
        <v>81</v>
      </c>
      <c r="AB238" t="s">
        <v>31</v>
      </c>
      <c r="AE238" t="s">
        <v>35</v>
      </c>
      <c r="AK238">
        <v>0</v>
      </c>
      <c r="AP238" t="s">
        <v>72</v>
      </c>
      <c r="AR238">
        <v>10</v>
      </c>
      <c r="AS238" t="s">
        <v>1034</v>
      </c>
      <c r="AT238" t="s">
        <v>1035</v>
      </c>
    </row>
    <row r="239" spans="1:50">
      <c r="A239">
        <v>205</v>
      </c>
      <c r="B239">
        <v>205</v>
      </c>
      <c r="C239">
        <v>205</v>
      </c>
      <c r="D239" t="s">
        <v>1</v>
      </c>
      <c r="E239" t="s">
        <v>2</v>
      </c>
      <c r="F239" t="s">
        <v>5</v>
      </c>
      <c r="G239">
        <v>40</v>
      </c>
      <c r="H239">
        <v>8</v>
      </c>
      <c r="I239">
        <v>30</v>
      </c>
      <c r="J239">
        <v>9</v>
      </c>
      <c r="K239">
        <v>10</v>
      </c>
      <c r="L239" t="s">
        <v>116</v>
      </c>
      <c r="M239">
        <v>0</v>
      </c>
      <c r="N239" t="s">
        <v>52</v>
      </c>
      <c r="P239" t="s">
        <v>3392</v>
      </c>
      <c r="Q239">
        <v>1</v>
      </c>
      <c r="R239" t="s">
        <v>207</v>
      </c>
      <c r="S239" t="s">
        <v>78</v>
      </c>
      <c r="T239" t="s">
        <v>89</v>
      </c>
      <c r="U239">
        <v>10</v>
      </c>
      <c r="V239" t="s">
        <v>1036</v>
      </c>
      <c r="W239" t="s">
        <v>81</v>
      </c>
      <c r="AA239" t="s">
        <v>30</v>
      </c>
      <c r="AF239" t="s">
        <v>70</v>
      </c>
      <c r="AJ239">
        <v>0</v>
      </c>
      <c r="AL239" t="s">
        <v>1037</v>
      </c>
      <c r="AM239">
        <v>4</v>
      </c>
      <c r="AN239" t="s">
        <v>1038</v>
      </c>
      <c r="AO239" t="s">
        <v>72</v>
      </c>
      <c r="AQ239">
        <v>9</v>
      </c>
      <c r="AR239" t="s">
        <v>1039</v>
      </c>
      <c r="AS239" t="s">
        <v>1040</v>
      </c>
    </row>
    <row r="240" spans="1:50">
      <c r="A240">
        <v>206</v>
      </c>
      <c r="B240">
        <v>206</v>
      </c>
      <c r="C240">
        <v>206</v>
      </c>
      <c r="D240" t="s">
        <v>1</v>
      </c>
      <c r="H240">
        <v>42</v>
      </c>
      <c r="I240">
        <v>6</v>
      </c>
      <c r="J240">
        <v>60</v>
      </c>
      <c r="K240">
        <v>6</v>
      </c>
      <c r="L240">
        <v>10</v>
      </c>
      <c r="M240" t="s">
        <v>86</v>
      </c>
      <c r="N240">
        <v>1</v>
      </c>
      <c r="O240" t="s">
        <v>95</v>
      </c>
      <c r="Q240" t="s">
        <v>3389</v>
      </c>
      <c r="R240">
        <v>0</v>
      </c>
      <c r="AA240" t="s">
        <v>57</v>
      </c>
      <c r="AG240" t="s">
        <v>32</v>
      </c>
      <c r="AI240" t="s">
        <v>1041</v>
      </c>
      <c r="AJ240" t="s">
        <v>70</v>
      </c>
      <c r="AL240">
        <v>5</v>
      </c>
      <c r="AN240">
        <v>5</v>
      </c>
      <c r="AO240">
        <v>4</v>
      </c>
      <c r="AQ240">
        <v>8</v>
      </c>
      <c r="AR240" t="s">
        <v>1042</v>
      </c>
      <c r="AS240" t="s">
        <v>1043</v>
      </c>
      <c r="AT240">
        <v>9</v>
      </c>
      <c r="AU240" t="s">
        <v>1044</v>
      </c>
      <c r="AV240" t="s">
        <v>1045</v>
      </c>
      <c r="AW240" t="s">
        <v>1046</v>
      </c>
    </row>
    <row r="241" spans="1:50">
      <c r="A241">
        <v>207</v>
      </c>
      <c r="B241">
        <v>207</v>
      </c>
      <c r="C241">
        <v>207</v>
      </c>
      <c r="D241" t="s">
        <v>1</v>
      </c>
      <c r="F241" t="s">
        <v>5</v>
      </c>
      <c r="G241">
        <v>38</v>
      </c>
      <c r="H241">
        <v>7</v>
      </c>
      <c r="I241">
        <v>30</v>
      </c>
      <c r="J241">
        <v>11</v>
      </c>
      <c r="K241">
        <v>4</v>
      </c>
      <c r="L241" t="s">
        <v>183</v>
      </c>
      <c r="M241">
        <v>1</v>
      </c>
      <c r="N241" t="s">
        <v>76</v>
      </c>
      <c r="O241" t="s">
        <v>1047</v>
      </c>
      <c r="P241">
        <v>1</v>
      </c>
      <c r="Q241" t="s">
        <v>207</v>
      </c>
      <c r="R241" t="s">
        <v>88</v>
      </c>
      <c r="T241" t="s">
        <v>89</v>
      </c>
      <c r="U241">
        <v>11</v>
      </c>
      <c r="V241" t="s">
        <v>1048</v>
      </c>
      <c r="W241" t="s">
        <v>57</v>
      </c>
      <c r="AB241" t="s">
        <v>31</v>
      </c>
      <c r="AG241" t="s">
        <v>70</v>
      </c>
      <c r="AI241">
        <v>6</v>
      </c>
      <c r="AK241">
        <v>6</v>
      </c>
      <c r="AL241">
        <v>6</v>
      </c>
      <c r="AN241">
        <v>30</v>
      </c>
      <c r="AO241" t="s">
        <v>3703</v>
      </c>
      <c r="AP241" t="s">
        <v>72</v>
      </c>
      <c r="AR241">
        <v>10</v>
      </c>
      <c r="AS241" t="s">
        <v>1050</v>
      </c>
      <c r="AT241" t="s">
        <v>1051</v>
      </c>
      <c r="AU241" t="s">
        <v>1052</v>
      </c>
    </row>
    <row r="242" spans="1:50">
      <c r="A242">
        <v>208</v>
      </c>
      <c r="B242">
        <v>208</v>
      </c>
      <c r="C242">
        <v>208</v>
      </c>
      <c r="F242" t="s">
        <v>3</v>
      </c>
      <c r="H242">
        <v>37</v>
      </c>
      <c r="I242">
        <v>5</v>
      </c>
      <c r="J242">
        <v>20</v>
      </c>
      <c r="K242">
        <v>18</v>
      </c>
      <c r="L242">
        <v>0</v>
      </c>
      <c r="M242" t="s">
        <v>297</v>
      </c>
      <c r="N242">
        <v>1</v>
      </c>
      <c r="O242" t="s">
        <v>66</v>
      </c>
      <c r="R242" t="s">
        <v>1053</v>
      </c>
      <c r="S242">
        <v>1</v>
      </c>
      <c r="T242" t="s">
        <v>401</v>
      </c>
      <c r="W242" t="s">
        <v>1054</v>
      </c>
      <c r="X242" t="s">
        <v>55</v>
      </c>
      <c r="Z242">
        <v>15</v>
      </c>
      <c r="AA242" t="s">
        <v>1055</v>
      </c>
      <c r="AB242" t="s">
        <v>69</v>
      </c>
      <c r="AE242" t="s">
        <v>29</v>
      </c>
      <c r="AI242" t="s">
        <v>33</v>
      </c>
      <c r="AL242" t="s">
        <v>58</v>
      </c>
      <c r="AN242">
        <v>16</v>
      </c>
      <c r="AO242">
        <v>16</v>
      </c>
      <c r="AQ242">
        <v>10</v>
      </c>
      <c r="AR242">
        <v>2</v>
      </c>
      <c r="AS242" t="s">
        <v>3704</v>
      </c>
      <c r="AT242" t="s">
        <v>62</v>
      </c>
      <c r="AU242">
        <v>10</v>
      </c>
      <c r="AV242" t="s">
        <v>3705</v>
      </c>
      <c r="AW242" t="s">
        <v>1058</v>
      </c>
      <c r="AX242" t="s">
        <v>3706</v>
      </c>
    </row>
    <row r="243" spans="1:50">
      <c r="A243">
        <v>209</v>
      </c>
      <c r="B243">
        <v>209</v>
      </c>
      <c r="C243">
        <v>209</v>
      </c>
      <c r="E243" t="s">
        <v>2</v>
      </c>
      <c r="I243">
        <v>7</v>
      </c>
      <c r="J243">
        <v>120</v>
      </c>
      <c r="K243">
        <v>12</v>
      </c>
      <c r="L243">
        <v>15</v>
      </c>
      <c r="M243" t="s">
        <v>183</v>
      </c>
      <c r="N243">
        <v>1</v>
      </c>
      <c r="O243" t="s">
        <v>66</v>
      </c>
      <c r="Q243" t="s">
        <v>3391</v>
      </c>
      <c r="R243">
        <v>1</v>
      </c>
      <c r="S243" t="s">
        <v>149</v>
      </c>
      <c r="T243" t="s">
        <v>344</v>
      </c>
      <c r="V243" t="s">
        <v>89</v>
      </c>
      <c r="W243">
        <v>2</v>
      </c>
      <c r="X243" t="s">
        <v>159</v>
      </c>
      <c r="Y243" t="s">
        <v>57</v>
      </c>
      <c r="AD243" t="s">
        <v>31</v>
      </c>
      <c r="AI243" t="s">
        <v>70</v>
      </c>
      <c r="AL243">
        <v>8</v>
      </c>
      <c r="AM243">
        <v>8</v>
      </c>
      <c r="AN243">
        <v>6</v>
      </c>
      <c r="AP243">
        <v>10</v>
      </c>
      <c r="AQ243" t="s">
        <v>1060</v>
      </c>
      <c r="AR243" t="s">
        <v>62</v>
      </c>
      <c r="AS243">
        <v>8</v>
      </c>
      <c r="AT243" t="s">
        <v>1061</v>
      </c>
      <c r="AU243" t="s">
        <v>1062</v>
      </c>
      <c r="AV243" t="s">
        <v>312</v>
      </c>
    </row>
    <row r="244" spans="1:50">
      <c r="A244">
        <v>210</v>
      </c>
      <c r="B244">
        <v>210</v>
      </c>
      <c r="C244">
        <v>210</v>
      </c>
      <c r="D244" t="s">
        <v>1</v>
      </c>
      <c r="H244">
        <v>29</v>
      </c>
      <c r="I244">
        <v>6</v>
      </c>
      <c r="J244">
        <v>120</v>
      </c>
      <c r="K244">
        <v>10</v>
      </c>
      <c r="L244">
        <v>5</v>
      </c>
      <c r="M244" t="s">
        <v>65</v>
      </c>
      <c r="N244">
        <v>0</v>
      </c>
      <c r="O244" t="s">
        <v>76</v>
      </c>
      <c r="P244" t="s">
        <v>3392</v>
      </c>
      <c r="Q244">
        <v>1</v>
      </c>
      <c r="R244" t="s">
        <v>207</v>
      </c>
      <c r="S244" t="s">
        <v>106</v>
      </c>
      <c r="T244" t="s">
        <v>89</v>
      </c>
      <c r="U244">
        <v>5</v>
      </c>
      <c r="V244" t="s">
        <v>1063</v>
      </c>
      <c r="W244" t="s">
        <v>357</v>
      </c>
      <c r="AA244" t="s">
        <v>31</v>
      </c>
      <c r="AF244" t="s">
        <v>82</v>
      </c>
      <c r="AG244">
        <v>5</v>
      </c>
      <c r="AI244">
        <v>5</v>
      </c>
      <c r="AJ244">
        <v>5</v>
      </c>
      <c r="AL244">
        <v>3</v>
      </c>
      <c r="AM244" t="s">
        <v>1064</v>
      </c>
      <c r="AN244" t="s">
        <v>72</v>
      </c>
      <c r="AP244">
        <v>9</v>
      </c>
      <c r="AQ244" t="s">
        <v>1065</v>
      </c>
    </row>
    <row r="245" spans="1:50">
      <c r="A245">
        <v>211</v>
      </c>
      <c r="B245">
        <v>211</v>
      </c>
      <c r="C245">
        <v>211</v>
      </c>
      <c r="D245" t="s">
        <v>1</v>
      </c>
      <c r="H245">
        <v>32</v>
      </c>
      <c r="I245">
        <v>5</v>
      </c>
      <c r="J245">
        <v>360</v>
      </c>
      <c r="K245">
        <v>8</v>
      </c>
      <c r="L245">
        <v>1</v>
      </c>
      <c r="M245" t="s">
        <v>65</v>
      </c>
      <c r="N245">
        <v>1</v>
      </c>
      <c r="O245" t="s">
        <v>95</v>
      </c>
      <c r="Q245" t="s">
        <v>3391</v>
      </c>
      <c r="R245">
        <v>0</v>
      </c>
      <c r="AA245" t="s">
        <v>57</v>
      </c>
      <c r="AJ245" t="s">
        <v>35</v>
      </c>
      <c r="AP245">
        <v>0</v>
      </c>
      <c r="AU245" t="s">
        <v>62</v>
      </c>
      <c r="AV245">
        <v>10</v>
      </c>
      <c r="AW245" t="s">
        <v>1066</v>
      </c>
      <c r="AX245" t="s">
        <v>335</v>
      </c>
    </row>
    <row r="246" spans="1:50">
      <c r="A246" s="44">
        <v>212</v>
      </c>
      <c r="B246" s="44">
        <v>212</v>
      </c>
      <c r="C246" s="44">
        <v>212</v>
      </c>
      <c r="D246" s="44" t="s">
        <v>1</v>
      </c>
      <c r="E246" s="44" t="s">
        <v>2</v>
      </c>
      <c r="F246" s="44"/>
      <c r="G246" s="44" t="s">
        <v>1067</v>
      </c>
      <c r="H246" s="44">
        <v>31</v>
      </c>
      <c r="I246" s="44">
        <v>5</v>
      </c>
      <c r="J246" s="44">
        <v>120</v>
      </c>
      <c r="K246" s="44">
        <v>8</v>
      </c>
      <c r="L246" s="44">
        <v>10</v>
      </c>
      <c r="M246" s="44" t="s">
        <v>86</v>
      </c>
      <c r="N246" s="44">
        <v>1</v>
      </c>
      <c r="O246" s="44" t="s">
        <v>383</v>
      </c>
      <c r="P246" s="44" t="s">
        <v>3389</v>
      </c>
      <c r="Q246" s="44">
        <v>1</v>
      </c>
      <c r="R246" s="44" t="s">
        <v>459</v>
      </c>
      <c r="S246" s="44" t="s">
        <v>54</v>
      </c>
      <c r="T246" s="44"/>
      <c r="U246" s="44"/>
      <c r="V246" s="44" t="s">
        <v>1068</v>
      </c>
      <c r="W246" s="44">
        <v>5</v>
      </c>
      <c r="X246" s="44" t="s">
        <v>1069</v>
      </c>
      <c r="Y246" s="44" t="s">
        <v>81</v>
      </c>
      <c r="Z246" s="44"/>
      <c r="AA246" s="44"/>
      <c r="AB246" s="44"/>
      <c r="AC246" s="44"/>
      <c r="AD246" s="44"/>
      <c r="AE246" s="44" t="s">
        <v>32</v>
      </c>
      <c r="AF246" s="44"/>
      <c r="AG246" s="44"/>
      <c r="AH246" s="44" t="s">
        <v>1070</v>
      </c>
      <c r="AI246" s="44">
        <v>6</v>
      </c>
      <c r="AJ246" s="44"/>
      <c r="AK246" s="44">
        <v>6</v>
      </c>
      <c r="AL246" s="44">
        <v>3</v>
      </c>
      <c r="AM246" s="44"/>
      <c r="AN246" s="44">
        <v>6</v>
      </c>
      <c r="AO246" s="44" t="s">
        <v>3707</v>
      </c>
      <c r="AP246" s="44" t="s">
        <v>72</v>
      </c>
      <c r="AQ246" s="44"/>
      <c r="AR246" s="44">
        <v>10</v>
      </c>
      <c r="AS246" s="44" t="s">
        <v>1072</v>
      </c>
      <c r="AT246" t="s">
        <v>3708</v>
      </c>
      <c r="AU246" s="44" t="s">
        <v>1074</v>
      </c>
    </row>
    <row r="247" spans="1:50">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c r="AS247" s="44"/>
      <c r="AT247" t="s">
        <v>3709</v>
      </c>
      <c r="AU247" s="44"/>
    </row>
    <row r="248" spans="1:50">
      <c r="A248">
        <v>213</v>
      </c>
      <c r="B248">
        <v>213</v>
      </c>
      <c r="C248">
        <v>213</v>
      </c>
      <c r="D248" t="s">
        <v>1</v>
      </c>
      <c r="E248" t="s">
        <v>4</v>
      </c>
      <c r="F248" t="s">
        <v>5</v>
      </c>
      <c r="G248">
        <v>26</v>
      </c>
      <c r="H248">
        <v>6</v>
      </c>
      <c r="I248">
        <v>40</v>
      </c>
      <c r="J248">
        <v>5</v>
      </c>
      <c r="K248">
        <v>20</v>
      </c>
      <c r="L248" t="s">
        <v>94</v>
      </c>
      <c r="M248">
        <v>1</v>
      </c>
      <c r="N248" t="s">
        <v>52</v>
      </c>
      <c r="P248" t="s">
        <v>3392</v>
      </c>
      <c r="Q248">
        <v>1</v>
      </c>
      <c r="R248" t="s">
        <v>207</v>
      </c>
      <c r="S248" t="s">
        <v>78</v>
      </c>
      <c r="T248" t="s">
        <v>89</v>
      </c>
      <c r="U248">
        <v>2</v>
      </c>
      <c r="V248" t="s">
        <v>1075</v>
      </c>
      <c r="W248" t="s">
        <v>57</v>
      </c>
      <c r="AC248" t="s">
        <v>32</v>
      </c>
      <c r="AF248" t="s">
        <v>58</v>
      </c>
      <c r="AG248">
        <v>5</v>
      </c>
      <c r="AI248">
        <v>5</v>
      </c>
      <c r="AJ248">
        <v>5</v>
      </c>
      <c r="AL248">
        <v>30</v>
      </c>
      <c r="AM248" t="s">
        <v>1076</v>
      </c>
      <c r="AN248" t="s">
        <v>1077</v>
      </c>
      <c r="AO248">
        <v>10</v>
      </c>
      <c r="AP248" t="s">
        <v>1078</v>
      </c>
      <c r="AQ248" t="s">
        <v>3710</v>
      </c>
    </row>
    <row r="249" spans="1:50">
      <c r="A249">
        <v>214</v>
      </c>
      <c r="B249">
        <v>214</v>
      </c>
      <c r="C249">
        <v>214</v>
      </c>
      <c r="D249" t="s">
        <v>1</v>
      </c>
      <c r="E249" t="s">
        <v>2</v>
      </c>
      <c r="F249" t="s">
        <v>3</v>
      </c>
      <c r="I249">
        <v>7</v>
      </c>
      <c r="J249">
        <v>40</v>
      </c>
      <c r="K249">
        <v>8</v>
      </c>
      <c r="L249">
        <v>3</v>
      </c>
      <c r="M249" t="s">
        <v>65</v>
      </c>
      <c r="N249">
        <v>0</v>
      </c>
      <c r="O249" t="s">
        <v>66</v>
      </c>
      <c r="Q249" t="s">
        <v>3392</v>
      </c>
      <c r="R249">
        <v>0</v>
      </c>
      <c r="AA249" t="s">
        <v>81</v>
      </c>
      <c r="AE249" t="s">
        <v>30</v>
      </c>
      <c r="AJ249" t="s">
        <v>82</v>
      </c>
      <c r="AK249">
        <v>6</v>
      </c>
      <c r="AM249">
        <v>6</v>
      </c>
      <c r="AO249">
        <v>30</v>
      </c>
      <c r="AP249">
        <v>500</v>
      </c>
      <c r="AQ249" t="s">
        <v>1080</v>
      </c>
      <c r="AR249" t="s">
        <v>186</v>
      </c>
      <c r="AT249">
        <v>7</v>
      </c>
      <c r="AU249" t="s">
        <v>1081</v>
      </c>
      <c r="AV249" t="s">
        <v>1082</v>
      </c>
    </row>
    <row r="250" spans="1:50">
      <c r="A250">
        <v>215</v>
      </c>
      <c r="B250">
        <v>215</v>
      </c>
      <c r="C250">
        <v>215</v>
      </c>
      <c r="H250" t="s">
        <v>5</v>
      </c>
      <c r="I250">
        <v>28</v>
      </c>
      <c r="J250">
        <v>7</v>
      </c>
      <c r="K250">
        <v>15</v>
      </c>
      <c r="L250">
        <v>8</v>
      </c>
      <c r="M250">
        <v>1</v>
      </c>
      <c r="N250" t="s">
        <v>128</v>
      </c>
      <c r="O250">
        <v>0</v>
      </c>
      <c r="P250" t="s">
        <v>383</v>
      </c>
      <c r="Q250" t="s">
        <v>3392</v>
      </c>
      <c r="R250">
        <v>1</v>
      </c>
      <c r="S250" t="s">
        <v>207</v>
      </c>
      <c r="T250" t="s">
        <v>54</v>
      </c>
      <c r="V250" t="s">
        <v>89</v>
      </c>
      <c r="W250">
        <v>7</v>
      </c>
      <c r="X250" t="s">
        <v>1083</v>
      </c>
      <c r="Y250" t="s">
        <v>81</v>
      </c>
      <c r="AD250" t="s">
        <v>31</v>
      </c>
      <c r="AI250" t="s">
        <v>82</v>
      </c>
      <c r="AJ250">
        <v>5</v>
      </c>
      <c r="AL250">
        <v>5</v>
      </c>
      <c r="AM250">
        <v>3</v>
      </c>
      <c r="AO250">
        <v>12</v>
      </c>
      <c r="AP250" t="s">
        <v>1084</v>
      </c>
      <c r="AQ250" t="s">
        <v>62</v>
      </c>
      <c r="AR250">
        <v>10</v>
      </c>
      <c r="AS250" t="s">
        <v>1085</v>
      </c>
      <c r="AT250" t="s">
        <v>1086</v>
      </c>
      <c r="AU250" t="s">
        <v>1087</v>
      </c>
    </row>
    <row r="251" spans="1:50">
      <c r="A251">
        <v>216</v>
      </c>
      <c r="B251">
        <v>216</v>
      </c>
      <c r="C251">
        <v>216</v>
      </c>
      <c r="H251" t="s">
        <v>5</v>
      </c>
      <c r="I251">
        <v>36</v>
      </c>
      <c r="J251">
        <v>7</v>
      </c>
      <c r="K251">
        <v>60</v>
      </c>
      <c r="L251">
        <v>7</v>
      </c>
      <c r="M251">
        <v>0</v>
      </c>
      <c r="N251" t="s">
        <v>65</v>
      </c>
      <c r="O251">
        <v>1</v>
      </c>
      <c r="P251" t="s">
        <v>117</v>
      </c>
      <c r="R251" t="s">
        <v>3392</v>
      </c>
      <c r="S251">
        <v>1</v>
      </c>
      <c r="T251" t="s">
        <v>29</v>
      </c>
      <c r="V251" t="s">
        <v>344</v>
      </c>
      <c r="X251" t="s">
        <v>214</v>
      </c>
      <c r="Z251">
        <v>7</v>
      </c>
      <c r="AA251" t="s">
        <v>3711</v>
      </c>
      <c r="AB251" t="s">
        <v>81</v>
      </c>
      <c r="AH251" t="s">
        <v>32</v>
      </c>
      <c r="AK251" t="s">
        <v>70</v>
      </c>
      <c r="AN251">
        <v>10</v>
      </c>
      <c r="AO251">
        <v>10</v>
      </c>
      <c r="AQ251">
        <v>10</v>
      </c>
      <c r="AR251">
        <v>15</v>
      </c>
      <c r="AS251" t="s">
        <v>1089</v>
      </c>
      <c r="AT251" t="s">
        <v>72</v>
      </c>
      <c r="AV251">
        <v>9</v>
      </c>
      <c r="AW251" t="s">
        <v>1090</v>
      </c>
      <c r="AX251" t="s">
        <v>1091</v>
      </c>
    </row>
    <row r="252" spans="1:50">
      <c r="A252">
        <v>217</v>
      </c>
      <c r="B252">
        <v>217</v>
      </c>
      <c r="C252">
        <v>217</v>
      </c>
      <c r="D252" t="s">
        <v>1</v>
      </c>
      <c r="I252">
        <v>7</v>
      </c>
      <c r="J252">
        <v>180</v>
      </c>
      <c r="K252">
        <v>7</v>
      </c>
      <c r="L252">
        <v>2</v>
      </c>
      <c r="M252" t="s">
        <v>219</v>
      </c>
      <c r="N252">
        <v>0</v>
      </c>
      <c r="O252" t="s">
        <v>95</v>
      </c>
      <c r="R252" t="s">
        <v>1092</v>
      </c>
      <c r="S252">
        <v>0</v>
      </c>
      <c r="AB252" t="s">
        <v>81</v>
      </c>
      <c r="AC252" t="s">
        <v>27</v>
      </c>
      <c r="AD252" t="s">
        <v>29</v>
      </c>
      <c r="AG252" t="s">
        <v>32</v>
      </c>
      <c r="AJ252" t="s">
        <v>70</v>
      </c>
      <c r="AM252">
        <v>10</v>
      </c>
      <c r="AN252">
        <v>10</v>
      </c>
      <c r="AP252">
        <v>10</v>
      </c>
      <c r="AQ252">
        <v>8</v>
      </c>
      <c r="AR252" t="s">
        <v>1093</v>
      </c>
      <c r="AS252" t="s">
        <v>72</v>
      </c>
      <c r="AU252">
        <v>6</v>
      </c>
      <c r="AV252" t="s">
        <v>1094</v>
      </c>
      <c r="AW252" t="s">
        <v>1095</v>
      </c>
      <c r="AX252" t="s">
        <v>1096</v>
      </c>
    </row>
    <row r="253" spans="1:50">
      <c r="A253">
        <v>218</v>
      </c>
      <c r="B253">
        <v>218</v>
      </c>
      <c r="C253">
        <v>218</v>
      </c>
      <c r="E253" t="s">
        <v>2</v>
      </c>
      <c r="F253" t="s">
        <v>5</v>
      </c>
      <c r="G253">
        <v>52</v>
      </c>
      <c r="H253">
        <v>7</v>
      </c>
      <c r="I253">
        <v>30</v>
      </c>
      <c r="J253">
        <v>10</v>
      </c>
      <c r="K253">
        <v>16</v>
      </c>
      <c r="L253" t="s">
        <v>94</v>
      </c>
      <c r="M253">
        <v>1</v>
      </c>
      <c r="N253" t="s">
        <v>117</v>
      </c>
      <c r="P253" t="s">
        <v>3391</v>
      </c>
      <c r="Q253">
        <v>1</v>
      </c>
      <c r="R253" t="s">
        <v>3551</v>
      </c>
      <c r="S253" t="s">
        <v>137</v>
      </c>
      <c r="U253" t="s">
        <v>291</v>
      </c>
      <c r="V253">
        <v>27</v>
      </c>
      <c r="W253" t="s">
        <v>1097</v>
      </c>
      <c r="X253" t="s">
        <v>81</v>
      </c>
      <c r="AD253" t="s">
        <v>32</v>
      </c>
      <c r="AG253" t="s">
        <v>58</v>
      </c>
      <c r="AH253">
        <v>5</v>
      </c>
      <c r="AJ253">
        <v>5</v>
      </c>
      <c r="AK253">
        <v>3</v>
      </c>
      <c r="AM253">
        <v>8</v>
      </c>
      <c r="AN253" t="s">
        <v>1098</v>
      </c>
      <c r="AO253" t="s">
        <v>1099</v>
      </c>
      <c r="AP253">
        <v>8</v>
      </c>
      <c r="AQ253" t="s">
        <v>1100</v>
      </c>
      <c r="AR253" t="s">
        <v>1101</v>
      </c>
    </row>
    <row r="254" spans="1:50">
      <c r="A254">
        <v>219</v>
      </c>
      <c r="B254">
        <v>219</v>
      </c>
      <c r="C254">
        <v>219</v>
      </c>
      <c r="D254" t="s">
        <v>1</v>
      </c>
      <c r="F254" t="s">
        <v>5</v>
      </c>
      <c r="G254">
        <v>28</v>
      </c>
      <c r="H254">
        <v>7</v>
      </c>
      <c r="I254">
        <v>60</v>
      </c>
      <c r="J254">
        <v>10</v>
      </c>
      <c r="K254">
        <v>3</v>
      </c>
      <c r="L254" t="s">
        <v>297</v>
      </c>
      <c r="M254">
        <v>0</v>
      </c>
      <c r="N254" t="s">
        <v>66</v>
      </c>
      <c r="P254" t="s">
        <v>3389</v>
      </c>
      <c r="Q254">
        <v>1</v>
      </c>
      <c r="R254" t="s">
        <v>207</v>
      </c>
      <c r="S254" t="s">
        <v>78</v>
      </c>
      <c r="T254" t="s">
        <v>566</v>
      </c>
      <c r="V254">
        <v>2</v>
      </c>
      <c r="W254" t="s">
        <v>1102</v>
      </c>
      <c r="X254" t="s">
        <v>81</v>
      </c>
      <c r="AC254" t="s">
        <v>31</v>
      </c>
      <c r="AH254" t="s">
        <v>82</v>
      </c>
      <c r="AI254">
        <v>6</v>
      </c>
      <c r="AK254">
        <v>6</v>
      </c>
      <c r="AL254">
        <v>6</v>
      </c>
      <c r="AN254">
        <v>6</v>
      </c>
      <c r="AO254" t="s">
        <v>1103</v>
      </c>
      <c r="AP254" t="s">
        <v>62</v>
      </c>
      <c r="AQ254">
        <v>9</v>
      </c>
      <c r="AR254" t="s">
        <v>1104</v>
      </c>
      <c r="AS254" t="s">
        <v>3712</v>
      </c>
      <c r="AT254" t="s">
        <v>1106</v>
      </c>
    </row>
    <row r="255" spans="1:50">
      <c r="A255">
        <v>220</v>
      </c>
      <c r="B255">
        <v>220</v>
      </c>
      <c r="C255">
        <v>220</v>
      </c>
      <c r="H255" t="s">
        <v>5</v>
      </c>
      <c r="I255">
        <v>41</v>
      </c>
      <c r="J255">
        <v>6</v>
      </c>
      <c r="K255">
        <v>90</v>
      </c>
      <c r="L255">
        <v>10</v>
      </c>
      <c r="M255">
        <v>12</v>
      </c>
      <c r="N255" t="s">
        <v>86</v>
      </c>
      <c r="O255">
        <v>1</v>
      </c>
      <c r="P255" t="s">
        <v>383</v>
      </c>
      <c r="R255" t="s">
        <v>1107</v>
      </c>
      <c r="S255">
        <v>1</v>
      </c>
      <c r="T255" t="s">
        <v>6</v>
      </c>
      <c r="V255" t="s">
        <v>88</v>
      </c>
      <c r="X255" t="s">
        <v>89</v>
      </c>
      <c r="Y255">
        <v>25</v>
      </c>
      <c r="Z255" t="s">
        <v>1108</v>
      </c>
      <c r="AA255" t="s">
        <v>1109</v>
      </c>
      <c r="AG255" t="s">
        <v>32</v>
      </c>
      <c r="AJ255" t="s">
        <v>58</v>
      </c>
      <c r="AK255">
        <v>5</v>
      </c>
      <c r="AM255">
        <v>5</v>
      </c>
      <c r="AO255">
        <v>15</v>
      </c>
      <c r="AP255">
        <v>50</v>
      </c>
      <c r="AQ255" t="s">
        <v>3713</v>
      </c>
      <c r="AR255" t="s">
        <v>72</v>
      </c>
      <c r="AT255">
        <v>8</v>
      </c>
      <c r="AU255" t="s">
        <v>3714</v>
      </c>
      <c r="AV255" t="s">
        <v>1112</v>
      </c>
      <c r="AW255" t="s">
        <v>3715</v>
      </c>
    </row>
    <row r="256" spans="1:50">
      <c r="A256">
        <v>221</v>
      </c>
      <c r="B256">
        <v>221</v>
      </c>
      <c r="C256">
        <v>221</v>
      </c>
      <c r="G256" t="s">
        <v>4</v>
      </c>
      <c r="H256" t="s">
        <v>5</v>
      </c>
      <c r="I256">
        <v>23</v>
      </c>
      <c r="J256">
        <v>8</v>
      </c>
      <c r="K256">
        <v>100</v>
      </c>
      <c r="L256">
        <v>6</v>
      </c>
      <c r="M256">
        <v>6</v>
      </c>
      <c r="N256" t="s">
        <v>51</v>
      </c>
      <c r="O256">
        <v>1</v>
      </c>
      <c r="P256" t="s">
        <v>66</v>
      </c>
      <c r="R256" t="s">
        <v>3389</v>
      </c>
      <c r="S256">
        <v>1</v>
      </c>
      <c r="T256" t="s">
        <v>1114</v>
      </c>
      <c r="U256" t="s">
        <v>78</v>
      </c>
      <c r="V256" t="s">
        <v>266</v>
      </c>
      <c r="X256">
        <v>1</v>
      </c>
      <c r="Y256" t="s">
        <v>1115</v>
      </c>
      <c r="Z256" t="s">
        <v>357</v>
      </c>
      <c r="AE256" t="s">
        <v>32</v>
      </c>
      <c r="AH256" t="s">
        <v>70</v>
      </c>
      <c r="AJ256">
        <v>4</v>
      </c>
      <c r="AL256">
        <v>4</v>
      </c>
      <c r="AM256">
        <v>6</v>
      </c>
      <c r="AO256">
        <v>30</v>
      </c>
      <c r="AP256" t="s">
        <v>1116</v>
      </c>
      <c r="AQ256" t="s">
        <v>72</v>
      </c>
      <c r="AS256">
        <v>7</v>
      </c>
      <c r="AT256" t="s">
        <v>1117</v>
      </c>
      <c r="AU256" t="s">
        <v>3716</v>
      </c>
    </row>
    <row r="257" spans="1:51">
      <c r="A257">
        <v>222</v>
      </c>
      <c r="B257">
        <v>222</v>
      </c>
      <c r="C257">
        <v>222</v>
      </c>
      <c r="H257" t="s">
        <v>5</v>
      </c>
      <c r="I257">
        <v>28</v>
      </c>
      <c r="J257">
        <v>7</v>
      </c>
      <c r="K257">
        <v>5</v>
      </c>
      <c r="L257">
        <v>5</v>
      </c>
      <c r="M257">
        <v>3</v>
      </c>
      <c r="N257" t="s">
        <v>94</v>
      </c>
      <c r="O257">
        <v>0</v>
      </c>
      <c r="P257" t="s">
        <v>52</v>
      </c>
      <c r="R257" t="s">
        <v>3392</v>
      </c>
      <c r="S257">
        <v>1</v>
      </c>
      <c r="T257" t="s">
        <v>459</v>
      </c>
      <c r="U257" t="s">
        <v>78</v>
      </c>
      <c r="V257" t="s">
        <v>1119</v>
      </c>
      <c r="X257">
        <v>5</v>
      </c>
      <c r="Y257" t="s">
        <v>1120</v>
      </c>
      <c r="Z257" t="s">
        <v>81</v>
      </c>
      <c r="AE257" t="s">
        <v>31</v>
      </c>
      <c r="AJ257" t="s">
        <v>58</v>
      </c>
      <c r="AK257">
        <v>5</v>
      </c>
      <c r="AM257">
        <v>5</v>
      </c>
      <c r="AN257">
        <v>4</v>
      </c>
      <c r="AP257">
        <v>8</v>
      </c>
      <c r="AQ257" t="s">
        <v>1121</v>
      </c>
      <c r="AR257" t="s">
        <v>72</v>
      </c>
      <c r="AT257">
        <v>10</v>
      </c>
      <c r="AU257" t="s">
        <v>1122</v>
      </c>
      <c r="AV257" t="s">
        <v>1123</v>
      </c>
      <c r="AW257" t="s">
        <v>134</v>
      </c>
    </row>
    <row r="258" spans="1:51">
      <c r="A258">
        <v>223</v>
      </c>
      <c r="B258">
        <v>223</v>
      </c>
      <c r="C258">
        <v>223</v>
      </c>
      <c r="D258" t="s">
        <v>1</v>
      </c>
      <c r="E258" t="s">
        <v>2</v>
      </c>
      <c r="F258" t="s">
        <v>4</v>
      </c>
      <c r="G258">
        <v>42</v>
      </c>
      <c r="H258">
        <v>7</v>
      </c>
      <c r="I258">
        <v>20</v>
      </c>
      <c r="J258">
        <v>10</v>
      </c>
      <c r="K258">
        <v>5</v>
      </c>
      <c r="L258" t="s">
        <v>329</v>
      </c>
      <c r="M258">
        <v>1</v>
      </c>
      <c r="N258" t="s">
        <v>66</v>
      </c>
      <c r="Q258" t="s">
        <v>1124</v>
      </c>
      <c r="R258">
        <v>1</v>
      </c>
      <c r="S258" t="s">
        <v>105</v>
      </c>
      <c r="U258" t="s">
        <v>106</v>
      </c>
      <c r="V258" t="s">
        <v>89</v>
      </c>
      <c r="W258">
        <v>18</v>
      </c>
      <c r="X258" t="s">
        <v>1125</v>
      </c>
      <c r="Y258" t="s">
        <v>1109</v>
      </c>
      <c r="AE258" t="s">
        <v>32</v>
      </c>
      <c r="AH258" t="s">
        <v>58</v>
      </c>
      <c r="AI258">
        <v>5</v>
      </c>
      <c r="AK258">
        <v>5</v>
      </c>
      <c r="AL258">
        <v>3</v>
      </c>
      <c r="AN258">
        <v>50</v>
      </c>
      <c r="AO258" t="s">
        <v>1126</v>
      </c>
      <c r="AP258" t="s">
        <v>339</v>
      </c>
      <c r="AR258">
        <v>10</v>
      </c>
      <c r="AS258" t="s">
        <v>1127</v>
      </c>
      <c r="AT258" t="s">
        <v>1128</v>
      </c>
      <c r="AU258" t="s">
        <v>1129</v>
      </c>
    </row>
    <row r="259" spans="1:51">
      <c r="A259">
        <v>224</v>
      </c>
      <c r="B259">
        <v>224</v>
      </c>
      <c r="C259">
        <v>224</v>
      </c>
      <c r="D259" t="s">
        <v>1</v>
      </c>
      <c r="H259">
        <v>27</v>
      </c>
      <c r="I259">
        <v>6</v>
      </c>
      <c r="J259">
        <v>2</v>
      </c>
      <c r="K259">
        <v>10</v>
      </c>
      <c r="L259">
        <v>3</v>
      </c>
      <c r="M259" t="s">
        <v>329</v>
      </c>
      <c r="N259">
        <v>0</v>
      </c>
      <c r="O259" t="s">
        <v>383</v>
      </c>
      <c r="P259" t="s">
        <v>3389</v>
      </c>
      <c r="Q259">
        <v>1</v>
      </c>
      <c r="R259" t="s">
        <v>87</v>
      </c>
      <c r="T259" t="s">
        <v>1130</v>
      </c>
      <c r="U259" t="s">
        <v>89</v>
      </c>
      <c r="V259">
        <v>3</v>
      </c>
      <c r="W259" t="s">
        <v>1131</v>
      </c>
      <c r="X259" t="s">
        <v>357</v>
      </c>
      <c r="AC259" t="s">
        <v>32</v>
      </c>
      <c r="AF259" t="s">
        <v>58</v>
      </c>
      <c r="AG259">
        <v>4</v>
      </c>
      <c r="AI259">
        <v>4</v>
      </c>
      <c r="AK259">
        <v>8</v>
      </c>
      <c r="AL259">
        <v>9</v>
      </c>
      <c r="AM259" t="s">
        <v>1132</v>
      </c>
      <c r="AN259" t="s">
        <v>72</v>
      </c>
      <c r="AP259">
        <v>7</v>
      </c>
      <c r="AQ259" t="s">
        <v>1133</v>
      </c>
    </row>
    <row r="260" spans="1:51">
      <c r="A260">
        <v>225</v>
      </c>
      <c r="B260">
        <v>225</v>
      </c>
      <c r="C260">
        <v>225</v>
      </c>
      <c r="E260" t="s">
        <v>2</v>
      </c>
      <c r="F260" t="s">
        <v>3</v>
      </c>
      <c r="G260" t="s">
        <v>4</v>
      </c>
      <c r="H260">
        <v>25</v>
      </c>
      <c r="I260">
        <v>8</v>
      </c>
      <c r="J260">
        <v>2</v>
      </c>
      <c r="K260">
        <v>9</v>
      </c>
      <c r="L260">
        <v>30</v>
      </c>
      <c r="M260" t="s">
        <v>128</v>
      </c>
      <c r="N260">
        <v>1</v>
      </c>
      <c r="O260" t="s">
        <v>95</v>
      </c>
      <c r="Q260" t="s">
        <v>3391</v>
      </c>
      <c r="R260">
        <v>0</v>
      </c>
      <c r="AA260" t="s">
        <v>69</v>
      </c>
      <c r="AE260" t="s">
        <v>30</v>
      </c>
      <c r="AF260" t="s">
        <v>32</v>
      </c>
      <c r="AI260" t="s">
        <v>70</v>
      </c>
      <c r="AK260">
        <v>6</v>
      </c>
      <c r="AM260">
        <v>6</v>
      </c>
      <c r="AN260">
        <v>3</v>
      </c>
      <c r="AP260">
        <v>60</v>
      </c>
      <c r="AQ260" t="s">
        <v>1134</v>
      </c>
      <c r="AR260" t="s">
        <v>1135</v>
      </c>
      <c r="AS260">
        <v>10</v>
      </c>
      <c r="AT260" t="s">
        <v>1136</v>
      </c>
      <c r="AU260" t="s">
        <v>1137</v>
      </c>
      <c r="AV260" t="s">
        <v>1138</v>
      </c>
    </row>
    <row r="261" spans="1:51">
      <c r="A261">
        <v>226</v>
      </c>
      <c r="B261">
        <v>226</v>
      </c>
      <c r="C261">
        <v>226</v>
      </c>
      <c r="D261" t="s">
        <v>1</v>
      </c>
      <c r="E261" t="s">
        <v>2</v>
      </c>
      <c r="F261" t="s">
        <v>5</v>
      </c>
      <c r="G261">
        <v>29</v>
      </c>
      <c r="H261">
        <v>6</v>
      </c>
      <c r="I261">
        <v>10</v>
      </c>
      <c r="J261">
        <v>8</v>
      </c>
      <c r="K261">
        <v>12</v>
      </c>
      <c r="L261" t="s">
        <v>65</v>
      </c>
      <c r="M261">
        <v>1</v>
      </c>
      <c r="N261" t="s">
        <v>52</v>
      </c>
      <c r="P261" t="s">
        <v>3390</v>
      </c>
      <c r="Q261">
        <v>1</v>
      </c>
      <c r="R261" t="s">
        <v>53</v>
      </c>
      <c r="S261" t="s">
        <v>78</v>
      </c>
      <c r="T261" t="s">
        <v>225</v>
      </c>
      <c r="U261">
        <v>4</v>
      </c>
      <c r="V261" t="s">
        <v>339</v>
      </c>
      <c r="W261" t="s">
        <v>57</v>
      </c>
      <c r="Z261" t="s">
        <v>29</v>
      </c>
      <c r="AH261" t="s">
        <v>1070</v>
      </c>
      <c r="AI261">
        <v>5</v>
      </c>
      <c r="AK261">
        <v>5</v>
      </c>
      <c r="AL261">
        <v>2</v>
      </c>
      <c r="AN261">
        <v>6</v>
      </c>
      <c r="AO261" t="s">
        <v>1139</v>
      </c>
      <c r="AP261" t="s">
        <v>1140</v>
      </c>
      <c r="AQ261">
        <v>8</v>
      </c>
      <c r="AR261" t="s">
        <v>1141</v>
      </c>
      <c r="AS261" t="s">
        <v>1142</v>
      </c>
    </row>
    <row r="262" spans="1:51">
      <c r="A262">
        <v>227</v>
      </c>
      <c r="B262">
        <v>227</v>
      </c>
      <c r="C262">
        <v>227</v>
      </c>
      <c r="E262" t="s">
        <v>2</v>
      </c>
      <c r="H262">
        <v>28</v>
      </c>
      <c r="I262">
        <v>6</v>
      </c>
      <c r="J262">
        <v>0</v>
      </c>
      <c r="K262">
        <v>8</v>
      </c>
      <c r="L262">
        <v>5</v>
      </c>
      <c r="M262" t="s">
        <v>94</v>
      </c>
      <c r="N262">
        <v>1</v>
      </c>
      <c r="O262" t="s">
        <v>52</v>
      </c>
      <c r="R262" t="s">
        <v>1143</v>
      </c>
      <c r="S262">
        <v>0</v>
      </c>
      <c r="AB262" t="s">
        <v>57</v>
      </c>
      <c r="AG262" t="s">
        <v>31</v>
      </c>
      <c r="AL262" t="s">
        <v>82</v>
      </c>
      <c r="AM262">
        <v>4</v>
      </c>
      <c r="AO262">
        <v>4</v>
      </c>
      <c r="AQ262" t="s">
        <v>1144</v>
      </c>
      <c r="AR262">
        <v>3</v>
      </c>
      <c r="AS262" t="s">
        <v>1145</v>
      </c>
      <c r="AT262" t="s">
        <v>72</v>
      </c>
      <c r="AV262">
        <v>8</v>
      </c>
      <c r="AW262" t="s">
        <v>1146</v>
      </c>
      <c r="AX262" t="s">
        <v>1147</v>
      </c>
      <c r="AY262" t="s">
        <v>134</v>
      </c>
    </row>
    <row r="263" spans="1:51">
      <c r="A263">
        <v>228</v>
      </c>
      <c r="B263">
        <v>228</v>
      </c>
      <c r="C263">
        <v>228</v>
      </c>
      <c r="D263" t="s">
        <v>1</v>
      </c>
      <c r="E263" t="s">
        <v>2</v>
      </c>
      <c r="F263" t="s">
        <v>4</v>
      </c>
      <c r="G263">
        <v>25</v>
      </c>
      <c r="H263">
        <v>8</v>
      </c>
      <c r="I263">
        <v>45</v>
      </c>
      <c r="J263">
        <v>8</v>
      </c>
      <c r="K263">
        <v>6</v>
      </c>
      <c r="L263" t="s">
        <v>329</v>
      </c>
      <c r="M263">
        <v>0</v>
      </c>
      <c r="N263" t="s">
        <v>66</v>
      </c>
      <c r="P263" t="s">
        <v>3389</v>
      </c>
      <c r="Q263">
        <v>1</v>
      </c>
      <c r="R263" t="s">
        <v>29</v>
      </c>
      <c r="T263" t="s">
        <v>78</v>
      </c>
      <c r="U263" t="s">
        <v>150</v>
      </c>
      <c r="V263">
        <v>1</v>
      </c>
      <c r="W263" t="s">
        <v>1148</v>
      </c>
      <c r="X263" t="s">
        <v>57</v>
      </c>
      <c r="AA263" t="s">
        <v>29</v>
      </c>
      <c r="AI263" t="s">
        <v>82</v>
      </c>
      <c r="AJ263">
        <v>6</v>
      </c>
      <c r="AL263">
        <v>6</v>
      </c>
      <c r="AM263">
        <v>5</v>
      </c>
      <c r="AO263">
        <v>25</v>
      </c>
      <c r="AP263" t="s">
        <v>1149</v>
      </c>
      <c r="AQ263" t="s">
        <v>72</v>
      </c>
      <c r="AS263">
        <v>10</v>
      </c>
      <c r="AT263" t="s">
        <v>1150</v>
      </c>
      <c r="AU263" t="s">
        <v>1151</v>
      </c>
    </row>
    <row r="264" spans="1:51">
      <c r="A264">
        <v>229</v>
      </c>
      <c r="B264">
        <v>229</v>
      </c>
      <c r="C264">
        <v>229</v>
      </c>
      <c r="D264" t="s">
        <v>1</v>
      </c>
      <c r="H264">
        <v>48</v>
      </c>
      <c r="I264">
        <v>7</v>
      </c>
      <c r="J264">
        <v>60</v>
      </c>
      <c r="K264">
        <v>8</v>
      </c>
      <c r="L264">
        <v>5</v>
      </c>
      <c r="M264" t="s">
        <v>128</v>
      </c>
      <c r="N264">
        <v>0</v>
      </c>
      <c r="O264" t="s">
        <v>95</v>
      </c>
      <c r="Q264" t="s">
        <v>3391</v>
      </c>
      <c r="R264">
        <v>1</v>
      </c>
      <c r="T264" t="s">
        <v>1152</v>
      </c>
      <c r="U264" t="s">
        <v>78</v>
      </c>
      <c r="V264" t="s">
        <v>107</v>
      </c>
      <c r="W264">
        <v>15</v>
      </c>
      <c r="X264" t="s">
        <v>1153</v>
      </c>
      <c r="Y264" t="s">
        <v>57</v>
      </c>
      <c r="AB264" t="s">
        <v>29</v>
      </c>
      <c r="AJ264" t="s">
        <v>70</v>
      </c>
      <c r="AM264">
        <v>15</v>
      </c>
      <c r="AN264">
        <v>15</v>
      </c>
      <c r="AO264">
        <v>5</v>
      </c>
      <c r="AQ264">
        <v>40</v>
      </c>
      <c r="AR264" t="s">
        <v>1154</v>
      </c>
      <c r="AS264" t="s">
        <v>72</v>
      </c>
      <c r="AU264">
        <v>10</v>
      </c>
      <c r="AV264" t="s">
        <v>1155</v>
      </c>
      <c r="AW264" t="s">
        <v>763</v>
      </c>
      <c r="AX264" t="s">
        <v>763</v>
      </c>
    </row>
    <row r="265" spans="1:51">
      <c r="A265">
        <v>230</v>
      </c>
      <c r="B265">
        <v>230</v>
      </c>
      <c r="C265">
        <v>230</v>
      </c>
      <c r="E265" t="s">
        <v>2</v>
      </c>
      <c r="F265" t="s">
        <v>5</v>
      </c>
      <c r="G265">
        <v>41</v>
      </c>
      <c r="H265">
        <v>7</v>
      </c>
      <c r="I265">
        <v>0</v>
      </c>
      <c r="J265">
        <v>14</v>
      </c>
      <c r="K265">
        <v>12</v>
      </c>
      <c r="L265" t="s">
        <v>116</v>
      </c>
      <c r="M265">
        <v>1</v>
      </c>
      <c r="N265" t="s">
        <v>66</v>
      </c>
      <c r="P265" t="s">
        <v>3391</v>
      </c>
      <c r="Q265">
        <v>1</v>
      </c>
      <c r="R265" t="s">
        <v>29</v>
      </c>
      <c r="T265" t="s">
        <v>78</v>
      </c>
      <c r="U265" t="s">
        <v>55</v>
      </c>
      <c r="W265">
        <v>15</v>
      </c>
      <c r="X265" t="s">
        <v>1156</v>
      </c>
      <c r="Y265" t="s">
        <v>57</v>
      </c>
      <c r="AD265" t="s">
        <v>31</v>
      </c>
      <c r="AE265" t="s">
        <v>32</v>
      </c>
      <c r="AF265" t="s">
        <v>33</v>
      </c>
      <c r="AG265" t="s">
        <v>34</v>
      </c>
      <c r="AJ265" t="s">
        <v>82</v>
      </c>
      <c r="AK265">
        <v>2</v>
      </c>
      <c r="AM265">
        <v>2</v>
      </c>
      <c r="AN265">
        <v>3</v>
      </c>
      <c r="AP265">
        <v>4</v>
      </c>
      <c r="AR265" t="s">
        <v>72</v>
      </c>
      <c r="AT265">
        <v>8</v>
      </c>
    </row>
    <row r="266" spans="1:51">
      <c r="A266">
        <v>231</v>
      </c>
      <c r="B266">
        <v>231</v>
      </c>
      <c r="C266">
        <v>231</v>
      </c>
      <c r="D266" t="s">
        <v>1</v>
      </c>
      <c r="E266" t="s">
        <v>2</v>
      </c>
      <c r="F266" t="s">
        <v>3</v>
      </c>
      <c r="G266" t="s">
        <v>5</v>
      </c>
      <c r="H266">
        <v>25</v>
      </c>
      <c r="I266">
        <v>8</v>
      </c>
      <c r="J266">
        <v>120</v>
      </c>
      <c r="K266">
        <v>15</v>
      </c>
      <c r="L266">
        <v>2</v>
      </c>
      <c r="M266" t="s">
        <v>219</v>
      </c>
      <c r="N266">
        <v>1</v>
      </c>
      <c r="O266" t="s">
        <v>76</v>
      </c>
      <c r="P266" t="s">
        <v>3391</v>
      </c>
      <c r="Q266">
        <v>1</v>
      </c>
      <c r="R266" t="s">
        <v>207</v>
      </c>
      <c r="S266" t="s">
        <v>344</v>
      </c>
      <c r="V266" t="s">
        <v>3717</v>
      </c>
      <c r="W266">
        <v>0</v>
      </c>
      <c r="X266" t="s">
        <v>3718</v>
      </c>
      <c r="Y266" t="s">
        <v>57</v>
      </c>
      <c r="AC266" t="s">
        <v>30</v>
      </c>
      <c r="AH266" t="s">
        <v>156</v>
      </c>
      <c r="AI266">
        <v>6</v>
      </c>
      <c r="AK266">
        <v>6</v>
      </c>
      <c r="AL266">
        <v>4</v>
      </c>
      <c r="AN266">
        <v>100</v>
      </c>
      <c r="AO266" t="s">
        <v>3719</v>
      </c>
      <c r="AP266" t="s">
        <v>72</v>
      </c>
      <c r="AR266">
        <v>10</v>
      </c>
      <c r="AS266" t="s">
        <v>3720</v>
      </c>
      <c r="AT266" t="s">
        <v>3721</v>
      </c>
      <c r="AU266" t="s">
        <v>1162</v>
      </c>
    </row>
    <row r="267" spans="1:51">
      <c r="A267">
        <v>232</v>
      </c>
      <c r="B267">
        <v>232</v>
      </c>
      <c r="C267">
        <v>232</v>
      </c>
      <c r="E267" t="s">
        <v>2</v>
      </c>
      <c r="F267" t="s">
        <v>5</v>
      </c>
      <c r="G267">
        <v>28</v>
      </c>
      <c r="H267">
        <v>7</v>
      </c>
      <c r="I267">
        <v>40</v>
      </c>
      <c r="J267">
        <v>14</v>
      </c>
      <c r="K267">
        <v>4</v>
      </c>
      <c r="L267" t="s">
        <v>99</v>
      </c>
      <c r="M267">
        <v>0</v>
      </c>
      <c r="N267" t="s">
        <v>76</v>
      </c>
      <c r="O267" t="s">
        <v>3392</v>
      </c>
      <c r="P267">
        <v>1</v>
      </c>
      <c r="Q267" t="s">
        <v>685</v>
      </c>
      <c r="S267" t="s">
        <v>377</v>
      </c>
      <c r="T267" t="s">
        <v>89</v>
      </c>
      <c r="U267">
        <v>6</v>
      </c>
      <c r="V267" t="s">
        <v>1163</v>
      </c>
      <c r="W267" t="s">
        <v>57</v>
      </c>
      <c r="Y267" t="s">
        <v>28</v>
      </c>
      <c r="AG267" t="s">
        <v>58</v>
      </c>
      <c r="AH267">
        <v>6</v>
      </c>
      <c r="AJ267">
        <v>6</v>
      </c>
      <c r="AK267">
        <v>2</v>
      </c>
      <c r="AM267">
        <v>100</v>
      </c>
      <c r="AN267" t="s">
        <v>1164</v>
      </c>
      <c r="AO267" t="s">
        <v>62</v>
      </c>
      <c r="AP267">
        <v>10</v>
      </c>
      <c r="AQ267" t="s">
        <v>1165</v>
      </c>
      <c r="AR267" t="s">
        <v>1166</v>
      </c>
      <c r="AS267" t="s">
        <v>3722</v>
      </c>
    </row>
    <row r="268" spans="1:51">
      <c r="A268">
        <v>233</v>
      </c>
      <c r="B268">
        <v>233</v>
      </c>
      <c r="C268">
        <v>233</v>
      </c>
      <c r="D268" t="s">
        <v>1</v>
      </c>
      <c r="E268" t="s">
        <v>2</v>
      </c>
      <c r="F268" t="s">
        <v>5</v>
      </c>
      <c r="G268">
        <v>32</v>
      </c>
      <c r="H268">
        <v>6</v>
      </c>
      <c r="I268">
        <v>35</v>
      </c>
      <c r="J268">
        <v>9</v>
      </c>
      <c r="K268">
        <v>20</v>
      </c>
      <c r="L268" t="s">
        <v>183</v>
      </c>
      <c r="M268">
        <v>1</v>
      </c>
      <c r="N268" t="s">
        <v>52</v>
      </c>
      <c r="P268" t="s">
        <v>3391</v>
      </c>
      <c r="Q268">
        <v>1</v>
      </c>
      <c r="R268" t="s">
        <v>401</v>
      </c>
      <c r="T268" t="s">
        <v>54</v>
      </c>
      <c r="V268" t="s">
        <v>89</v>
      </c>
      <c r="W268">
        <v>5</v>
      </c>
      <c r="X268" t="s">
        <v>1168</v>
      </c>
      <c r="Y268" t="s">
        <v>81</v>
      </c>
      <c r="AE268" t="s">
        <v>32</v>
      </c>
      <c r="AH268" t="s">
        <v>70</v>
      </c>
      <c r="AK268">
        <v>25</v>
      </c>
      <c r="AL268">
        <v>25</v>
      </c>
      <c r="AN268">
        <v>30</v>
      </c>
      <c r="AO268">
        <v>10</v>
      </c>
      <c r="AP268" t="s">
        <v>1169</v>
      </c>
      <c r="AQ268" t="s">
        <v>1170</v>
      </c>
      <c r="AR268">
        <v>10</v>
      </c>
      <c r="AS268" t="s">
        <v>1171</v>
      </c>
      <c r="AT268" t="s">
        <v>3723</v>
      </c>
      <c r="AU268" t="s">
        <v>1173</v>
      </c>
    </row>
    <row r="269" spans="1:51">
      <c r="A269">
        <v>234</v>
      </c>
      <c r="B269">
        <v>234</v>
      </c>
      <c r="C269">
        <v>234</v>
      </c>
      <c r="E269" t="s">
        <v>2</v>
      </c>
      <c r="F269" t="s">
        <v>5</v>
      </c>
      <c r="G269">
        <v>39</v>
      </c>
      <c r="H269">
        <v>6</v>
      </c>
      <c r="I269">
        <v>40</v>
      </c>
      <c r="J269">
        <v>10</v>
      </c>
      <c r="K269">
        <v>10</v>
      </c>
      <c r="L269" t="s">
        <v>183</v>
      </c>
      <c r="M269">
        <v>1</v>
      </c>
      <c r="N269" t="s">
        <v>66</v>
      </c>
      <c r="P269" t="s">
        <v>3391</v>
      </c>
      <c r="Q269">
        <v>1</v>
      </c>
      <c r="R269" t="s">
        <v>3551</v>
      </c>
      <c r="S269" t="s">
        <v>54</v>
      </c>
      <c r="V269" t="s">
        <v>892</v>
      </c>
      <c r="W269">
        <v>6</v>
      </c>
      <c r="X269" t="s">
        <v>149</v>
      </c>
      <c r="Y269" t="s">
        <v>69</v>
      </c>
      <c r="AE269" t="s">
        <v>32</v>
      </c>
      <c r="AH269" t="s">
        <v>58</v>
      </c>
      <c r="AJ269">
        <v>12</v>
      </c>
      <c r="AK269">
        <v>12</v>
      </c>
      <c r="AM269">
        <v>12</v>
      </c>
      <c r="AN269">
        <v>4</v>
      </c>
      <c r="AO269" t="s">
        <v>3724</v>
      </c>
      <c r="AP269" t="s">
        <v>72</v>
      </c>
      <c r="AR269">
        <v>9</v>
      </c>
      <c r="AS269" t="s">
        <v>1175</v>
      </c>
    </row>
    <row r="270" spans="1:51">
      <c r="A270">
        <v>235</v>
      </c>
      <c r="B270">
        <v>235</v>
      </c>
      <c r="C270">
        <v>235</v>
      </c>
      <c r="E270" t="s">
        <v>2</v>
      </c>
      <c r="H270">
        <v>32</v>
      </c>
      <c r="I270">
        <v>7</v>
      </c>
      <c r="J270">
        <v>60</v>
      </c>
      <c r="K270">
        <v>10</v>
      </c>
      <c r="L270">
        <v>5</v>
      </c>
      <c r="M270" t="s">
        <v>116</v>
      </c>
      <c r="N270">
        <v>1</v>
      </c>
      <c r="O270" t="s">
        <v>95</v>
      </c>
      <c r="Q270" t="s">
        <v>3391</v>
      </c>
      <c r="R270">
        <v>1</v>
      </c>
      <c r="S270" t="s">
        <v>30</v>
      </c>
      <c r="T270" t="s">
        <v>78</v>
      </c>
      <c r="U270" t="s">
        <v>566</v>
      </c>
      <c r="W270">
        <v>9</v>
      </c>
      <c r="X270" t="s">
        <v>1176</v>
      </c>
      <c r="Y270" t="s">
        <v>57</v>
      </c>
      <c r="AE270" t="s">
        <v>32</v>
      </c>
      <c r="AH270" t="s">
        <v>70</v>
      </c>
      <c r="AJ270">
        <v>5</v>
      </c>
      <c r="AL270">
        <v>5</v>
      </c>
      <c r="AN270">
        <v>20</v>
      </c>
      <c r="AO270">
        <v>20</v>
      </c>
      <c r="AP270" t="s">
        <v>1177</v>
      </c>
      <c r="AQ270" t="s">
        <v>72</v>
      </c>
      <c r="AS270">
        <v>9</v>
      </c>
      <c r="AT270" t="s">
        <v>1178</v>
      </c>
      <c r="AU270" t="s">
        <v>1179</v>
      </c>
    </row>
    <row r="271" spans="1:51">
      <c r="A271">
        <v>236</v>
      </c>
      <c r="B271">
        <v>236</v>
      </c>
      <c r="C271">
        <v>236</v>
      </c>
      <c r="D271" t="s">
        <v>1</v>
      </c>
      <c r="E271" t="s">
        <v>4</v>
      </c>
      <c r="F271" t="s">
        <v>5</v>
      </c>
      <c r="G271">
        <v>41</v>
      </c>
      <c r="H271">
        <v>6</v>
      </c>
      <c r="I271">
        <v>40</v>
      </c>
      <c r="J271">
        <v>4</v>
      </c>
      <c r="K271">
        <v>5</v>
      </c>
      <c r="L271" t="s">
        <v>65</v>
      </c>
      <c r="M271">
        <v>1</v>
      </c>
      <c r="N271" t="s">
        <v>76</v>
      </c>
      <c r="O271" t="s">
        <v>1180</v>
      </c>
      <c r="P271">
        <v>1</v>
      </c>
      <c r="Q271" t="s">
        <v>53</v>
      </c>
      <c r="R271" t="s">
        <v>54</v>
      </c>
      <c r="U271" t="s">
        <v>1181</v>
      </c>
      <c r="V271">
        <v>20</v>
      </c>
      <c r="W271" t="s">
        <v>1182</v>
      </c>
      <c r="X271" t="s">
        <v>57</v>
      </c>
      <c r="Y271" t="s">
        <v>27</v>
      </c>
      <c r="AB271" t="s">
        <v>31</v>
      </c>
      <c r="AF271" t="s">
        <v>1183</v>
      </c>
      <c r="AG271" t="s">
        <v>70</v>
      </c>
      <c r="AI271">
        <v>6</v>
      </c>
      <c r="AK271">
        <v>6</v>
      </c>
      <c r="AL271">
        <v>4</v>
      </c>
      <c r="AN271">
        <v>150</v>
      </c>
      <c r="AO271" t="s">
        <v>3725</v>
      </c>
      <c r="AP271" t="s">
        <v>72</v>
      </c>
      <c r="AR271">
        <v>10</v>
      </c>
      <c r="AS271" t="s">
        <v>1185</v>
      </c>
      <c r="AT271" t="s">
        <v>1186</v>
      </c>
    </row>
    <row r="272" spans="1:51">
      <c r="A272">
        <v>237</v>
      </c>
      <c r="B272">
        <v>237</v>
      </c>
      <c r="C272">
        <v>237</v>
      </c>
      <c r="D272" t="s">
        <v>1</v>
      </c>
      <c r="H272">
        <v>50</v>
      </c>
      <c r="I272">
        <v>8</v>
      </c>
      <c r="J272">
        <v>0</v>
      </c>
      <c r="K272">
        <v>10</v>
      </c>
      <c r="L272">
        <v>12</v>
      </c>
      <c r="M272" t="s">
        <v>329</v>
      </c>
      <c r="N272">
        <v>0</v>
      </c>
      <c r="O272" t="s">
        <v>66</v>
      </c>
      <c r="Q272" t="s">
        <v>3392</v>
      </c>
      <c r="R272">
        <v>1</v>
      </c>
      <c r="S272" t="s">
        <v>141</v>
      </c>
      <c r="T272" t="s">
        <v>78</v>
      </c>
      <c r="U272" t="s">
        <v>89</v>
      </c>
      <c r="V272">
        <v>1</v>
      </c>
      <c r="W272" t="s">
        <v>1187</v>
      </c>
      <c r="X272" t="s">
        <v>81</v>
      </c>
      <c r="AA272" t="s">
        <v>29</v>
      </c>
      <c r="AI272" t="s">
        <v>156</v>
      </c>
      <c r="AJ272">
        <v>20</v>
      </c>
      <c r="AK272">
        <v>20</v>
      </c>
      <c r="AM272">
        <v>10</v>
      </c>
      <c r="AN272">
        <v>40</v>
      </c>
      <c r="AO272" t="s">
        <v>1188</v>
      </c>
      <c r="AP272" t="s">
        <v>72</v>
      </c>
      <c r="AR272">
        <v>9</v>
      </c>
      <c r="AS272" t="s">
        <v>3726</v>
      </c>
      <c r="AT272" t="s">
        <v>1190</v>
      </c>
    </row>
    <row r="273" spans="1:49">
      <c r="A273">
        <v>238</v>
      </c>
      <c r="B273">
        <v>238</v>
      </c>
      <c r="C273">
        <v>238</v>
      </c>
      <c r="D273" t="s">
        <v>1</v>
      </c>
      <c r="H273">
        <v>26</v>
      </c>
      <c r="I273">
        <v>8</v>
      </c>
      <c r="J273">
        <v>80</v>
      </c>
      <c r="K273">
        <v>8</v>
      </c>
      <c r="L273">
        <v>15</v>
      </c>
      <c r="M273" t="s">
        <v>94</v>
      </c>
      <c r="N273">
        <v>0</v>
      </c>
      <c r="O273" t="s">
        <v>135</v>
      </c>
      <c r="Q273" t="s">
        <v>3389</v>
      </c>
      <c r="R273">
        <v>0</v>
      </c>
      <c r="AA273" t="s">
        <v>57</v>
      </c>
      <c r="AD273" t="s">
        <v>29</v>
      </c>
      <c r="AF273" t="s">
        <v>31</v>
      </c>
      <c r="AK273" t="s">
        <v>70</v>
      </c>
      <c r="AN273">
        <v>15</v>
      </c>
      <c r="AO273">
        <v>15</v>
      </c>
      <c r="AP273">
        <v>5</v>
      </c>
      <c r="AR273">
        <v>20</v>
      </c>
      <c r="AS273" t="s">
        <v>1191</v>
      </c>
      <c r="AT273" t="s">
        <v>62</v>
      </c>
      <c r="AU273">
        <v>10</v>
      </c>
      <c r="AV273" t="s">
        <v>1192</v>
      </c>
      <c r="AW273" t="s">
        <v>1193</v>
      </c>
    </row>
    <row r="274" spans="1:49">
      <c r="A274" s="44">
        <v>239</v>
      </c>
      <c r="B274" s="44">
        <v>239</v>
      </c>
      <c r="C274" s="44">
        <v>239</v>
      </c>
      <c r="D274" s="44" t="s">
        <v>1</v>
      </c>
      <c r="E274" s="44"/>
      <c r="F274" s="44"/>
      <c r="G274" s="44"/>
      <c r="H274" s="44">
        <v>29</v>
      </c>
      <c r="I274" s="44">
        <v>8</v>
      </c>
      <c r="J274" s="44">
        <v>10</v>
      </c>
      <c r="K274" s="44">
        <v>10</v>
      </c>
      <c r="L274" s="44">
        <v>8</v>
      </c>
      <c r="M274" s="44" t="s">
        <v>99</v>
      </c>
      <c r="N274" s="44">
        <v>0</v>
      </c>
      <c r="O274" s="44" t="s">
        <v>76</v>
      </c>
      <c r="P274" s="44" t="s">
        <v>3391</v>
      </c>
      <c r="Q274" s="44">
        <v>1</v>
      </c>
      <c r="R274" s="44" t="s">
        <v>141</v>
      </c>
      <c r="S274" s="44" t="s">
        <v>78</v>
      </c>
      <c r="T274" s="44" t="s">
        <v>225</v>
      </c>
      <c r="U274" s="44">
        <v>3</v>
      </c>
      <c r="V274" s="44"/>
      <c r="W274" s="44" t="s">
        <v>57</v>
      </c>
      <c r="X274" s="44" t="s">
        <v>27</v>
      </c>
      <c r="Y274" s="44" t="s">
        <v>29</v>
      </c>
      <c r="Z274" s="44"/>
      <c r="AA274" s="44"/>
      <c r="AB274" s="44"/>
      <c r="AC274" s="44"/>
      <c r="AD274" s="44"/>
      <c r="AE274" s="44"/>
      <c r="AF274" s="44"/>
      <c r="AG274" s="44" t="s">
        <v>70</v>
      </c>
      <c r="AH274" s="44"/>
      <c r="AI274" s="44">
        <v>6</v>
      </c>
      <c r="AJ274" s="44"/>
      <c r="AK274" s="44">
        <v>6</v>
      </c>
      <c r="AL274" s="44">
        <v>5</v>
      </c>
      <c r="AM274" s="44"/>
      <c r="AN274" s="44">
        <v>12</v>
      </c>
      <c r="AO274" s="44" t="s">
        <v>3727</v>
      </c>
      <c r="AP274" s="44" t="s">
        <v>62</v>
      </c>
      <c r="AQ274" s="44">
        <v>10</v>
      </c>
      <c r="AR274" s="44" t="s">
        <v>3728</v>
      </c>
      <c r="AS274" s="44" t="s">
        <v>1196</v>
      </c>
      <c r="AT274" t="s">
        <v>3729</v>
      </c>
    </row>
    <row r="275" spans="1:49">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row>
    <row r="276" spans="1:49">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t="s">
        <v>3730</v>
      </c>
    </row>
    <row r="277" spans="1:49">
      <c r="A277">
        <v>240</v>
      </c>
      <c r="B277">
        <v>240</v>
      </c>
      <c r="C277">
        <v>240</v>
      </c>
      <c r="D277" t="s">
        <v>1</v>
      </c>
      <c r="F277" t="s">
        <v>5</v>
      </c>
      <c r="G277">
        <v>44</v>
      </c>
      <c r="H277">
        <v>7</v>
      </c>
      <c r="I277">
        <v>150</v>
      </c>
      <c r="J277">
        <v>12</v>
      </c>
      <c r="K277">
        <v>24</v>
      </c>
      <c r="L277" t="s">
        <v>75</v>
      </c>
      <c r="M277">
        <v>0</v>
      </c>
      <c r="N277" t="s">
        <v>66</v>
      </c>
      <c r="P277" t="s">
        <v>3391</v>
      </c>
      <c r="Q277">
        <v>1</v>
      </c>
      <c r="R277" t="s">
        <v>207</v>
      </c>
      <c r="S277" t="s">
        <v>78</v>
      </c>
      <c r="T277" t="s">
        <v>79</v>
      </c>
      <c r="U277">
        <v>23</v>
      </c>
      <c r="V277" t="s">
        <v>1198</v>
      </c>
      <c r="W277" t="s">
        <v>357</v>
      </c>
      <c r="Y277" t="s">
        <v>29</v>
      </c>
      <c r="AG277" t="s">
        <v>82</v>
      </c>
      <c r="AH277">
        <v>2</v>
      </c>
      <c r="AJ277">
        <v>2</v>
      </c>
      <c r="AK277">
        <v>2</v>
      </c>
      <c r="AM277">
        <v>5</v>
      </c>
      <c r="AN277" t="s">
        <v>1199</v>
      </c>
      <c r="AO277" t="s">
        <v>1200</v>
      </c>
      <c r="AP277">
        <v>10</v>
      </c>
      <c r="AQ277" t="s">
        <v>1201</v>
      </c>
      <c r="AR277" t="s">
        <v>1202</v>
      </c>
      <c r="AS277" t="s">
        <v>1203</v>
      </c>
    </row>
    <row r="278" spans="1:49">
      <c r="A278" s="44">
        <v>241</v>
      </c>
      <c r="B278" s="44">
        <v>241</v>
      </c>
      <c r="C278" s="44">
        <v>241</v>
      </c>
      <c r="D278" s="44" t="s">
        <v>1</v>
      </c>
      <c r="E278" s="44"/>
      <c r="F278" s="44" t="s">
        <v>5</v>
      </c>
      <c r="G278" s="44">
        <v>29</v>
      </c>
      <c r="H278" s="44">
        <v>7</v>
      </c>
      <c r="I278" s="44">
        <v>60</v>
      </c>
      <c r="J278" s="44">
        <v>14</v>
      </c>
      <c r="K278" s="44">
        <v>2</v>
      </c>
      <c r="L278" s="44" t="s">
        <v>51</v>
      </c>
      <c r="M278" s="44">
        <v>1</v>
      </c>
      <c r="N278" s="44" t="s">
        <v>383</v>
      </c>
      <c r="O278" s="44"/>
      <c r="P278" s="44" t="s">
        <v>1204</v>
      </c>
      <c r="Q278" s="44">
        <v>1</v>
      </c>
      <c r="R278" s="44" t="s">
        <v>53</v>
      </c>
      <c r="S278" s="44" t="s">
        <v>54</v>
      </c>
      <c r="T278" s="44"/>
      <c r="U278" s="44" t="s">
        <v>79</v>
      </c>
      <c r="V278" s="44">
        <v>6</v>
      </c>
      <c r="W278" s="44" t="s">
        <v>1205</v>
      </c>
      <c r="X278" s="44" t="s">
        <v>81</v>
      </c>
      <c r="Y278" s="44"/>
      <c r="Z278" s="44"/>
      <c r="AA278" s="44"/>
      <c r="AB278" s="44"/>
      <c r="AC278" s="44"/>
      <c r="AD278" s="44"/>
      <c r="AE278" s="44"/>
      <c r="AF278" s="44"/>
      <c r="AG278" s="44" t="s">
        <v>35</v>
      </c>
      <c r="AH278" s="44"/>
      <c r="AI278" s="44"/>
      <c r="AJ278" s="44"/>
      <c r="AK278" s="44"/>
      <c r="AL278" s="44"/>
      <c r="AM278" s="44">
        <v>0</v>
      </c>
      <c r="AN278" s="44"/>
      <c r="AO278" s="44"/>
      <c r="AP278" s="44"/>
      <c r="AQ278" s="44"/>
      <c r="AR278" s="44" t="s">
        <v>72</v>
      </c>
      <c r="AS278" s="44"/>
      <c r="AT278" s="44">
        <v>10</v>
      </c>
      <c r="AU278" t="s">
        <v>3731</v>
      </c>
      <c r="AV278" s="44" t="s">
        <v>1207</v>
      </c>
      <c r="AW278" s="44" t="s">
        <v>1208</v>
      </c>
    </row>
    <row r="279" spans="1:4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c r="AS279" s="44"/>
      <c r="AT279" s="44"/>
      <c r="AU279" t="s">
        <v>3732</v>
      </c>
      <c r="AV279" s="44"/>
      <c r="AW279" s="44"/>
    </row>
    <row r="280" spans="1:49">
      <c r="A280">
        <v>242</v>
      </c>
      <c r="B280">
        <v>242</v>
      </c>
      <c r="C280">
        <v>242</v>
      </c>
      <c r="E280" t="s">
        <v>2</v>
      </c>
      <c r="H280">
        <v>49</v>
      </c>
      <c r="I280">
        <v>8</v>
      </c>
      <c r="J280">
        <v>0</v>
      </c>
      <c r="K280">
        <v>12</v>
      </c>
      <c r="L280">
        <v>15</v>
      </c>
      <c r="M280" t="s">
        <v>51</v>
      </c>
      <c r="N280">
        <v>0</v>
      </c>
      <c r="O280" t="s">
        <v>95</v>
      </c>
      <c r="R280" t="s">
        <v>1209</v>
      </c>
      <c r="S280">
        <v>1</v>
      </c>
      <c r="T280" t="s">
        <v>513</v>
      </c>
      <c r="V280" t="s">
        <v>1210</v>
      </c>
      <c r="W280" t="s">
        <v>89</v>
      </c>
      <c r="X280">
        <v>20</v>
      </c>
      <c r="Y280" t="s">
        <v>1211</v>
      </c>
      <c r="Z280" t="s">
        <v>57</v>
      </c>
      <c r="AC280" t="s">
        <v>29</v>
      </c>
      <c r="AD280" t="s">
        <v>30</v>
      </c>
      <c r="AI280" t="s">
        <v>70</v>
      </c>
      <c r="AK280">
        <v>6</v>
      </c>
      <c r="AM280">
        <v>6</v>
      </c>
      <c r="AN280">
        <v>6</v>
      </c>
      <c r="AP280">
        <v>8</v>
      </c>
      <c r="AQ280" t="s">
        <v>1212</v>
      </c>
      <c r="AR280" t="s">
        <v>62</v>
      </c>
      <c r="AS280">
        <v>8</v>
      </c>
      <c r="AT280" t="s">
        <v>3733</v>
      </c>
      <c r="AU280" t="s">
        <v>1214</v>
      </c>
      <c r="AV280" t="s">
        <v>1215</v>
      </c>
    </row>
    <row r="281" spans="1:49">
      <c r="A281">
        <v>243</v>
      </c>
      <c r="B281">
        <v>243</v>
      </c>
      <c r="C281">
        <v>243</v>
      </c>
      <c r="F281" t="s">
        <v>3</v>
      </c>
      <c r="H281">
        <v>24</v>
      </c>
      <c r="I281">
        <v>7</v>
      </c>
      <c r="J281">
        <v>40</v>
      </c>
      <c r="K281">
        <v>9</v>
      </c>
      <c r="L281">
        <v>4</v>
      </c>
      <c r="M281" t="s">
        <v>128</v>
      </c>
      <c r="N281">
        <v>1</v>
      </c>
      <c r="O281" t="s">
        <v>66</v>
      </c>
      <c r="Q281" t="s">
        <v>3389</v>
      </c>
      <c r="R281">
        <v>1</v>
      </c>
      <c r="S281" t="s">
        <v>87</v>
      </c>
      <c r="U281" t="s">
        <v>3734</v>
      </c>
      <c r="V281" t="s">
        <v>214</v>
      </c>
      <c r="X281">
        <v>1</v>
      </c>
      <c r="Y281" t="s">
        <v>1217</v>
      </c>
      <c r="Z281" t="s">
        <v>357</v>
      </c>
      <c r="AB281" t="s">
        <v>29</v>
      </c>
      <c r="AC281" t="s">
        <v>30</v>
      </c>
      <c r="AH281" t="s">
        <v>70</v>
      </c>
      <c r="AK281">
        <v>20</v>
      </c>
      <c r="AL281">
        <v>20</v>
      </c>
      <c r="AM281">
        <v>5</v>
      </c>
      <c r="AO281">
        <v>5</v>
      </c>
      <c r="AP281" t="s">
        <v>3735</v>
      </c>
      <c r="AQ281" t="s">
        <v>62</v>
      </c>
      <c r="AR281">
        <v>10</v>
      </c>
      <c r="AS281" t="s">
        <v>1219</v>
      </c>
      <c r="AT281" t="s">
        <v>1220</v>
      </c>
      <c r="AU281" t="s">
        <v>3736</v>
      </c>
    </row>
    <row r="282" spans="1:49">
      <c r="A282">
        <v>244</v>
      </c>
      <c r="B282">
        <v>244</v>
      </c>
      <c r="C282">
        <v>244</v>
      </c>
      <c r="D282" t="s">
        <v>1</v>
      </c>
      <c r="E282" t="s">
        <v>3</v>
      </c>
      <c r="F282" t="s">
        <v>5</v>
      </c>
      <c r="G282">
        <v>48</v>
      </c>
      <c r="H282">
        <v>5</v>
      </c>
      <c r="I282">
        <v>3</v>
      </c>
      <c r="J282">
        <v>9</v>
      </c>
      <c r="K282">
        <v>12</v>
      </c>
      <c r="L282" t="s">
        <v>219</v>
      </c>
      <c r="M282">
        <v>0</v>
      </c>
      <c r="N282" t="s">
        <v>66</v>
      </c>
      <c r="P282" t="s">
        <v>3391</v>
      </c>
      <c r="Q282">
        <v>1</v>
      </c>
      <c r="R282" t="s">
        <v>130</v>
      </c>
      <c r="S282" t="s">
        <v>118</v>
      </c>
      <c r="U282" t="s">
        <v>362</v>
      </c>
      <c r="V282">
        <v>20</v>
      </c>
      <c r="W282" t="s">
        <v>1222</v>
      </c>
      <c r="X282" t="s">
        <v>69</v>
      </c>
      <c r="AH282" t="s">
        <v>1223</v>
      </c>
      <c r="AI282" t="s">
        <v>58</v>
      </c>
      <c r="AJ282">
        <v>6</v>
      </c>
      <c r="AL282">
        <v>6</v>
      </c>
      <c r="AN282">
        <v>8</v>
      </c>
      <c r="AO282">
        <v>15</v>
      </c>
      <c r="AP282" t="s">
        <v>1224</v>
      </c>
      <c r="AQ282" t="s">
        <v>72</v>
      </c>
      <c r="AS282">
        <v>10</v>
      </c>
      <c r="AT282" t="s">
        <v>3737</v>
      </c>
      <c r="AU282" t="s">
        <v>1226</v>
      </c>
      <c r="AV282" t="s">
        <v>3738</v>
      </c>
    </row>
    <row r="283" spans="1:49">
      <c r="A283">
        <v>245</v>
      </c>
      <c r="B283">
        <v>245</v>
      </c>
      <c r="C283">
        <v>245</v>
      </c>
      <c r="E283" t="s">
        <v>2</v>
      </c>
      <c r="H283">
        <v>34</v>
      </c>
      <c r="I283">
        <v>6</v>
      </c>
      <c r="J283">
        <v>0</v>
      </c>
      <c r="K283">
        <v>12</v>
      </c>
      <c r="L283">
        <v>5</v>
      </c>
      <c r="M283" t="s">
        <v>51</v>
      </c>
      <c r="N283">
        <v>1</v>
      </c>
      <c r="O283" t="s">
        <v>95</v>
      </c>
      <c r="Q283" t="s">
        <v>3389</v>
      </c>
      <c r="R283">
        <v>1</v>
      </c>
      <c r="S283" t="s">
        <v>3551</v>
      </c>
      <c r="T283" t="s">
        <v>78</v>
      </c>
      <c r="U283" t="s">
        <v>89</v>
      </c>
      <c r="V283">
        <v>10</v>
      </c>
      <c r="W283" t="s">
        <v>1228</v>
      </c>
      <c r="X283" t="s">
        <v>81</v>
      </c>
      <c r="AD283" t="s">
        <v>32</v>
      </c>
      <c r="AG283" t="s">
        <v>58</v>
      </c>
      <c r="AH283">
        <v>6</v>
      </c>
      <c r="AJ283">
        <v>6</v>
      </c>
      <c r="AK283">
        <v>6</v>
      </c>
      <c r="AM283">
        <v>20</v>
      </c>
      <c r="AN283" t="s">
        <v>1229</v>
      </c>
      <c r="AO283" t="s">
        <v>371</v>
      </c>
      <c r="AQ283">
        <v>10</v>
      </c>
      <c r="AR283" t="s">
        <v>1230</v>
      </c>
      <c r="AS283" t="s">
        <v>3739</v>
      </c>
    </row>
    <row r="284" spans="1:49">
      <c r="A284">
        <v>246</v>
      </c>
      <c r="B284">
        <v>246</v>
      </c>
      <c r="C284">
        <v>246</v>
      </c>
      <c r="D284" t="s">
        <v>1</v>
      </c>
      <c r="E284" t="s">
        <v>2</v>
      </c>
      <c r="F284" t="s">
        <v>5</v>
      </c>
      <c r="G284">
        <v>29</v>
      </c>
      <c r="H284">
        <v>7</v>
      </c>
      <c r="I284">
        <v>80</v>
      </c>
      <c r="J284">
        <v>9</v>
      </c>
      <c r="K284">
        <v>10</v>
      </c>
      <c r="L284" t="s">
        <v>51</v>
      </c>
      <c r="M284">
        <v>1</v>
      </c>
      <c r="N284" t="s">
        <v>52</v>
      </c>
      <c r="P284" t="s">
        <v>3391</v>
      </c>
      <c r="Q284">
        <v>1</v>
      </c>
      <c r="R284" t="s">
        <v>207</v>
      </c>
      <c r="T284" t="s">
        <v>1232</v>
      </c>
      <c r="U284" t="s">
        <v>1233</v>
      </c>
      <c r="V284">
        <v>4</v>
      </c>
      <c r="W284" t="s">
        <v>1234</v>
      </c>
      <c r="X284" t="s">
        <v>81</v>
      </c>
      <c r="AG284" t="s">
        <v>35</v>
      </c>
      <c r="AM284">
        <v>0</v>
      </c>
      <c r="AR284" t="s">
        <v>72</v>
      </c>
      <c r="AT284">
        <v>10</v>
      </c>
      <c r="AU284" t="s">
        <v>1235</v>
      </c>
      <c r="AV284" t="s">
        <v>1236</v>
      </c>
      <c r="AW284" t="s">
        <v>1237</v>
      </c>
    </row>
    <row r="285" spans="1:49">
      <c r="A285">
        <v>247</v>
      </c>
      <c r="B285">
        <v>247</v>
      </c>
      <c r="C285">
        <v>247</v>
      </c>
      <c r="D285" t="s">
        <v>1</v>
      </c>
      <c r="H285">
        <v>32</v>
      </c>
      <c r="I285">
        <v>8</v>
      </c>
      <c r="J285">
        <v>30</v>
      </c>
      <c r="K285">
        <v>10</v>
      </c>
      <c r="L285">
        <v>3</v>
      </c>
      <c r="M285" t="s">
        <v>94</v>
      </c>
      <c r="N285">
        <v>0</v>
      </c>
      <c r="O285" t="s">
        <v>52</v>
      </c>
      <c r="Q285" t="s">
        <v>3392</v>
      </c>
      <c r="R285">
        <v>1</v>
      </c>
      <c r="S285" t="s">
        <v>207</v>
      </c>
      <c r="T285" t="s">
        <v>78</v>
      </c>
      <c r="U285" t="s">
        <v>566</v>
      </c>
      <c r="W285">
        <v>6</v>
      </c>
      <c r="X285" t="s">
        <v>1238</v>
      </c>
      <c r="Y285" t="s">
        <v>81</v>
      </c>
      <c r="AB285" t="s">
        <v>29</v>
      </c>
      <c r="AF285" t="s">
        <v>33</v>
      </c>
      <c r="AI285" t="s">
        <v>70</v>
      </c>
      <c r="AL285">
        <v>10</v>
      </c>
      <c r="AM285">
        <v>10</v>
      </c>
      <c r="AO285">
        <v>10</v>
      </c>
      <c r="AP285">
        <v>30</v>
      </c>
      <c r="AQ285" t="s">
        <v>1239</v>
      </c>
      <c r="AR285" t="s">
        <v>72</v>
      </c>
      <c r="AT285">
        <v>10</v>
      </c>
      <c r="AU285" t="s">
        <v>1240</v>
      </c>
    </row>
    <row r="286" spans="1:49">
      <c r="A286">
        <v>248</v>
      </c>
      <c r="B286">
        <v>248</v>
      </c>
      <c r="C286">
        <v>248</v>
      </c>
      <c r="D286" t="s">
        <v>1</v>
      </c>
      <c r="E286" t="s">
        <v>3</v>
      </c>
      <c r="F286" t="s">
        <v>4</v>
      </c>
      <c r="G286">
        <v>34</v>
      </c>
      <c r="H286">
        <v>6</v>
      </c>
      <c r="I286">
        <v>2</v>
      </c>
      <c r="J286">
        <v>10</v>
      </c>
      <c r="K286">
        <v>5</v>
      </c>
      <c r="L286" t="s">
        <v>51</v>
      </c>
      <c r="M286">
        <v>0</v>
      </c>
      <c r="N286" t="s">
        <v>52</v>
      </c>
      <c r="P286" t="s">
        <v>3390</v>
      </c>
      <c r="Q286">
        <v>0</v>
      </c>
      <c r="Z286" t="s">
        <v>57</v>
      </c>
      <c r="AC286" t="s">
        <v>29</v>
      </c>
      <c r="AK286" t="s">
        <v>82</v>
      </c>
      <c r="AL286">
        <v>6</v>
      </c>
      <c r="AN286">
        <v>6</v>
      </c>
      <c r="AP286">
        <v>8</v>
      </c>
      <c r="AQ286">
        <v>80</v>
      </c>
      <c r="AR286" t="s">
        <v>1241</v>
      </c>
      <c r="AS286" t="s">
        <v>186</v>
      </c>
      <c r="AU286">
        <v>10</v>
      </c>
      <c r="AV286" t="s">
        <v>1242</v>
      </c>
      <c r="AW286" t="s">
        <v>1243</v>
      </c>
    </row>
    <row r="287" spans="1:49">
      <c r="A287">
        <v>249</v>
      </c>
      <c r="B287">
        <v>249</v>
      </c>
      <c r="C287">
        <v>249</v>
      </c>
      <c r="E287" t="s">
        <v>2</v>
      </c>
      <c r="F287" t="s">
        <v>5</v>
      </c>
      <c r="G287">
        <v>26</v>
      </c>
      <c r="H287">
        <v>10</v>
      </c>
      <c r="I287">
        <v>60</v>
      </c>
      <c r="J287">
        <v>8</v>
      </c>
      <c r="K287">
        <v>0</v>
      </c>
      <c r="L287" t="s">
        <v>86</v>
      </c>
      <c r="M287">
        <v>0</v>
      </c>
      <c r="O287" t="s">
        <v>1244</v>
      </c>
      <c r="P287" t="s">
        <v>1245</v>
      </c>
      <c r="Q287">
        <v>0</v>
      </c>
      <c r="Z287" t="s">
        <v>81</v>
      </c>
      <c r="AF287" t="s">
        <v>32</v>
      </c>
      <c r="AI287" t="s">
        <v>82</v>
      </c>
      <c r="AJ287">
        <v>5</v>
      </c>
      <c r="AL287">
        <v>5</v>
      </c>
      <c r="AM287">
        <v>6</v>
      </c>
      <c r="AO287">
        <v>10</v>
      </c>
      <c r="AP287" t="s">
        <v>3740</v>
      </c>
      <c r="AQ287" t="s">
        <v>62</v>
      </c>
      <c r="AR287">
        <v>10</v>
      </c>
      <c r="AS287" t="s">
        <v>1247</v>
      </c>
      <c r="AT287" t="s">
        <v>1248</v>
      </c>
      <c r="AU287" t="s">
        <v>3741</v>
      </c>
    </row>
    <row r="288" spans="1:49">
      <c r="A288">
        <v>250</v>
      </c>
      <c r="B288">
        <v>250</v>
      </c>
      <c r="C288">
        <v>250</v>
      </c>
      <c r="D288" t="s">
        <v>1</v>
      </c>
      <c r="F288" t="s">
        <v>5</v>
      </c>
      <c r="G288">
        <v>22</v>
      </c>
      <c r="H288">
        <v>8</v>
      </c>
      <c r="I288">
        <v>30</v>
      </c>
      <c r="J288">
        <v>8</v>
      </c>
      <c r="K288">
        <v>15</v>
      </c>
      <c r="L288" t="s">
        <v>94</v>
      </c>
      <c r="M288">
        <v>1</v>
      </c>
      <c r="N288" t="s">
        <v>66</v>
      </c>
      <c r="P288" t="s">
        <v>3390</v>
      </c>
      <c r="Q288">
        <v>1</v>
      </c>
      <c r="R288" t="s">
        <v>130</v>
      </c>
      <c r="S288" t="s">
        <v>137</v>
      </c>
      <c r="U288" t="s">
        <v>89</v>
      </c>
      <c r="V288">
        <v>2</v>
      </c>
      <c r="W288" t="s">
        <v>1250</v>
      </c>
      <c r="X288" t="s">
        <v>357</v>
      </c>
      <c r="Z288" t="s">
        <v>29</v>
      </c>
      <c r="AB288" t="s">
        <v>31</v>
      </c>
      <c r="AG288" t="s">
        <v>82</v>
      </c>
      <c r="AI288">
        <v>15</v>
      </c>
      <c r="AJ288">
        <v>15</v>
      </c>
      <c r="AL288">
        <v>10</v>
      </c>
      <c r="AM288">
        <v>120</v>
      </c>
      <c r="AN288" t="s">
        <v>1251</v>
      </c>
      <c r="AO288" t="s">
        <v>72</v>
      </c>
      <c r="AQ288">
        <v>10</v>
      </c>
      <c r="AR288" t="s">
        <v>1252</v>
      </c>
      <c r="AS288" t="s">
        <v>1253</v>
      </c>
      <c r="AT288" t="s">
        <v>1254</v>
      </c>
    </row>
    <row r="289" spans="1:50">
      <c r="A289">
        <v>251</v>
      </c>
      <c r="B289">
        <v>251</v>
      </c>
      <c r="C289">
        <v>251</v>
      </c>
      <c r="E289" t="s">
        <v>2</v>
      </c>
      <c r="F289" t="s">
        <v>5</v>
      </c>
      <c r="G289">
        <v>37</v>
      </c>
      <c r="H289">
        <v>8</v>
      </c>
      <c r="I289">
        <v>60</v>
      </c>
      <c r="J289">
        <v>10</v>
      </c>
      <c r="K289">
        <v>60</v>
      </c>
      <c r="L289" t="s">
        <v>51</v>
      </c>
      <c r="M289">
        <v>0</v>
      </c>
      <c r="N289" t="s">
        <v>52</v>
      </c>
      <c r="P289" t="s">
        <v>3390</v>
      </c>
      <c r="Q289">
        <v>1</v>
      </c>
      <c r="R289" t="s">
        <v>207</v>
      </c>
      <c r="S289" t="s">
        <v>54</v>
      </c>
      <c r="U289" t="s">
        <v>89</v>
      </c>
      <c r="V289">
        <v>14</v>
      </c>
      <c r="X289" t="s">
        <v>81</v>
      </c>
      <c r="AD289" t="s">
        <v>32</v>
      </c>
      <c r="AG289" t="s">
        <v>58</v>
      </c>
      <c r="AH289">
        <v>4</v>
      </c>
      <c r="AJ289">
        <v>4</v>
      </c>
      <c r="AK289">
        <v>4</v>
      </c>
      <c r="AM289">
        <v>8</v>
      </c>
      <c r="AN289" t="s">
        <v>1255</v>
      </c>
      <c r="AO289" t="s">
        <v>1256</v>
      </c>
      <c r="AP289">
        <v>10</v>
      </c>
      <c r="AQ289" t="s">
        <v>1257</v>
      </c>
      <c r="AR289" t="s">
        <v>422</v>
      </c>
    </row>
    <row r="290" spans="1:50">
      <c r="A290">
        <v>252</v>
      </c>
      <c r="B290">
        <v>252</v>
      </c>
      <c r="C290">
        <v>252</v>
      </c>
      <c r="D290" t="s">
        <v>1</v>
      </c>
      <c r="F290" t="s">
        <v>5</v>
      </c>
      <c r="G290">
        <v>47</v>
      </c>
      <c r="H290">
        <v>8</v>
      </c>
      <c r="I290">
        <v>0</v>
      </c>
      <c r="J290">
        <v>12</v>
      </c>
      <c r="K290">
        <v>12</v>
      </c>
      <c r="L290" t="s">
        <v>219</v>
      </c>
      <c r="M290">
        <v>0</v>
      </c>
      <c r="N290" t="s">
        <v>66</v>
      </c>
      <c r="P290" t="s">
        <v>3389</v>
      </c>
      <c r="Q290">
        <v>0</v>
      </c>
      <c r="Z290" t="s">
        <v>81</v>
      </c>
      <c r="AF290" t="s">
        <v>32</v>
      </c>
      <c r="AI290" t="s">
        <v>70</v>
      </c>
      <c r="AK290">
        <v>6</v>
      </c>
      <c r="AM290">
        <v>6</v>
      </c>
      <c r="AO290">
        <v>40</v>
      </c>
      <c r="AP290">
        <v>40</v>
      </c>
      <c r="AQ290" t="s">
        <v>1258</v>
      </c>
      <c r="AR290" t="s">
        <v>72</v>
      </c>
      <c r="AT290">
        <v>10</v>
      </c>
      <c r="AU290" t="s">
        <v>1259</v>
      </c>
      <c r="AV290" t="s">
        <v>1260</v>
      </c>
      <c r="AW290" t="s">
        <v>3742</v>
      </c>
    </row>
    <row r="291" spans="1:50">
      <c r="A291">
        <v>253</v>
      </c>
      <c r="B291">
        <v>253</v>
      </c>
      <c r="C291">
        <v>253</v>
      </c>
      <c r="D291" t="s">
        <v>1</v>
      </c>
      <c r="F291" t="s">
        <v>5</v>
      </c>
      <c r="G291">
        <v>31</v>
      </c>
      <c r="H291">
        <v>7</v>
      </c>
      <c r="I291">
        <v>0</v>
      </c>
      <c r="J291">
        <v>5</v>
      </c>
      <c r="K291">
        <v>18</v>
      </c>
      <c r="L291" t="s">
        <v>116</v>
      </c>
      <c r="M291">
        <v>1</v>
      </c>
      <c r="N291" t="s">
        <v>52</v>
      </c>
      <c r="Q291" t="s">
        <v>3743</v>
      </c>
      <c r="R291">
        <v>1</v>
      </c>
      <c r="T291" t="s">
        <v>1263</v>
      </c>
      <c r="V291" t="s">
        <v>1264</v>
      </c>
      <c r="W291" t="s">
        <v>101</v>
      </c>
      <c r="X291">
        <v>12</v>
      </c>
      <c r="Y291" t="s">
        <v>1265</v>
      </c>
      <c r="Z291" t="s">
        <v>357</v>
      </c>
      <c r="AB291" t="s">
        <v>29</v>
      </c>
      <c r="AJ291" t="s">
        <v>82</v>
      </c>
      <c r="AL291">
        <v>12</v>
      </c>
      <c r="AM291">
        <v>12</v>
      </c>
      <c r="AN291">
        <v>6</v>
      </c>
      <c r="AP291">
        <v>14</v>
      </c>
      <c r="AQ291" t="s">
        <v>1266</v>
      </c>
      <c r="AR291" t="s">
        <v>72</v>
      </c>
      <c r="AT291">
        <v>8</v>
      </c>
      <c r="AU291" t="s">
        <v>3744</v>
      </c>
      <c r="AV291" t="s">
        <v>1268</v>
      </c>
      <c r="AW291" t="s">
        <v>1269</v>
      </c>
    </row>
    <row r="292" spans="1:50">
      <c r="A292">
        <v>254</v>
      </c>
      <c r="B292">
        <v>254</v>
      </c>
      <c r="C292">
        <v>254</v>
      </c>
      <c r="E292" t="s">
        <v>2</v>
      </c>
      <c r="F292" t="s">
        <v>3</v>
      </c>
      <c r="G292" t="s">
        <v>4</v>
      </c>
      <c r="H292" t="s">
        <v>5</v>
      </c>
      <c r="I292">
        <v>25</v>
      </c>
      <c r="J292">
        <v>7</v>
      </c>
      <c r="K292">
        <v>0</v>
      </c>
      <c r="L292">
        <v>13</v>
      </c>
      <c r="M292">
        <v>10</v>
      </c>
      <c r="N292" t="s">
        <v>86</v>
      </c>
      <c r="O292">
        <v>1</v>
      </c>
      <c r="P292" t="s">
        <v>66</v>
      </c>
      <c r="R292" t="s">
        <v>3389</v>
      </c>
      <c r="S292">
        <v>1</v>
      </c>
      <c r="T292" t="s">
        <v>207</v>
      </c>
      <c r="U292" t="s">
        <v>78</v>
      </c>
      <c r="V292" t="s">
        <v>89</v>
      </c>
      <c r="W292">
        <v>2</v>
      </c>
      <c r="X292" t="s">
        <v>1270</v>
      </c>
      <c r="Y292" t="s">
        <v>57</v>
      </c>
      <c r="AE292" t="s">
        <v>32</v>
      </c>
      <c r="AH292" t="s">
        <v>82</v>
      </c>
      <c r="AI292">
        <v>4</v>
      </c>
      <c r="AK292">
        <v>4</v>
      </c>
      <c r="AL292">
        <v>4</v>
      </c>
      <c r="AN292">
        <v>5</v>
      </c>
      <c r="AO292" t="s">
        <v>1271</v>
      </c>
      <c r="AP292" t="s">
        <v>72</v>
      </c>
      <c r="AR292">
        <v>10</v>
      </c>
      <c r="AS292" t="s">
        <v>1272</v>
      </c>
      <c r="AT292" t="s">
        <v>1273</v>
      </c>
      <c r="AU292" t="s">
        <v>1274</v>
      </c>
    </row>
    <row r="293" spans="1:50">
      <c r="A293">
        <v>255</v>
      </c>
      <c r="B293">
        <v>255</v>
      </c>
      <c r="C293">
        <v>255</v>
      </c>
      <c r="D293" t="s">
        <v>1</v>
      </c>
      <c r="E293" t="s">
        <v>4</v>
      </c>
      <c r="F293">
        <v>39</v>
      </c>
      <c r="G293">
        <v>6</v>
      </c>
      <c r="H293">
        <v>45</v>
      </c>
      <c r="I293">
        <v>5</v>
      </c>
      <c r="J293">
        <v>5</v>
      </c>
      <c r="K293" t="s">
        <v>297</v>
      </c>
      <c r="L293">
        <v>1</v>
      </c>
      <c r="M293" t="s">
        <v>66</v>
      </c>
      <c r="O293" t="s">
        <v>3390</v>
      </c>
      <c r="P293">
        <v>1</v>
      </c>
      <c r="Q293" t="s">
        <v>29</v>
      </c>
      <c r="S293" t="s">
        <v>78</v>
      </c>
      <c r="T293" t="s">
        <v>150</v>
      </c>
      <c r="U293">
        <v>8</v>
      </c>
      <c r="V293" t="s">
        <v>1275</v>
      </c>
      <c r="W293" t="s">
        <v>81</v>
      </c>
      <c r="AC293" t="s">
        <v>32</v>
      </c>
      <c r="AF293" t="s">
        <v>547</v>
      </c>
      <c r="AH293">
        <v>6</v>
      </c>
      <c r="AJ293">
        <v>6</v>
      </c>
      <c r="AK293">
        <v>4</v>
      </c>
      <c r="AM293">
        <v>5</v>
      </c>
      <c r="AN293" t="s">
        <v>3745</v>
      </c>
      <c r="AO293" t="s">
        <v>72</v>
      </c>
      <c r="AQ293">
        <v>10</v>
      </c>
      <c r="AR293" t="s">
        <v>1277</v>
      </c>
      <c r="AS293" t="s">
        <v>1278</v>
      </c>
      <c r="AT293" t="s">
        <v>1279</v>
      </c>
    </row>
    <row r="294" spans="1:50">
      <c r="A294">
        <v>256</v>
      </c>
      <c r="B294">
        <v>256</v>
      </c>
      <c r="C294">
        <v>256</v>
      </c>
      <c r="D294" t="s">
        <v>1</v>
      </c>
      <c r="E294" t="s">
        <v>2</v>
      </c>
      <c r="F294" t="s">
        <v>5</v>
      </c>
      <c r="G294">
        <v>50</v>
      </c>
      <c r="H294">
        <v>8</v>
      </c>
      <c r="I294">
        <v>0</v>
      </c>
      <c r="J294">
        <v>8</v>
      </c>
      <c r="K294">
        <v>50</v>
      </c>
      <c r="L294" t="s">
        <v>99</v>
      </c>
      <c r="M294">
        <v>1</v>
      </c>
      <c r="N294" t="s">
        <v>95</v>
      </c>
      <c r="Q294" t="s">
        <v>1280</v>
      </c>
      <c r="R294">
        <v>0</v>
      </c>
      <c r="AA294" t="s">
        <v>81</v>
      </c>
      <c r="AG294" t="s">
        <v>32</v>
      </c>
      <c r="AI294" t="s">
        <v>1281</v>
      </c>
      <c r="AJ294" t="s">
        <v>70</v>
      </c>
      <c r="AL294">
        <v>5</v>
      </c>
      <c r="AN294">
        <v>5</v>
      </c>
      <c r="AP294">
        <v>10</v>
      </c>
      <c r="AQ294">
        <v>24</v>
      </c>
      <c r="AR294" t="s">
        <v>1282</v>
      </c>
      <c r="AS294" t="s">
        <v>186</v>
      </c>
      <c r="AU294">
        <v>9</v>
      </c>
      <c r="AV294" t="s">
        <v>3746</v>
      </c>
      <c r="AW294" t="s">
        <v>1284</v>
      </c>
      <c r="AX294" t="s">
        <v>3747</v>
      </c>
    </row>
    <row r="295" spans="1:50">
      <c r="A295">
        <v>257</v>
      </c>
      <c r="B295">
        <v>257</v>
      </c>
      <c r="C295">
        <v>257</v>
      </c>
      <c r="D295" t="s">
        <v>1</v>
      </c>
      <c r="H295">
        <v>32</v>
      </c>
      <c r="I295">
        <v>6</v>
      </c>
      <c r="J295">
        <v>2</v>
      </c>
      <c r="K295">
        <v>11</v>
      </c>
      <c r="L295">
        <v>10</v>
      </c>
      <c r="M295" t="s">
        <v>128</v>
      </c>
      <c r="N295">
        <v>1</v>
      </c>
      <c r="O295" t="s">
        <v>95</v>
      </c>
      <c r="Q295" t="s">
        <v>3391</v>
      </c>
      <c r="R295">
        <v>1</v>
      </c>
      <c r="S295" t="s">
        <v>207</v>
      </c>
      <c r="T295" t="s">
        <v>344</v>
      </c>
      <c r="V295" t="s">
        <v>413</v>
      </c>
      <c r="X295">
        <v>10</v>
      </c>
      <c r="Y295" t="s">
        <v>1286</v>
      </c>
      <c r="Z295" t="s">
        <v>81</v>
      </c>
      <c r="AF295" t="s">
        <v>32</v>
      </c>
      <c r="AH295" t="s">
        <v>1287</v>
      </c>
      <c r="AI295" t="s">
        <v>70</v>
      </c>
      <c r="AK295">
        <v>2</v>
      </c>
      <c r="AM295">
        <v>2</v>
      </c>
      <c r="AN295">
        <v>1</v>
      </c>
      <c r="AP295">
        <v>3</v>
      </c>
      <c r="AQ295" t="s">
        <v>1288</v>
      </c>
      <c r="AR295" t="s">
        <v>72</v>
      </c>
      <c r="AT295">
        <v>10</v>
      </c>
      <c r="AU295" t="s">
        <v>1289</v>
      </c>
      <c r="AV295" t="s">
        <v>1290</v>
      </c>
      <c r="AW295" t="s">
        <v>1291</v>
      </c>
    </row>
    <row r="296" spans="1:50">
      <c r="A296">
        <v>258</v>
      </c>
      <c r="B296">
        <v>258</v>
      </c>
      <c r="C296">
        <v>258</v>
      </c>
      <c r="D296" t="s">
        <v>1</v>
      </c>
      <c r="E296" t="s">
        <v>2</v>
      </c>
      <c r="F296" t="s">
        <v>5</v>
      </c>
      <c r="G296">
        <v>35</v>
      </c>
      <c r="H296">
        <v>7</v>
      </c>
      <c r="I296">
        <v>15</v>
      </c>
      <c r="J296">
        <v>3</v>
      </c>
      <c r="K296">
        <v>12</v>
      </c>
      <c r="L296" t="s">
        <v>297</v>
      </c>
      <c r="M296">
        <v>0</v>
      </c>
      <c r="N296" t="s">
        <v>76</v>
      </c>
      <c r="O296" t="s">
        <v>3392</v>
      </c>
      <c r="P296">
        <v>1</v>
      </c>
      <c r="Q296" t="s">
        <v>207</v>
      </c>
      <c r="R296" t="s">
        <v>78</v>
      </c>
      <c r="S296" t="s">
        <v>1292</v>
      </c>
      <c r="T296">
        <v>5</v>
      </c>
      <c r="U296" t="s">
        <v>1293</v>
      </c>
      <c r="V296" t="s">
        <v>81</v>
      </c>
      <c r="AA296" t="s">
        <v>31</v>
      </c>
      <c r="AF296" t="s">
        <v>70</v>
      </c>
      <c r="AH296">
        <v>4</v>
      </c>
      <c r="AJ296">
        <v>4</v>
      </c>
      <c r="AK296">
        <v>6</v>
      </c>
      <c r="AM296">
        <v>10</v>
      </c>
      <c r="AN296" t="s">
        <v>1294</v>
      </c>
      <c r="AO296" t="s">
        <v>72</v>
      </c>
      <c r="AQ296">
        <v>10</v>
      </c>
      <c r="AR296" t="s">
        <v>1295</v>
      </c>
      <c r="AS296" t="s">
        <v>1296</v>
      </c>
      <c r="AT296" t="s">
        <v>1297</v>
      </c>
    </row>
    <row r="297" spans="1:50">
      <c r="A297">
        <v>259</v>
      </c>
      <c r="B297">
        <v>259</v>
      </c>
      <c r="C297">
        <v>259</v>
      </c>
      <c r="F297" t="s">
        <v>3</v>
      </c>
      <c r="G297" t="s">
        <v>4</v>
      </c>
      <c r="H297" t="s">
        <v>5</v>
      </c>
      <c r="I297">
        <v>24</v>
      </c>
      <c r="J297">
        <v>5</v>
      </c>
      <c r="K297">
        <v>0</v>
      </c>
      <c r="L297">
        <v>16</v>
      </c>
      <c r="M297">
        <v>5</v>
      </c>
      <c r="N297" t="s">
        <v>65</v>
      </c>
      <c r="O297">
        <v>0</v>
      </c>
      <c r="P297" t="s">
        <v>95</v>
      </c>
      <c r="R297" t="s">
        <v>3392</v>
      </c>
      <c r="S297">
        <v>1</v>
      </c>
      <c r="T297" t="s">
        <v>67</v>
      </c>
      <c r="U297" t="s">
        <v>78</v>
      </c>
      <c r="V297" t="s">
        <v>55</v>
      </c>
      <c r="X297">
        <v>1</v>
      </c>
      <c r="Y297" t="s">
        <v>56</v>
      </c>
      <c r="Z297" t="s">
        <v>57</v>
      </c>
      <c r="AC297" t="s">
        <v>29</v>
      </c>
      <c r="AK297" t="s">
        <v>70</v>
      </c>
      <c r="AM297">
        <v>6</v>
      </c>
      <c r="AO297">
        <v>6</v>
      </c>
      <c r="AP297">
        <v>5</v>
      </c>
      <c r="AR297">
        <v>20</v>
      </c>
      <c r="AS297" t="s">
        <v>1298</v>
      </c>
      <c r="AT297" t="s">
        <v>1299</v>
      </c>
      <c r="AU297">
        <v>10</v>
      </c>
      <c r="AV297" t="s">
        <v>3748</v>
      </c>
      <c r="AW297" t="s">
        <v>1301</v>
      </c>
      <c r="AX297" t="s">
        <v>1302</v>
      </c>
    </row>
    <row r="298" spans="1:50">
      <c r="A298">
        <v>260</v>
      </c>
      <c r="B298">
        <v>260</v>
      </c>
      <c r="C298">
        <v>260</v>
      </c>
      <c r="H298" t="s">
        <v>5</v>
      </c>
      <c r="I298">
        <v>37</v>
      </c>
      <c r="J298">
        <v>6</v>
      </c>
      <c r="K298">
        <v>90</v>
      </c>
      <c r="L298">
        <v>5</v>
      </c>
      <c r="M298">
        <v>5</v>
      </c>
      <c r="N298" t="s">
        <v>329</v>
      </c>
      <c r="O298">
        <v>1</v>
      </c>
      <c r="P298" t="s">
        <v>66</v>
      </c>
      <c r="R298" t="s">
        <v>3392</v>
      </c>
      <c r="S298">
        <v>1</v>
      </c>
      <c r="T298" t="s">
        <v>53</v>
      </c>
      <c r="U298" t="s">
        <v>54</v>
      </c>
      <c r="W298" t="s">
        <v>89</v>
      </c>
      <c r="X298">
        <v>14</v>
      </c>
      <c r="Y298" t="s">
        <v>861</v>
      </c>
      <c r="Z298" t="s">
        <v>81</v>
      </c>
      <c r="AF298" t="s">
        <v>32</v>
      </c>
      <c r="AI298" t="s">
        <v>70</v>
      </c>
      <c r="AK298">
        <v>3</v>
      </c>
      <c r="AM298">
        <v>3</v>
      </c>
      <c r="AN298">
        <v>2</v>
      </c>
      <c r="AP298">
        <v>60</v>
      </c>
      <c r="AQ298" t="s">
        <v>3749</v>
      </c>
      <c r="AR298" t="s">
        <v>72</v>
      </c>
      <c r="AT298">
        <v>10</v>
      </c>
      <c r="AU298" t="s">
        <v>1304</v>
      </c>
      <c r="AV298" t="s">
        <v>3750</v>
      </c>
      <c r="AW298" t="s">
        <v>3751</v>
      </c>
    </row>
    <row r="299" spans="1:50">
      <c r="A299">
        <v>261</v>
      </c>
      <c r="B299">
        <v>261</v>
      </c>
      <c r="C299">
        <v>261</v>
      </c>
      <c r="D299" t="s">
        <v>1</v>
      </c>
      <c r="E299" t="s">
        <v>2</v>
      </c>
      <c r="F299" t="s">
        <v>4</v>
      </c>
      <c r="G299" t="s">
        <v>5</v>
      </c>
      <c r="H299">
        <v>29</v>
      </c>
      <c r="I299">
        <v>7</v>
      </c>
      <c r="J299">
        <v>90</v>
      </c>
      <c r="K299">
        <v>15</v>
      </c>
      <c r="L299">
        <v>6</v>
      </c>
      <c r="M299" t="s">
        <v>297</v>
      </c>
      <c r="N299">
        <v>1</v>
      </c>
      <c r="O299" t="s">
        <v>52</v>
      </c>
      <c r="Q299" t="s">
        <v>3392</v>
      </c>
      <c r="R299">
        <v>1</v>
      </c>
      <c r="S299" t="s">
        <v>29</v>
      </c>
      <c r="U299" t="s">
        <v>78</v>
      </c>
      <c r="V299" t="s">
        <v>150</v>
      </c>
      <c r="W299">
        <v>3</v>
      </c>
      <c r="X299" t="s">
        <v>1307</v>
      </c>
      <c r="Y299" t="s">
        <v>57</v>
      </c>
      <c r="AB299" t="s">
        <v>29</v>
      </c>
      <c r="AJ299" t="s">
        <v>70</v>
      </c>
      <c r="AL299">
        <v>6</v>
      </c>
      <c r="AN299">
        <v>6</v>
      </c>
      <c r="AO299">
        <v>4</v>
      </c>
      <c r="AQ299">
        <v>25</v>
      </c>
      <c r="AR299" t="s">
        <v>1308</v>
      </c>
      <c r="AS299" t="s">
        <v>1309</v>
      </c>
      <c r="AT299">
        <v>10</v>
      </c>
      <c r="AU299" t="s">
        <v>1310</v>
      </c>
      <c r="AV299" t="s">
        <v>1311</v>
      </c>
      <c r="AW299" t="s">
        <v>1312</v>
      </c>
    </row>
    <row r="300" spans="1:50">
      <c r="A300" s="44">
        <v>262</v>
      </c>
      <c r="B300" s="44">
        <v>262</v>
      </c>
      <c r="C300" s="44">
        <v>262</v>
      </c>
      <c r="D300" s="44"/>
      <c r="E300" s="44"/>
      <c r="F300" s="44" t="s">
        <v>3</v>
      </c>
      <c r="G300" s="44"/>
      <c r="H300" s="44">
        <v>27</v>
      </c>
      <c r="I300" s="44">
        <v>8</v>
      </c>
      <c r="J300" s="44">
        <v>100</v>
      </c>
      <c r="K300" s="44">
        <v>10</v>
      </c>
      <c r="L300" s="44">
        <v>20</v>
      </c>
      <c r="M300" s="44" t="s">
        <v>65</v>
      </c>
      <c r="N300" s="44">
        <v>0</v>
      </c>
      <c r="O300" s="44" t="s">
        <v>66</v>
      </c>
      <c r="P300" s="44"/>
      <c r="Q300" s="44" t="s">
        <v>3391</v>
      </c>
      <c r="R300" s="44">
        <v>0</v>
      </c>
      <c r="S300" s="44"/>
      <c r="T300" s="44"/>
      <c r="U300" s="44"/>
      <c r="V300" s="44"/>
      <c r="W300" s="44"/>
      <c r="X300" s="44"/>
      <c r="Y300" s="44"/>
      <c r="Z300" s="44"/>
      <c r="AA300" s="44" t="s">
        <v>57</v>
      </c>
      <c r="AB300" s="44"/>
      <c r="AC300" s="44"/>
      <c r="AD300" s="44"/>
      <c r="AE300" s="44" t="s">
        <v>30</v>
      </c>
      <c r="AF300" s="44"/>
      <c r="AG300" s="44"/>
      <c r="AH300" s="44"/>
      <c r="AI300" s="44"/>
      <c r="AJ300" s="44" t="s">
        <v>82</v>
      </c>
      <c r="AK300" s="44"/>
      <c r="AL300" s="44">
        <v>10</v>
      </c>
      <c r="AM300" s="44">
        <v>10</v>
      </c>
      <c r="AN300" s="44">
        <v>6</v>
      </c>
      <c r="AO300" s="44"/>
      <c r="AP300" s="44">
        <v>50</v>
      </c>
      <c r="AQ300" t="s">
        <v>3752</v>
      </c>
      <c r="AR300" s="44" t="s">
        <v>1314</v>
      </c>
      <c r="AS300" s="44">
        <v>10</v>
      </c>
      <c r="AT300" t="s">
        <v>3755</v>
      </c>
      <c r="AU300" t="s">
        <v>3757</v>
      </c>
      <c r="AV300" s="44" t="s">
        <v>1317</v>
      </c>
    </row>
    <row r="301" spans="1:50">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4"/>
      <c r="AN301" s="44"/>
      <c r="AO301" s="44"/>
      <c r="AP301" s="44"/>
      <c r="AQ301" t="s">
        <v>3753</v>
      </c>
      <c r="AR301" s="44"/>
      <c r="AS301" s="44"/>
      <c r="AT301" t="s">
        <v>3756</v>
      </c>
      <c r="AU301" t="s">
        <v>3758</v>
      </c>
      <c r="AV301" s="44"/>
    </row>
    <row r="302" spans="1:50">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c r="AM302" s="44"/>
      <c r="AN302" s="44"/>
      <c r="AO302" s="44"/>
      <c r="AP302" s="44"/>
      <c r="AQ302" t="s">
        <v>3754</v>
      </c>
      <c r="AR302" s="44"/>
      <c r="AS302" s="44"/>
      <c r="AU302" t="s">
        <v>3759</v>
      </c>
      <c r="AV302" s="44"/>
    </row>
    <row r="303" spans="1:50">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4"/>
      <c r="AN303" s="44"/>
      <c r="AO303" s="44"/>
      <c r="AP303" s="44"/>
      <c r="AR303" s="44"/>
      <c r="AS303" s="44"/>
      <c r="AU303" t="s">
        <v>3760</v>
      </c>
      <c r="AV303" s="44"/>
    </row>
    <row r="304" spans="1:50">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c r="AM304" s="44"/>
      <c r="AN304" s="44"/>
      <c r="AO304" s="44"/>
      <c r="AP304" s="44"/>
      <c r="AR304" s="44"/>
      <c r="AS304" s="44"/>
      <c r="AU304" t="s">
        <v>3761</v>
      </c>
      <c r="AV304" s="44"/>
    </row>
    <row r="305" spans="1:52">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4"/>
      <c r="AN305" s="44"/>
      <c r="AO305" s="44"/>
      <c r="AP305" s="44"/>
      <c r="AR305" s="44"/>
      <c r="AS305" s="44"/>
      <c r="AU305" t="s">
        <v>3762</v>
      </c>
      <c r="AV305" s="44"/>
    </row>
    <row r="306" spans="1:52">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c r="AM306" s="44"/>
      <c r="AN306" s="44"/>
      <c r="AO306" s="44"/>
      <c r="AP306" s="44"/>
      <c r="AR306" s="44"/>
      <c r="AS306" s="44"/>
      <c r="AU306" t="s">
        <v>3763</v>
      </c>
      <c r="AV306" s="44"/>
    </row>
    <row r="307" spans="1:52">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4"/>
      <c r="AN307" s="44"/>
      <c r="AO307" s="44"/>
      <c r="AP307" s="44"/>
      <c r="AR307" s="44"/>
      <c r="AS307" s="44"/>
      <c r="AU307" t="s">
        <v>3764</v>
      </c>
      <c r="AV307" s="44"/>
    </row>
    <row r="308" spans="1:52">
      <c r="A308">
        <v>263</v>
      </c>
      <c r="B308">
        <v>263</v>
      </c>
      <c r="C308">
        <v>263</v>
      </c>
      <c r="E308" t="s">
        <v>2</v>
      </c>
      <c r="F308" t="s">
        <v>5</v>
      </c>
      <c r="G308">
        <v>31</v>
      </c>
      <c r="H308">
        <v>6</v>
      </c>
      <c r="I308">
        <v>15</v>
      </c>
      <c r="J308">
        <v>12</v>
      </c>
      <c r="K308">
        <v>4</v>
      </c>
      <c r="L308" t="s">
        <v>65</v>
      </c>
      <c r="M308">
        <v>0</v>
      </c>
      <c r="N308" t="s">
        <v>66</v>
      </c>
      <c r="P308" t="s">
        <v>3391</v>
      </c>
      <c r="Q308">
        <v>1</v>
      </c>
      <c r="S308" t="s">
        <v>1318</v>
      </c>
      <c r="T308" t="s">
        <v>88</v>
      </c>
      <c r="V308" t="s">
        <v>55</v>
      </c>
      <c r="X308">
        <v>9</v>
      </c>
      <c r="Y308" t="s">
        <v>1319</v>
      </c>
      <c r="Z308" t="s">
        <v>1109</v>
      </c>
      <c r="AF308" t="s">
        <v>32</v>
      </c>
      <c r="AI308" t="s">
        <v>70</v>
      </c>
      <c r="AK308">
        <v>2</v>
      </c>
      <c r="AM308">
        <v>2</v>
      </c>
      <c r="AN308">
        <v>5</v>
      </c>
      <c r="AP308">
        <v>4</v>
      </c>
      <c r="AQ308" t="s">
        <v>1320</v>
      </c>
      <c r="AR308" t="s">
        <v>1321</v>
      </c>
      <c r="AS308">
        <v>10</v>
      </c>
      <c r="AT308" t="s">
        <v>3765</v>
      </c>
      <c r="AU308" t="s">
        <v>1323</v>
      </c>
      <c r="AV308" t="s">
        <v>1324</v>
      </c>
    </row>
    <row r="309" spans="1:52">
      <c r="A309">
        <v>264</v>
      </c>
      <c r="B309">
        <v>264</v>
      </c>
      <c r="C309">
        <v>264</v>
      </c>
      <c r="D309" t="s">
        <v>1</v>
      </c>
      <c r="E309" t="s">
        <v>2</v>
      </c>
      <c r="F309" t="s">
        <v>5</v>
      </c>
      <c r="G309">
        <v>36</v>
      </c>
      <c r="H309">
        <v>6</v>
      </c>
      <c r="I309">
        <v>2</v>
      </c>
      <c r="J309">
        <v>5</v>
      </c>
      <c r="K309">
        <v>32</v>
      </c>
      <c r="L309" t="s">
        <v>329</v>
      </c>
      <c r="M309">
        <v>0</v>
      </c>
      <c r="N309" t="s">
        <v>76</v>
      </c>
      <c r="O309" t="s">
        <v>3392</v>
      </c>
      <c r="P309">
        <v>1</v>
      </c>
      <c r="Q309" t="s">
        <v>149</v>
      </c>
      <c r="R309" t="s">
        <v>78</v>
      </c>
      <c r="S309" t="s">
        <v>89</v>
      </c>
      <c r="T309">
        <v>3</v>
      </c>
      <c r="U309" t="s">
        <v>1325</v>
      </c>
      <c r="V309" t="s">
        <v>69</v>
      </c>
      <c r="AB309" t="s">
        <v>32</v>
      </c>
      <c r="AE309" t="s">
        <v>58</v>
      </c>
      <c r="AF309">
        <v>5</v>
      </c>
      <c r="AH309">
        <v>5</v>
      </c>
      <c r="AI309">
        <v>5</v>
      </c>
      <c r="AK309">
        <v>10</v>
      </c>
      <c r="AL309" t="s">
        <v>1326</v>
      </c>
      <c r="AM309" t="s">
        <v>72</v>
      </c>
      <c r="AO309">
        <v>9</v>
      </c>
      <c r="AP309" t="s">
        <v>1327</v>
      </c>
      <c r="AQ309" t="s">
        <v>1328</v>
      </c>
    </row>
    <row r="310" spans="1:52">
      <c r="A310">
        <v>265</v>
      </c>
      <c r="B310">
        <v>265</v>
      </c>
      <c r="C310">
        <v>265</v>
      </c>
      <c r="D310" t="s">
        <v>1</v>
      </c>
      <c r="E310" t="s">
        <v>2</v>
      </c>
      <c r="H310">
        <v>31</v>
      </c>
      <c r="I310">
        <v>8</v>
      </c>
      <c r="J310">
        <v>15</v>
      </c>
      <c r="K310">
        <v>12</v>
      </c>
      <c r="L310">
        <v>3</v>
      </c>
      <c r="M310" t="s">
        <v>329</v>
      </c>
      <c r="N310">
        <v>0</v>
      </c>
      <c r="O310" t="s">
        <v>95</v>
      </c>
      <c r="Q310" t="s">
        <v>3390</v>
      </c>
      <c r="R310">
        <v>1</v>
      </c>
      <c r="S310" t="s">
        <v>149</v>
      </c>
      <c r="T310" t="s">
        <v>78</v>
      </c>
      <c r="U310" t="s">
        <v>566</v>
      </c>
      <c r="W310">
        <v>3</v>
      </c>
      <c r="X310" t="s">
        <v>1329</v>
      </c>
      <c r="Y310" t="s">
        <v>81</v>
      </c>
      <c r="AC310" t="s">
        <v>30</v>
      </c>
      <c r="AH310" t="s">
        <v>70</v>
      </c>
      <c r="AJ310">
        <v>6</v>
      </c>
      <c r="AL310">
        <v>6</v>
      </c>
      <c r="AM310">
        <v>6</v>
      </c>
      <c r="AO310">
        <v>8</v>
      </c>
      <c r="AP310" t="s">
        <v>1330</v>
      </c>
      <c r="AQ310" t="s">
        <v>72</v>
      </c>
      <c r="AS310">
        <v>10</v>
      </c>
      <c r="AT310" t="s">
        <v>1331</v>
      </c>
      <c r="AU310" t="s">
        <v>1332</v>
      </c>
    </row>
    <row r="311" spans="1:52">
      <c r="A311">
        <v>266</v>
      </c>
      <c r="B311">
        <v>266</v>
      </c>
      <c r="C311">
        <v>266</v>
      </c>
      <c r="D311" t="s">
        <v>1</v>
      </c>
      <c r="E311" t="s">
        <v>2</v>
      </c>
      <c r="F311" t="s">
        <v>5</v>
      </c>
      <c r="G311">
        <v>33</v>
      </c>
      <c r="H311">
        <v>6</v>
      </c>
      <c r="I311">
        <v>270</v>
      </c>
      <c r="J311">
        <v>9</v>
      </c>
      <c r="K311">
        <v>2</v>
      </c>
      <c r="L311" t="s">
        <v>116</v>
      </c>
      <c r="M311">
        <v>0</v>
      </c>
      <c r="N311" t="s">
        <v>52</v>
      </c>
      <c r="P311" t="s">
        <v>3392</v>
      </c>
      <c r="Q311">
        <v>1</v>
      </c>
      <c r="R311" t="s">
        <v>207</v>
      </c>
      <c r="S311" t="s">
        <v>78</v>
      </c>
      <c r="T311" t="s">
        <v>214</v>
      </c>
      <c r="V311">
        <v>7</v>
      </c>
      <c r="W311" t="s">
        <v>1333</v>
      </c>
      <c r="X311" t="s">
        <v>81</v>
      </c>
      <c r="AA311" t="s">
        <v>29</v>
      </c>
      <c r="AH311" t="s">
        <v>1334</v>
      </c>
      <c r="AI311" t="s">
        <v>82</v>
      </c>
      <c r="AJ311">
        <v>6</v>
      </c>
      <c r="AL311">
        <v>6</v>
      </c>
      <c r="AM311">
        <v>4</v>
      </c>
      <c r="AO311">
        <v>100</v>
      </c>
      <c r="AP311" t="s">
        <v>1335</v>
      </c>
      <c r="AQ311" t="s">
        <v>62</v>
      </c>
      <c r="AR311">
        <v>8</v>
      </c>
      <c r="AS311" t="s">
        <v>1336</v>
      </c>
    </row>
    <row r="312" spans="1:52">
      <c r="A312">
        <v>267</v>
      </c>
      <c r="B312">
        <v>267</v>
      </c>
      <c r="C312">
        <v>267</v>
      </c>
      <c r="D312" t="s">
        <v>1</v>
      </c>
      <c r="H312">
        <v>22</v>
      </c>
      <c r="I312">
        <v>6</v>
      </c>
      <c r="J312">
        <v>20</v>
      </c>
      <c r="K312">
        <v>12</v>
      </c>
      <c r="L312">
        <v>10</v>
      </c>
      <c r="M312" t="s">
        <v>183</v>
      </c>
      <c r="N312">
        <v>0</v>
      </c>
      <c r="O312" t="s">
        <v>66</v>
      </c>
      <c r="Q312" t="s">
        <v>3391</v>
      </c>
      <c r="R312">
        <v>0</v>
      </c>
      <c r="AA312" t="s">
        <v>57</v>
      </c>
      <c r="AJ312" t="s">
        <v>35</v>
      </c>
      <c r="AP312">
        <v>0</v>
      </c>
      <c r="AU312" t="s">
        <v>72</v>
      </c>
      <c r="AW312">
        <v>10</v>
      </c>
      <c r="AX312" t="s">
        <v>1337</v>
      </c>
      <c r="AY312" t="s">
        <v>1338</v>
      </c>
      <c r="AZ312" t="s">
        <v>1339</v>
      </c>
    </row>
    <row r="313" spans="1:52">
      <c r="A313">
        <v>268</v>
      </c>
      <c r="B313">
        <v>268</v>
      </c>
      <c r="C313">
        <v>268</v>
      </c>
      <c r="E313" t="s">
        <v>2</v>
      </c>
      <c r="F313" t="s">
        <v>3</v>
      </c>
      <c r="G313" t="s">
        <v>5</v>
      </c>
      <c r="H313">
        <v>31</v>
      </c>
      <c r="I313">
        <v>6</v>
      </c>
      <c r="J313">
        <v>60</v>
      </c>
      <c r="K313">
        <v>7</v>
      </c>
      <c r="L313">
        <v>4</v>
      </c>
      <c r="M313" t="s">
        <v>94</v>
      </c>
      <c r="N313">
        <v>1</v>
      </c>
      <c r="O313" t="s">
        <v>66</v>
      </c>
      <c r="Q313" t="s">
        <v>3391</v>
      </c>
      <c r="R313">
        <v>1</v>
      </c>
      <c r="S313" t="s">
        <v>401</v>
      </c>
      <c r="V313" t="s">
        <v>1340</v>
      </c>
      <c r="X313" t="s">
        <v>1341</v>
      </c>
      <c r="Y313">
        <v>7</v>
      </c>
      <c r="Z313" t="s">
        <v>1342</v>
      </c>
      <c r="AA313" t="s">
        <v>69</v>
      </c>
      <c r="AJ313" t="s">
        <v>35</v>
      </c>
      <c r="AP313">
        <v>0</v>
      </c>
      <c r="AU313" t="s">
        <v>72</v>
      </c>
      <c r="AW313">
        <v>10</v>
      </c>
      <c r="AX313" t="s">
        <v>3766</v>
      </c>
      <c r="AY313" t="s">
        <v>3767</v>
      </c>
      <c r="AZ313" t="s">
        <v>3768</v>
      </c>
    </row>
    <row r="314" spans="1:52">
      <c r="A314">
        <v>269</v>
      </c>
      <c r="B314">
        <v>269</v>
      </c>
      <c r="C314">
        <v>269</v>
      </c>
      <c r="G314" t="s">
        <v>4</v>
      </c>
      <c r="H314" t="s">
        <v>5</v>
      </c>
      <c r="I314">
        <v>57</v>
      </c>
      <c r="J314">
        <v>6</v>
      </c>
      <c r="K314">
        <v>0</v>
      </c>
      <c r="L314">
        <v>15</v>
      </c>
      <c r="M314">
        <v>26</v>
      </c>
      <c r="N314" t="s">
        <v>183</v>
      </c>
      <c r="O314">
        <v>1</v>
      </c>
      <c r="P314" t="s">
        <v>95</v>
      </c>
      <c r="R314" t="s">
        <v>3391</v>
      </c>
      <c r="S314">
        <v>1</v>
      </c>
      <c r="T314" t="s">
        <v>513</v>
      </c>
      <c r="U314" t="s">
        <v>106</v>
      </c>
      <c r="V314" t="s">
        <v>566</v>
      </c>
      <c r="X314">
        <v>33</v>
      </c>
      <c r="Y314" t="s">
        <v>1346</v>
      </c>
      <c r="Z314" t="s">
        <v>57</v>
      </c>
      <c r="AF314" t="s">
        <v>32</v>
      </c>
      <c r="AI314" t="s">
        <v>58</v>
      </c>
      <c r="AK314">
        <v>20</v>
      </c>
      <c r="AL314">
        <v>20</v>
      </c>
      <c r="AN314">
        <v>10</v>
      </c>
      <c r="AO314">
        <v>36</v>
      </c>
      <c r="AP314" t="s">
        <v>1347</v>
      </c>
      <c r="AQ314" t="s">
        <v>1348</v>
      </c>
      <c r="AR314">
        <v>7</v>
      </c>
      <c r="AS314" t="s">
        <v>1349</v>
      </c>
      <c r="AT314" t="s">
        <v>1350</v>
      </c>
      <c r="AU314" t="s">
        <v>1351</v>
      </c>
    </row>
    <row r="315" spans="1:52">
      <c r="A315">
        <v>270</v>
      </c>
      <c r="B315">
        <v>270</v>
      </c>
      <c r="C315">
        <v>270</v>
      </c>
      <c r="G315" t="s">
        <v>4</v>
      </c>
      <c r="H315" t="s">
        <v>5</v>
      </c>
      <c r="I315">
        <v>28</v>
      </c>
      <c r="J315">
        <v>6</v>
      </c>
      <c r="K315">
        <v>30</v>
      </c>
      <c r="L315">
        <v>8</v>
      </c>
      <c r="M315">
        <v>10</v>
      </c>
      <c r="N315" t="s">
        <v>329</v>
      </c>
      <c r="O315">
        <v>1</v>
      </c>
      <c r="P315" t="s">
        <v>129</v>
      </c>
      <c r="Q315" t="s">
        <v>3389</v>
      </c>
      <c r="R315">
        <v>1</v>
      </c>
      <c r="S315" t="s">
        <v>1114</v>
      </c>
      <c r="T315" t="s">
        <v>78</v>
      </c>
      <c r="U315" t="s">
        <v>89</v>
      </c>
      <c r="V315">
        <v>3</v>
      </c>
      <c r="W315" t="s">
        <v>1352</v>
      </c>
      <c r="X315" t="s">
        <v>57</v>
      </c>
      <c r="AA315" t="s">
        <v>29</v>
      </c>
      <c r="AB315" t="s">
        <v>30</v>
      </c>
      <c r="AG315" t="s">
        <v>82</v>
      </c>
      <c r="AH315">
        <v>3</v>
      </c>
      <c r="AJ315">
        <v>3</v>
      </c>
      <c r="AK315">
        <v>2</v>
      </c>
      <c r="AM315">
        <v>20</v>
      </c>
      <c r="AN315" t="s">
        <v>3769</v>
      </c>
      <c r="AO315" t="s">
        <v>72</v>
      </c>
      <c r="AQ315">
        <v>7</v>
      </c>
      <c r="AR315" t="s">
        <v>3770</v>
      </c>
      <c r="AS315" t="s">
        <v>191</v>
      </c>
      <c r="AT315" t="s">
        <v>284</v>
      </c>
    </row>
    <row r="316" spans="1:52">
      <c r="A316" s="44">
        <v>271</v>
      </c>
      <c r="B316" s="44">
        <v>271</v>
      </c>
      <c r="C316" s="44">
        <v>271</v>
      </c>
      <c r="D316" s="44" t="s">
        <v>1</v>
      </c>
      <c r="E316" s="44" t="s">
        <v>2</v>
      </c>
      <c r="F316" s="44" t="s">
        <v>5</v>
      </c>
      <c r="G316" s="44">
        <v>43</v>
      </c>
      <c r="H316" s="44">
        <v>8</v>
      </c>
      <c r="I316" s="44">
        <v>0</v>
      </c>
      <c r="J316" s="44">
        <v>10</v>
      </c>
      <c r="K316" s="44">
        <v>10</v>
      </c>
      <c r="L316" s="44" t="s">
        <v>65</v>
      </c>
      <c r="M316" s="44">
        <v>1</v>
      </c>
      <c r="N316" s="44" t="s">
        <v>66</v>
      </c>
      <c r="O316" s="44"/>
      <c r="P316" s="44" t="s">
        <v>3391</v>
      </c>
      <c r="Q316" s="44">
        <v>1</v>
      </c>
      <c r="R316" s="44" t="s">
        <v>130</v>
      </c>
      <c r="S316" s="44" t="s">
        <v>137</v>
      </c>
      <c r="T316" s="44"/>
      <c r="U316" s="44" t="s">
        <v>89</v>
      </c>
      <c r="V316" s="44">
        <v>18</v>
      </c>
      <c r="W316" s="44" t="s">
        <v>1355</v>
      </c>
      <c r="X316" s="44" t="s">
        <v>81</v>
      </c>
      <c r="Y316" s="44"/>
      <c r="Z316" s="44"/>
      <c r="AA316" s="44"/>
      <c r="AB316" s="44"/>
      <c r="AC316" s="44"/>
      <c r="AD316" s="44" t="s">
        <v>32</v>
      </c>
      <c r="AE316" s="44"/>
      <c r="AF316" s="44"/>
      <c r="AG316" s="44" t="s">
        <v>82</v>
      </c>
      <c r="AH316" s="44">
        <v>4</v>
      </c>
      <c r="AI316" s="44"/>
      <c r="AJ316" s="44">
        <v>4</v>
      </c>
      <c r="AK316" s="44"/>
      <c r="AL316" s="44">
        <v>30</v>
      </c>
      <c r="AM316" s="44">
        <v>50</v>
      </c>
      <c r="AN316" s="44" t="s">
        <v>3771</v>
      </c>
      <c r="AO316" s="44" t="s">
        <v>72</v>
      </c>
      <c r="AP316" s="44"/>
      <c r="AQ316" s="44">
        <v>10</v>
      </c>
      <c r="AR316" t="s">
        <v>3772</v>
      </c>
      <c r="AS316" t="s">
        <v>3774</v>
      </c>
      <c r="AT316" s="44" t="s">
        <v>1359</v>
      </c>
    </row>
    <row r="317" spans="1:52">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4"/>
      <c r="AN317" s="44"/>
      <c r="AO317" s="44"/>
      <c r="AP317" s="44"/>
      <c r="AQ317" s="44"/>
      <c r="AS317" t="s">
        <v>3775</v>
      </c>
      <c r="AT317" s="44"/>
    </row>
    <row r="318" spans="1:52">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c r="AM318" s="44"/>
      <c r="AN318" s="44"/>
      <c r="AO318" s="44"/>
      <c r="AP318" s="44"/>
      <c r="AQ318" s="44"/>
      <c r="AR318" t="s">
        <v>3773</v>
      </c>
      <c r="AS318" t="s">
        <v>3776</v>
      </c>
      <c r="AT318" s="44"/>
    </row>
    <row r="319" spans="1:52">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4"/>
      <c r="AN319" s="44"/>
      <c r="AO319" s="44"/>
      <c r="AP319" s="44"/>
      <c r="AQ319" s="44"/>
      <c r="AS319" t="s">
        <v>3777</v>
      </c>
      <c r="AT319" s="44"/>
    </row>
    <row r="320" spans="1:52">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c r="AM320" s="44"/>
      <c r="AN320" s="44"/>
      <c r="AO320" s="44"/>
      <c r="AP320" s="44"/>
      <c r="AQ320" s="44"/>
      <c r="AT320" s="44"/>
    </row>
    <row r="321" spans="1:49">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S321" t="s">
        <v>3778</v>
      </c>
      <c r="AT321" s="44"/>
    </row>
    <row r="322" spans="1:49">
      <c r="A322">
        <v>272</v>
      </c>
      <c r="B322">
        <v>272</v>
      </c>
      <c r="C322">
        <v>272</v>
      </c>
      <c r="H322" t="s">
        <v>5</v>
      </c>
      <c r="I322">
        <v>34</v>
      </c>
      <c r="J322">
        <v>8</v>
      </c>
      <c r="K322">
        <v>0</v>
      </c>
      <c r="L322">
        <v>10</v>
      </c>
      <c r="M322">
        <v>2</v>
      </c>
      <c r="N322" t="s">
        <v>65</v>
      </c>
      <c r="O322">
        <v>0</v>
      </c>
      <c r="P322" t="s">
        <v>117</v>
      </c>
      <c r="R322" t="s">
        <v>3390</v>
      </c>
      <c r="S322">
        <v>1</v>
      </c>
      <c r="T322" t="s">
        <v>207</v>
      </c>
      <c r="U322" t="s">
        <v>78</v>
      </c>
      <c r="V322" t="s">
        <v>89</v>
      </c>
      <c r="W322">
        <v>14</v>
      </c>
      <c r="X322" t="s">
        <v>1360</v>
      </c>
      <c r="Y322" t="s">
        <v>57</v>
      </c>
      <c r="AE322" t="s">
        <v>32</v>
      </c>
      <c r="AH322" t="s">
        <v>70</v>
      </c>
      <c r="AJ322">
        <v>6</v>
      </c>
      <c r="AL322">
        <v>6</v>
      </c>
      <c r="AM322">
        <v>2</v>
      </c>
      <c r="AO322">
        <v>12</v>
      </c>
      <c r="AP322" t="s">
        <v>1361</v>
      </c>
      <c r="AQ322" t="s">
        <v>339</v>
      </c>
      <c r="AS322">
        <v>8</v>
      </c>
      <c r="AT322" t="s">
        <v>1362</v>
      </c>
      <c r="AU322" t="s">
        <v>1363</v>
      </c>
      <c r="AV322" t="s">
        <v>1364</v>
      </c>
    </row>
    <row r="323" spans="1:49">
      <c r="A323">
        <v>273</v>
      </c>
      <c r="B323">
        <v>273</v>
      </c>
      <c r="C323">
        <v>273</v>
      </c>
      <c r="H323" t="s">
        <v>5</v>
      </c>
      <c r="I323">
        <v>30</v>
      </c>
      <c r="J323">
        <v>7</v>
      </c>
      <c r="K323">
        <v>50</v>
      </c>
      <c r="L323">
        <v>10</v>
      </c>
      <c r="M323">
        <v>10</v>
      </c>
      <c r="N323" t="s">
        <v>219</v>
      </c>
      <c r="O323">
        <v>0</v>
      </c>
      <c r="P323" t="s">
        <v>66</v>
      </c>
      <c r="R323" t="s">
        <v>3391</v>
      </c>
      <c r="S323">
        <v>1</v>
      </c>
      <c r="T323" t="s">
        <v>207</v>
      </c>
      <c r="U323" t="s">
        <v>78</v>
      </c>
      <c r="V323" t="s">
        <v>150</v>
      </c>
      <c r="W323">
        <v>7</v>
      </c>
      <c r="Y323" t="s">
        <v>81</v>
      </c>
      <c r="AC323" t="s">
        <v>30</v>
      </c>
      <c r="AH323" t="s">
        <v>70</v>
      </c>
      <c r="AJ323">
        <v>3</v>
      </c>
      <c r="AL323">
        <v>3</v>
      </c>
      <c r="AM323">
        <v>2</v>
      </c>
      <c r="AO323">
        <v>8</v>
      </c>
      <c r="AP323" t="s">
        <v>1365</v>
      </c>
      <c r="AQ323" t="s">
        <v>62</v>
      </c>
      <c r="AR323">
        <v>10</v>
      </c>
      <c r="AS323" t="s">
        <v>1366</v>
      </c>
    </row>
    <row r="324" spans="1:49">
      <c r="A324">
        <v>274</v>
      </c>
      <c r="B324">
        <v>274</v>
      </c>
      <c r="C324">
        <v>274</v>
      </c>
      <c r="E324" t="s">
        <v>2</v>
      </c>
      <c r="F324" t="s">
        <v>5</v>
      </c>
      <c r="G324">
        <v>30</v>
      </c>
      <c r="H324">
        <v>7</v>
      </c>
      <c r="I324">
        <v>120</v>
      </c>
      <c r="J324">
        <v>11</v>
      </c>
      <c r="K324">
        <v>6</v>
      </c>
      <c r="L324" t="s">
        <v>94</v>
      </c>
      <c r="M324">
        <v>1</v>
      </c>
      <c r="N324" t="s">
        <v>66</v>
      </c>
      <c r="P324" t="s">
        <v>3389</v>
      </c>
      <c r="Q324">
        <v>1</v>
      </c>
      <c r="R324" t="s">
        <v>207</v>
      </c>
      <c r="S324" t="s">
        <v>78</v>
      </c>
      <c r="T324" t="s">
        <v>89</v>
      </c>
      <c r="U324">
        <v>3</v>
      </c>
      <c r="V324" t="s">
        <v>1367</v>
      </c>
      <c r="W324" t="s">
        <v>57</v>
      </c>
      <c r="AC324" t="s">
        <v>32</v>
      </c>
      <c r="AF324" t="s">
        <v>70</v>
      </c>
      <c r="AH324">
        <v>6</v>
      </c>
      <c r="AJ324">
        <v>6</v>
      </c>
      <c r="AK324">
        <v>3</v>
      </c>
      <c r="AM324">
        <v>72</v>
      </c>
      <c r="AN324" t="s">
        <v>1368</v>
      </c>
      <c r="AO324" t="s">
        <v>339</v>
      </c>
      <c r="AQ324">
        <v>9</v>
      </c>
      <c r="AR324" t="s">
        <v>1369</v>
      </c>
      <c r="AS324" t="s">
        <v>1370</v>
      </c>
      <c r="AT324" t="s">
        <v>1371</v>
      </c>
    </row>
    <row r="325" spans="1:49">
      <c r="A325">
        <v>275</v>
      </c>
      <c r="B325">
        <v>275</v>
      </c>
      <c r="C325">
        <v>275</v>
      </c>
      <c r="E325" t="s">
        <v>2</v>
      </c>
      <c r="H325">
        <v>33</v>
      </c>
      <c r="I325">
        <v>7</v>
      </c>
      <c r="J325">
        <v>30</v>
      </c>
      <c r="K325">
        <v>11</v>
      </c>
      <c r="L325">
        <v>5</v>
      </c>
      <c r="M325" t="s">
        <v>128</v>
      </c>
      <c r="N325">
        <v>0</v>
      </c>
      <c r="O325" t="s">
        <v>52</v>
      </c>
      <c r="Q325" t="s">
        <v>3389</v>
      </c>
      <c r="R325">
        <v>1</v>
      </c>
      <c r="S325" t="s">
        <v>29</v>
      </c>
      <c r="U325" t="s">
        <v>78</v>
      </c>
      <c r="V325" t="s">
        <v>214</v>
      </c>
      <c r="X325">
        <v>4</v>
      </c>
      <c r="Y325" t="s">
        <v>1372</v>
      </c>
      <c r="Z325" t="s">
        <v>81</v>
      </c>
      <c r="AA325" t="s">
        <v>27</v>
      </c>
      <c r="AB325" t="s">
        <v>28</v>
      </c>
      <c r="AJ325" t="s">
        <v>156</v>
      </c>
      <c r="AK325">
        <v>3</v>
      </c>
      <c r="AM325">
        <v>3</v>
      </c>
      <c r="AN325">
        <v>5</v>
      </c>
      <c r="AP325">
        <v>60</v>
      </c>
      <c r="AQ325" t="s">
        <v>1373</v>
      </c>
      <c r="AR325" t="s">
        <v>72</v>
      </c>
      <c r="AT325">
        <v>7</v>
      </c>
      <c r="AU325" t="s">
        <v>3779</v>
      </c>
      <c r="AV325" t="s">
        <v>1375</v>
      </c>
      <c r="AW325" t="s">
        <v>284</v>
      </c>
    </row>
    <row r="326" spans="1:49">
      <c r="A326">
        <v>276</v>
      </c>
      <c r="B326">
        <v>276</v>
      </c>
      <c r="C326">
        <v>276</v>
      </c>
      <c r="D326" t="s">
        <v>1</v>
      </c>
      <c r="H326">
        <v>29</v>
      </c>
      <c r="I326">
        <v>8</v>
      </c>
      <c r="J326">
        <v>60</v>
      </c>
      <c r="K326">
        <v>13</v>
      </c>
      <c r="L326">
        <v>3</v>
      </c>
      <c r="M326" t="s">
        <v>99</v>
      </c>
      <c r="N326">
        <v>1</v>
      </c>
      <c r="O326" t="s">
        <v>76</v>
      </c>
      <c r="P326" t="s">
        <v>3390</v>
      </c>
      <c r="Q326">
        <v>1</v>
      </c>
      <c r="R326" t="s">
        <v>207</v>
      </c>
      <c r="S326" t="s">
        <v>78</v>
      </c>
      <c r="T326" t="s">
        <v>299</v>
      </c>
      <c r="V326">
        <v>5</v>
      </c>
      <c r="W326" t="s">
        <v>1376</v>
      </c>
      <c r="X326" t="s">
        <v>57</v>
      </c>
      <c r="AH326" t="s">
        <v>1377</v>
      </c>
      <c r="AI326" t="s">
        <v>58</v>
      </c>
      <c r="AJ326">
        <v>3</v>
      </c>
      <c r="AL326">
        <v>3</v>
      </c>
      <c r="AM326">
        <v>6</v>
      </c>
      <c r="AO326">
        <v>12</v>
      </c>
      <c r="AP326" t="s">
        <v>1378</v>
      </c>
      <c r="AQ326" t="s">
        <v>72</v>
      </c>
      <c r="AS326">
        <v>10</v>
      </c>
      <c r="AT326" t="s">
        <v>1379</v>
      </c>
      <c r="AU326" t="s">
        <v>3780</v>
      </c>
      <c r="AV326" t="s">
        <v>1381</v>
      </c>
    </row>
    <row r="327" spans="1:49">
      <c r="A327">
        <v>277</v>
      </c>
      <c r="B327">
        <v>277</v>
      </c>
      <c r="C327">
        <v>277</v>
      </c>
      <c r="E327" t="s">
        <v>2</v>
      </c>
      <c r="F327" t="s">
        <v>5</v>
      </c>
      <c r="G327">
        <v>28</v>
      </c>
      <c r="H327">
        <v>9</v>
      </c>
      <c r="I327">
        <v>0</v>
      </c>
      <c r="J327">
        <v>10</v>
      </c>
      <c r="K327">
        <v>10</v>
      </c>
      <c r="L327" t="s">
        <v>86</v>
      </c>
      <c r="M327">
        <v>0</v>
      </c>
      <c r="N327" t="s">
        <v>52</v>
      </c>
      <c r="P327" t="s">
        <v>3392</v>
      </c>
      <c r="Q327">
        <v>1</v>
      </c>
      <c r="R327" t="s">
        <v>67</v>
      </c>
      <c r="S327" t="s">
        <v>88</v>
      </c>
      <c r="U327" t="s">
        <v>55</v>
      </c>
      <c r="W327">
        <v>3</v>
      </c>
      <c r="X327" t="s">
        <v>1382</v>
      </c>
      <c r="Y327" t="s">
        <v>69</v>
      </c>
      <c r="AE327" t="s">
        <v>32</v>
      </c>
      <c r="AH327" t="s">
        <v>58</v>
      </c>
      <c r="AI327">
        <v>4</v>
      </c>
      <c r="AK327">
        <v>4</v>
      </c>
      <c r="AL327">
        <v>3</v>
      </c>
      <c r="AN327">
        <v>6</v>
      </c>
      <c r="AO327" t="s">
        <v>1383</v>
      </c>
      <c r="AP327" t="s">
        <v>62</v>
      </c>
      <c r="AQ327">
        <v>8</v>
      </c>
      <c r="AR327" t="s">
        <v>1384</v>
      </c>
      <c r="AS327" t="s">
        <v>1385</v>
      </c>
      <c r="AT327" t="s">
        <v>1386</v>
      </c>
    </row>
    <row r="328" spans="1:49">
      <c r="A328">
        <v>278</v>
      </c>
      <c r="B328">
        <v>278</v>
      </c>
      <c r="C328">
        <v>278</v>
      </c>
      <c r="D328" t="s">
        <v>1</v>
      </c>
      <c r="H328">
        <v>40</v>
      </c>
      <c r="I328">
        <v>7</v>
      </c>
      <c r="J328">
        <v>30</v>
      </c>
      <c r="K328">
        <v>14</v>
      </c>
      <c r="L328">
        <v>6</v>
      </c>
      <c r="M328" t="s">
        <v>329</v>
      </c>
      <c r="N328">
        <v>1</v>
      </c>
      <c r="O328" t="s">
        <v>52</v>
      </c>
      <c r="Q328" t="s">
        <v>3389</v>
      </c>
      <c r="R328">
        <v>1</v>
      </c>
      <c r="S328" t="s">
        <v>77</v>
      </c>
      <c r="T328" t="s">
        <v>137</v>
      </c>
      <c r="V328" t="s">
        <v>89</v>
      </c>
      <c r="W328">
        <v>16</v>
      </c>
      <c r="X328" t="s">
        <v>1387</v>
      </c>
      <c r="Y328" t="s">
        <v>57</v>
      </c>
      <c r="AD328" t="s">
        <v>31</v>
      </c>
      <c r="AI328" t="s">
        <v>156</v>
      </c>
      <c r="AJ328">
        <v>6</v>
      </c>
      <c r="AL328">
        <v>6</v>
      </c>
      <c r="AM328">
        <v>6</v>
      </c>
      <c r="AO328">
        <v>40</v>
      </c>
      <c r="AP328" t="s">
        <v>1388</v>
      </c>
      <c r="AQ328" t="s">
        <v>72</v>
      </c>
      <c r="AS328">
        <v>9</v>
      </c>
      <c r="AT328" t="s">
        <v>1389</v>
      </c>
      <c r="AU328" t="s">
        <v>1390</v>
      </c>
      <c r="AV328" t="s">
        <v>312</v>
      </c>
    </row>
    <row r="329" spans="1:49">
      <c r="A329">
        <v>279</v>
      </c>
      <c r="B329">
        <v>279</v>
      </c>
      <c r="C329">
        <v>279</v>
      </c>
      <c r="E329" t="s">
        <v>2</v>
      </c>
      <c r="H329">
        <v>25</v>
      </c>
      <c r="I329">
        <v>8</v>
      </c>
      <c r="J329">
        <v>50</v>
      </c>
      <c r="K329">
        <v>3</v>
      </c>
      <c r="L329">
        <v>5</v>
      </c>
      <c r="M329" t="s">
        <v>51</v>
      </c>
      <c r="N329">
        <v>1</v>
      </c>
      <c r="O329" t="s">
        <v>66</v>
      </c>
      <c r="R329" t="s">
        <v>1391</v>
      </c>
      <c r="S329">
        <v>0</v>
      </c>
      <c r="AB329" t="s">
        <v>57</v>
      </c>
      <c r="AH329" t="s">
        <v>32</v>
      </c>
      <c r="AK329" t="s">
        <v>58</v>
      </c>
      <c r="AL329">
        <v>1</v>
      </c>
      <c r="AN329">
        <v>1</v>
      </c>
      <c r="AO329">
        <v>3</v>
      </c>
      <c r="AQ329">
        <v>4</v>
      </c>
      <c r="AR329" t="s">
        <v>1392</v>
      </c>
      <c r="AS329" t="s">
        <v>72</v>
      </c>
      <c r="AU329">
        <v>10</v>
      </c>
      <c r="AV329" t="s">
        <v>1393</v>
      </c>
      <c r="AW329" t="s">
        <v>1394</v>
      </c>
    </row>
    <row r="330" spans="1:49">
      <c r="A330">
        <v>280</v>
      </c>
      <c r="B330">
        <v>280</v>
      </c>
      <c r="C330">
        <v>280</v>
      </c>
      <c r="D330" t="s">
        <v>1</v>
      </c>
      <c r="E330" t="s">
        <v>4</v>
      </c>
      <c r="F330" t="s">
        <v>5</v>
      </c>
      <c r="G330">
        <v>33</v>
      </c>
      <c r="H330">
        <v>8</v>
      </c>
      <c r="I330">
        <v>120</v>
      </c>
      <c r="J330">
        <v>10</v>
      </c>
      <c r="K330">
        <v>10</v>
      </c>
      <c r="L330" t="s">
        <v>65</v>
      </c>
      <c r="M330">
        <v>1</v>
      </c>
      <c r="N330" t="s">
        <v>52</v>
      </c>
      <c r="P330" t="s">
        <v>3391</v>
      </c>
      <c r="Q330">
        <v>1</v>
      </c>
      <c r="R330" t="s">
        <v>401</v>
      </c>
      <c r="T330" t="s">
        <v>54</v>
      </c>
      <c r="V330" t="s">
        <v>89</v>
      </c>
      <c r="W330">
        <v>10</v>
      </c>
      <c r="X330" t="s">
        <v>1395</v>
      </c>
      <c r="Y330" t="s">
        <v>57</v>
      </c>
      <c r="AD330" t="s">
        <v>31</v>
      </c>
      <c r="AI330" t="s">
        <v>70</v>
      </c>
      <c r="AK330">
        <v>6</v>
      </c>
      <c r="AM330">
        <v>6</v>
      </c>
      <c r="AN330">
        <v>6</v>
      </c>
      <c r="AP330">
        <v>48</v>
      </c>
      <c r="AQ330" t="s">
        <v>1396</v>
      </c>
      <c r="AR330" t="s">
        <v>72</v>
      </c>
      <c r="AT330">
        <v>10</v>
      </c>
      <c r="AU330" t="s">
        <v>1397</v>
      </c>
      <c r="AV330" t="s">
        <v>1398</v>
      </c>
      <c r="AW330" t="s">
        <v>1399</v>
      </c>
    </row>
    <row r="331" spans="1:49">
      <c r="A331">
        <v>281</v>
      </c>
      <c r="B331">
        <v>281</v>
      </c>
      <c r="C331">
        <v>281</v>
      </c>
      <c r="D331" t="s">
        <v>1</v>
      </c>
      <c r="F331" t="s">
        <v>5</v>
      </c>
      <c r="G331">
        <v>31</v>
      </c>
      <c r="H331">
        <v>8</v>
      </c>
      <c r="I331">
        <v>0</v>
      </c>
      <c r="J331">
        <v>8</v>
      </c>
      <c r="K331">
        <v>10</v>
      </c>
      <c r="L331" t="s">
        <v>128</v>
      </c>
      <c r="M331">
        <v>1</v>
      </c>
      <c r="N331" t="s">
        <v>66</v>
      </c>
      <c r="Q331" t="s">
        <v>1400</v>
      </c>
      <c r="R331">
        <v>1</v>
      </c>
      <c r="S331" t="s">
        <v>105</v>
      </c>
      <c r="U331" t="s">
        <v>106</v>
      </c>
      <c r="V331" t="s">
        <v>89</v>
      </c>
      <c r="W331">
        <v>5</v>
      </c>
      <c r="X331" t="s">
        <v>193</v>
      </c>
      <c r="Y331" t="s">
        <v>357</v>
      </c>
      <c r="AD331" t="s">
        <v>32</v>
      </c>
      <c r="AG331" t="s">
        <v>1070</v>
      </c>
      <c r="AH331">
        <v>6</v>
      </c>
      <c r="AJ331">
        <v>6</v>
      </c>
      <c r="AL331">
        <v>10</v>
      </c>
      <c r="AM331">
        <v>10</v>
      </c>
      <c r="AN331" t="s">
        <v>1401</v>
      </c>
      <c r="AO331" t="s">
        <v>62</v>
      </c>
      <c r="AP331">
        <v>10</v>
      </c>
      <c r="AQ331" t="s">
        <v>3781</v>
      </c>
      <c r="AR331" t="s">
        <v>1403</v>
      </c>
      <c r="AS331" t="s">
        <v>1404</v>
      </c>
    </row>
    <row r="332" spans="1:49">
      <c r="A332">
        <v>282</v>
      </c>
      <c r="B332">
        <v>282</v>
      </c>
      <c r="C332">
        <v>282</v>
      </c>
      <c r="H332" t="s">
        <v>5</v>
      </c>
      <c r="I332">
        <v>23</v>
      </c>
      <c r="J332">
        <v>8</v>
      </c>
      <c r="K332">
        <v>150</v>
      </c>
      <c r="L332">
        <v>12</v>
      </c>
      <c r="M332">
        <v>2</v>
      </c>
      <c r="N332" t="s">
        <v>65</v>
      </c>
      <c r="O332">
        <v>1</v>
      </c>
      <c r="P332" t="s">
        <v>66</v>
      </c>
      <c r="R332" t="s">
        <v>3392</v>
      </c>
      <c r="S332">
        <v>1</v>
      </c>
      <c r="T332" t="s">
        <v>207</v>
      </c>
      <c r="V332" t="s">
        <v>3782</v>
      </c>
      <c r="W332" t="s">
        <v>89</v>
      </c>
      <c r="X332">
        <v>0</v>
      </c>
      <c r="Y332" t="s">
        <v>1406</v>
      </c>
      <c r="Z332" t="s">
        <v>57</v>
      </c>
      <c r="AD332" t="s">
        <v>30</v>
      </c>
      <c r="AI332" t="s">
        <v>70</v>
      </c>
      <c r="AL332">
        <v>10</v>
      </c>
      <c r="AM332">
        <v>10</v>
      </c>
      <c r="AN332">
        <v>5</v>
      </c>
      <c r="AP332">
        <v>8</v>
      </c>
      <c r="AQ332" t="s">
        <v>3783</v>
      </c>
      <c r="AR332" t="s">
        <v>72</v>
      </c>
      <c r="AT332">
        <v>10</v>
      </c>
      <c r="AU332" t="s">
        <v>1408</v>
      </c>
    </row>
    <row r="333" spans="1:49">
      <c r="A333">
        <v>283</v>
      </c>
      <c r="B333">
        <v>283</v>
      </c>
      <c r="C333">
        <v>283</v>
      </c>
      <c r="E333" t="s">
        <v>2</v>
      </c>
      <c r="H333">
        <v>28</v>
      </c>
      <c r="I333">
        <v>7</v>
      </c>
      <c r="J333">
        <v>30</v>
      </c>
      <c r="K333">
        <v>10</v>
      </c>
      <c r="L333">
        <v>18</v>
      </c>
      <c r="M333" t="s">
        <v>219</v>
      </c>
      <c r="N333">
        <v>1</v>
      </c>
      <c r="O333" t="s">
        <v>52</v>
      </c>
      <c r="Q333" t="s">
        <v>3391</v>
      </c>
      <c r="R333">
        <v>1</v>
      </c>
      <c r="S333" t="s">
        <v>149</v>
      </c>
      <c r="T333" t="s">
        <v>78</v>
      </c>
      <c r="U333" t="s">
        <v>350</v>
      </c>
      <c r="V333">
        <v>4</v>
      </c>
      <c r="W333" t="s">
        <v>1409</v>
      </c>
      <c r="X333" t="s">
        <v>357</v>
      </c>
      <c r="Z333" t="s">
        <v>29</v>
      </c>
      <c r="AA333" t="s">
        <v>30</v>
      </c>
      <c r="AF333" t="s">
        <v>70</v>
      </c>
      <c r="AH333">
        <v>6</v>
      </c>
      <c r="AJ333">
        <v>6</v>
      </c>
      <c r="AK333">
        <v>4</v>
      </c>
      <c r="AM333">
        <v>10</v>
      </c>
      <c r="AN333" t="s">
        <v>1410</v>
      </c>
      <c r="AO333" t="s">
        <v>72</v>
      </c>
      <c r="AQ333">
        <v>10</v>
      </c>
      <c r="AR333" t="s">
        <v>1411</v>
      </c>
      <c r="AS333" t="s">
        <v>1412</v>
      </c>
      <c r="AT333" t="s">
        <v>1413</v>
      </c>
    </row>
    <row r="334" spans="1:49">
      <c r="A334">
        <v>284</v>
      </c>
      <c r="B334">
        <v>284</v>
      </c>
      <c r="C334">
        <v>284</v>
      </c>
      <c r="D334" t="s">
        <v>1</v>
      </c>
      <c r="F334" t="s">
        <v>5</v>
      </c>
      <c r="G334">
        <v>7</v>
      </c>
      <c r="H334">
        <v>0</v>
      </c>
      <c r="I334">
        <v>13</v>
      </c>
      <c r="J334">
        <v>5</v>
      </c>
      <c r="K334" t="s">
        <v>99</v>
      </c>
      <c r="L334">
        <v>1</v>
      </c>
      <c r="M334" t="s">
        <v>66</v>
      </c>
      <c r="O334" t="s">
        <v>3392</v>
      </c>
      <c r="P334">
        <v>0</v>
      </c>
      <c r="Y334" t="s">
        <v>57</v>
      </c>
      <c r="AC334" t="s">
        <v>30</v>
      </c>
      <c r="AH334" t="s">
        <v>82</v>
      </c>
      <c r="AJ334">
        <v>25</v>
      </c>
      <c r="AK334">
        <v>25</v>
      </c>
      <c r="AM334">
        <v>15</v>
      </c>
      <c r="AN334">
        <v>50</v>
      </c>
      <c r="AO334" t="s">
        <v>1414</v>
      </c>
      <c r="AP334" t="s">
        <v>62</v>
      </c>
      <c r="AQ334">
        <v>9</v>
      </c>
      <c r="AR334" t="s">
        <v>1415</v>
      </c>
      <c r="AS334" t="s">
        <v>1416</v>
      </c>
      <c r="AT334" t="s">
        <v>284</v>
      </c>
    </row>
    <row r="335" spans="1:49">
      <c r="A335">
        <v>285</v>
      </c>
      <c r="B335">
        <v>285</v>
      </c>
      <c r="C335">
        <v>285</v>
      </c>
      <c r="H335" t="s">
        <v>5</v>
      </c>
      <c r="I335">
        <v>31</v>
      </c>
      <c r="J335">
        <v>7</v>
      </c>
      <c r="K335">
        <v>20</v>
      </c>
      <c r="L335">
        <v>7</v>
      </c>
      <c r="M335">
        <v>10</v>
      </c>
      <c r="N335" t="s">
        <v>128</v>
      </c>
      <c r="O335">
        <v>1</v>
      </c>
      <c r="P335" t="s">
        <v>66</v>
      </c>
      <c r="R335" t="s">
        <v>3391</v>
      </c>
      <c r="S335">
        <v>1</v>
      </c>
      <c r="T335" t="s">
        <v>207</v>
      </c>
      <c r="U335" t="s">
        <v>78</v>
      </c>
      <c r="V335" t="s">
        <v>89</v>
      </c>
      <c r="W335">
        <v>8</v>
      </c>
      <c r="X335" t="s">
        <v>3784</v>
      </c>
      <c r="Y335" t="s">
        <v>57</v>
      </c>
      <c r="AE335" t="s">
        <v>32</v>
      </c>
      <c r="AH335" t="s">
        <v>58</v>
      </c>
      <c r="AI335">
        <v>3</v>
      </c>
      <c r="AK335">
        <v>3</v>
      </c>
      <c r="AL335">
        <v>3</v>
      </c>
      <c r="AN335">
        <v>8</v>
      </c>
      <c r="AO335" t="s">
        <v>3785</v>
      </c>
      <c r="AP335" t="s">
        <v>3786</v>
      </c>
      <c r="AQ335">
        <v>10</v>
      </c>
      <c r="AR335" t="s">
        <v>1420</v>
      </c>
    </row>
    <row r="336" spans="1:49">
      <c r="A336">
        <v>286</v>
      </c>
      <c r="B336">
        <v>286</v>
      </c>
      <c r="C336">
        <v>286</v>
      </c>
      <c r="D336" t="s">
        <v>1</v>
      </c>
      <c r="E336" t="s">
        <v>2</v>
      </c>
      <c r="F336" t="s">
        <v>5</v>
      </c>
      <c r="G336">
        <v>28</v>
      </c>
      <c r="H336">
        <v>7</v>
      </c>
      <c r="I336">
        <v>45</v>
      </c>
      <c r="J336">
        <v>12</v>
      </c>
      <c r="K336">
        <v>2</v>
      </c>
      <c r="L336" t="s">
        <v>297</v>
      </c>
      <c r="M336">
        <v>1</v>
      </c>
      <c r="N336" t="s">
        <v>66</v>
      </c>
      <c r="P336" t="s">
        <v>3389</v>
      </c>
      <c r="Q336">
        <v>1</v>
      </c>
      <c r="R336" t="s">
        <v>149</v>
      </c>
      <c r="T336" t="s">
        <v>723</v>
      </c>
      <c r="V336" t="s">
        <v>1421</v>
      </c>
      <c r="W336">
        <v>2</v>
      </c>
      <c r="X336" t="s">
        <v>1422</v>
      </c>
      <c r="Y336" t="s">
        <v>81</v>
      </c>
      <c r="AE336" t="s">
        <v>32</v>
      </c>
      <c r="AH336" t="s">
        <v>82</v>
      </c>
      <c r="AI336">
        <v>6</v>
      </c>
      <c r="AK336">
        <v>6</v>
      </c>
      <c r="AL336">
        <v>4</v>
      </c>
      <c r="AN336">
        <v>6</v>
      </c>
      <c r="AO336" t="s">
        <v>1423</v>
      </c>
      <c r="AP336" t="s">
        <v>371</v>
      </c>
      <c r="AR336">
        <v>9</v>
      </c>
      <c r="AS336" t="s">
        <v>3787</v>
      </c>
    </row>
    <row r="337" spans="1:50">
      <c r="A337">
        <v>287</v>
      </c>
      <c r="B337">
        <v>287</v>
      </c>
      <c r="C337">
        <v>287</v>
      </c>
      <c r="E337" t="s">
        <v>2</v>
      </c>
      <c r="H337">
        <v>43</v>
      </c>
      <c r="I337">
        <v>5</v>
      </c>
      <c r="J337">
        <v>75</v>
      </c>
      <c r="K337">
        <v>10</v>
      </c>
      <c r="L337">
        <v>10</v>
      </c>
      <c r="M337" t="s">
        <v>94</v>
      </c>
      <c r="N337">
        <v>1</v>
      </c>
      <c r="O337" t="s">
        <v>66</v>
      </c>
      <c r="Q337" t="s">
        <v>3391</v>
      </c>
      <c r="R337">
        <v>1</v>
      </c>
      <c r="S337" t="s">
        <v>207</v>
      </c>
      <c r="T337" t="s">
        <v>78</v>
      </c>
      <c r="U337" t="s">
        <v>150</v>
      </c>
      <c r="V337">
        <v>17</v>
      </c>
      <c r="X337" t="s">
        <v>57</v>
      </c>
      <c r="AD337" t="s">
        <v>32</v>
      </c>
      <c r="AF337" t="s">
        <v>3788</v>
      </c>
      <c r="AG337" t="s">
        <v>70</v>
      </c>
      <c r="AJ337">
        <v>10</v>
      </c>
      <c r="AK337">
        <v>10</v>
      </c>
      <c r="AM337">
        <v>10</v>
      </c>
      <c r="AN337">
        <v>15</v>
      </c>
      <c r="AO337" t="s">
        <v>1426</v>
      </c>
      <c r="AP337" t="s">
        <v>62</v>
      </c>
      <c r="AQ337">
        <v>10</v>
      </c>
      <c r="AR337" t="s">
        <v>1427</v>
      </c>
      <c r="AS337" t="s">
        <v>316</v>
      </c>
    </row>
    <row r="338" spans="1:50">
      <c r="A338">
        <v>288</v>
      </c>
      <c r="B338">
        <v>288</v>
      </c>
      <c r="C338">
        <v>288</v>
      </c>
      <c r="D338" t="s">
        <v>1</v>
      </c>
      <c r="E338" t="s">
        <v>4</v>
      </c>
      <c r="F338" t="s">
        <v>5</v>
      </c>
      <c r="G338">
        <v>34</v>
      </c>
      <c r="H338">
        <v>6</v>
      </c>
      <c r="I338">
        <v>35</v>
      </c>
      <c r="J338">
        <v>10</v>
      </c>
      <c r="K338">
        <v>1</v>
      </c>
      <c r="L338" t="s">
        <v>51</v>
      </c>
      <c r="M338">
        <v>1</v>
      </c>
      <c r="N338" t="s">
        <v>95</v>
      </c>
      <c r="P338" t="s">
        <v>3392</v>
      </c>
      <c r="Q338">
        <v>1</v>
      </c>
      <c r="R338" t="s">
        <v>406</v>
      </c>
      <c r="T338" t="s">
        <v>78</v>
      </c>
      <c r="U338" t="s">
        <v>350</v>
      </c>
      <c r="V338">
        <v>10</v>
      </c>
      <c r="W338" t="s">
        <v>981</v>
      </c>
      <c r="X338" t="s">
        <v>57</v>
      </c>
      <c r="AA338" t="s">
        <v>29</v>
      </c>
      <c r="AI338" t="s">
        <v>82</v>
      </c>
      <c r="AJ338">
        <v>5</v>
      </c>
      <c r="AL338">
        <v>5</v>
      </c>
      <c r="AM338">
        <v>5</v>
      </c>
      <c r="AO338">
        <v>15</v>
      </c>
      <c r="AP338" t="s">
        <v>1428</v>
      </c>
      <c r="AQ338" t="s">
        <v>62</v>
      </c>
      <c r="AR338">
        <v>10</v>
      </c>
      <c r="AS338" t="s">
        <v>1429</v>
      </c>
      <c r="AT338" t="s">
        <v>1430</v>
      </c>
      <c r="AU338" t="s">
        <v>111</v>
      </c>
    </row>
    <row r="339" spans="1:50">
      <c r="A339">
        <v>289</v>
      </c>
      <c r="B339">
        <v>289</v>
      </c>
      <c r="C339">
        <v>289</v>
      </c>
      <c r="H339" t="s">
        <v>5</v>
      </c>
      <c r="I339">
        <v>39</v>
      </c>
      <c r="J339">
        <v>6</v>
      </c>
      <c r="K339">
        <v>30</v>
      </c>
      <c r="L339">
        <v>10</v>
      </c>
      <c r="M339">
        <v>5</v>
      </c>
      <c r="N339" t="s">
        <v>219</v>
      </c>
      <c r="O339">
        <v>1</v>
      </c>
      <c r="P339" t="s">
        <v>66</v>
      </c>
      <c r="R339" t="s">
        <v>3391</v>
      </c>
      <c r="S339">
        <v>1</v>
      </c>
      <c r="T339" t="s">
        <v>6</v>
      </c>
      <c r="V339" t="s">
        <v>88</v>
      </c>
      <c r="X339" t="s">
        <v>214</v>
      </c>
      <c r="Z339">
        <v>17</v>
      </c>
      <c r="AA339" t="s">
        <v>1431</v>
      </c>
      <c r="AB339" t="s">
        <v>81</v>
      </c>
      <c r="AH339" t="s">
        <v>32</v>
      </c>
      <c r="AK339" t="s">
        <v>58</v>
      </c>
      <c r="AL339">
        <v>4</v>
      </c>
      <c r="AN339">
        <v>4</v>
      </c>
      <c r="AP339">
        <v>10</v>
      </c>
      <c r="AQ339">
        <v>12</v>
      </c>
      <c r="AR339" t="s">
        <v>1432</v>
      </c>
      <c r="AS339" t="s">
        <v>186</v>
      </c>
      <c r="AU339">
        <v>10</v>
      </c>
      <c r="AV339" t="s">
        <v>1433</v>
      </c>
      <c r="AW339" t="s">
        <v>1434</v>
      </c>
    </row>
    <row r="340" spans="1:50">
      <c r="A340">
        <v>290</v>
      </c>
      <c r="B340">
        <v>290</v>
      </c>
      <c r="C340">
        <v>290</v>
      </c>
      <c r="D340" t="s">
        <v>1</v>
      </c>
      <c r="E340" t="s">
        <v>2</v>
      </c>
      <c r="F340" t="s">
        <v>3</v>
      </c>
      <c r="G340" t="s">
        <v>4</v>
      </c>
      <c r="H340" t="s">
        <v>5</v>
      </c>
      <c r="I340">
        <v>29</v>
      </c>
      <c r="J340">
        <v>6</v>
      </c>
      <c r="K340">
        <v>90</v>
      </c>
      <c r="L340">
        <v>7</v>
      </c>
      <c r="M340">
        <v>5</v>
      </c>
      <c r="N340" t="s">
        <v>51</v>
      </c>
      <c r="O340">
        <v>0</v>
      </c>
      <c r="P340" t="s">
        <v>129</v>
      </c>
      <c r="Q340" t="s">
        <v>3391</v>
      </c>
      <c r="R340">
        <v>1</v>
      </c>
      <c r="S340" t="s">
        <v>67</v>
      </c>
      <c r="T340" t="s">
        <v>344</v>
      </c>
      <c r="V340" t="s">
        <v>55</v>
      </c>
      <c r="X340">
        <v>0</v>
      </c>
      <c r="Y340" t="s">
        <v>56</v>
      </c>
      <c r="Z340" t="s">
        <v>69</v>
      </c>
      <c r="AF340" t="s">
        <v>32</v>
      </c>
      <c r="AI340" t="s">
        <v>70</v>
      </c>
      <c r="AK340">
        <v>4</v>
      </c>
      <c r="AM340">
        <v>4</v>
      </c>
      <c r="AN340">
        <v>6</v>
      </c>
      <c r="AP340">
        <v>6</v>
      </c>
      <c r="AQ340" t="s">
        <v>3789</v>
      </c>
      <c r="AR340" t="s">
        <v>1436</v>
      </c>
      <c r="AS340">
        <v>8</v>
      </c>
      <c r="AT340" t="s">
        <v>1437</v>
      </c>
      <c r="AU340" t="s">
        <v>1438</v>
      </c>
      <c r="AV340" t="s">
        <v>1439</v>
      </c>
    </row>
    <row r="341" spans="1:50">
      <c r="A341">
        <v>291</v>
      </c>
      <c r="B341">
        <v>291</v>
      </c>
      <c r="C341">
        <v>291</v>
      </c>
      <c r="E341" t="s">
        <v>2</v>
      </c>
      <c r="H341">
        <v>32</v>
      </c>
      <c r="I341">
        <v>9</v>
      </c>
      <c r="J341">
        <v>20</v>
      </c>
      <c r="K341">
        <v>10</v>
      </c>
      <c r="L341">
        <v>40</v>
      </c>
      <c r="M341" t="s">
        <v>94</v>
      </c>
      <c r="N341">
        <v>0</v>
      </c>
      <c r="O341" t="s">
        <v>129</v>
      </c>
      <c r="P341" t="s">
        <v>3392</v>
      </c>
      <c r="Q341">
        <v>1</v>
      </c>
      <c r="R341" t="s">
        <v>207</v>
      </c>
      <c r="S341" t="s">
        <v>78</v>
      </c>
      <c r="T341" t="s">
        <v>55</v>
      </c>
      <c r="V341">
        <v>11</v>
      </c>
      <c r="W341" t="s">
        <v>56</v>
      </c>
      <c r="X341" t="s">
        <v>155</v>
      </c>
      <c r="AA341" t="s">
        <v>30</v>
      </c>
      <c r="AB341" t="s">
        <v>32</v>
      </c>
      <c r="AF341" t="s">
        <v>1440</v>
      </c>
      <c r="AG341">
        <v>6</v>
      </c>
      <c r="AI341">
        <v>6</v>
      </c>
      <c r="AJ341">
        <v>4</v>
      </c>
      <c r="AL341">
        <v>3</v>
      </c>
      <c r="AM341" t="s">
        <v>1441</v>
      </c>
      <c r="AN341" t="s">
        <v>72</v>
      </c>
      <c r="AP341">
        <v>7</v>
      </c>
      <c r="AQ341" t="s">
        <v>1442</v>
      </c>
      <c r="AR341" t="s">
        <v>1443</v>
      </c>
    </row>
    <row r="342" spans="1:50">
      <c r="A342">
        <v>292</v>
      </c>
      <c r="B342">
        <v>292</v>
      </c>
      <c r="C342">
        <v>292</v>
      </c>
      <c r="H342" t="s">
        <v>5</v>
      </c>
      <c r="I342">
        <v>32</v>
      </c>
      <c r="J342">
        <v>8</v>
      </c>
      <c r="K342">
        <v>0</v>
      </c>
      <c r="L342">
        <v>10</v>
      </c>
      <c r="M342">
        <v>10</v>
      </c>
      <c r="N342" t="s">
        <v>86</v>
      </c>
      <c r="O342">
        <v>0</v>
      </c>
      <c r="P342" t="s">
        <v>52</v>
      </c>
      <c r="R342" t="s">
        <v>3389</v>
      </c>
      <c r="S342">
        <v>1</v>
      </c>
      <c r="U342" t="s">
        <v>1444</v>
      </c>
      <c r="V342" t="s">
        <v>377</v>
      </c>
      <c r="W342" t="s">
        <v>89</v>
      </c>
      <c r="X342">
        <v>12</v>
      </c>
      <c r="Y342" t="s">
        <v>1445</v>
      </c>
      <c r="Z342" t="s">
        <v>357</v>
      </c>
      <c r="AC342" t="s">
        <v>30</v>
      </c>
      <c r="AH342" t="s">
        <v>70</v>
      </c>
      <c r="AJ342">
        <v>3</v>
      </c>
      <c r="AL342">
        <v>3</v>
      </c>
      <c r="AM342">
        <v>5</v>
      </c>
      <c r="AO342">
        <v>15</v>
      </c>
      <c r="AP342" t="s">
        <v>1446</v>
      </c>
      <c r="AQ342" t="s">
        <v>186</v>
      </c>
      <c r="AS342">
        <v>9</v>
      </c>
      <c r="AT342" t="s">
        <v>73</v>
      </c>
      <c r="AU342" t="s">
        <v>1447</v>
      </c>
    </row>
    <row r="343" spans="1:50">
      <c r="A343">
        <v>293</v>
      </c>
      <c r="B343">
        <v>293</v>
      </c>
      <c r="C343">
        <v>293</v>
      </c>
      <c r="D343" t="s">
        <v>1</v>
      </c>
      <c r="H343">
        <v>23</v>
      </c>
      <c r="I343">
        <v>7</v>
      </c>
      <c r="J343">
        <v>120</v>
      </c>
      <c r="K343">
        <v>9</v>
      </c>
      <c r="L343">
        <v>4</v>
      </c>
      <c r="M343" t="s">
        <v>329</v>
      </c>
      <c r="N343">
        <v>0</v>
      </c>
      <c r="O343" t="s">
        <v>52</v>
      </c>
      <c r="Q343" t="s">
        <v>3391</v>
      </c>
      <c r="R343">
        <v>0</v>
      </c>
      <c r="AA343" t="s">
        <v>57</v>
      </c>
      <c r="AE343" t="s">
        <v>30</v>
      </c>
      <c r="AJ343" t="s">
        <v>58</v>
      </c>
      <c r="AL343">
        <v>20</v>
      </c>
      <c r="AM343">
        <v>20</v>
      </c>
      <c r="AO343">
        <v>20</v>
      </c>
      <c r="AP343">
        <v>10</v>
      </c>
      <c r="AQ343" t="s">
        <v>1448</v>
      </c>
      <c r="AR343" t="s">
        <v>62</v>
      </c>
      <c r="AS343">
        <v>8</v>
      </c>
      <c r="AT343" t="s">
        <v>1449</v>
      </c>
      <c r="AU343" t="s">
        <v>1450</v>
      </c>
      <c r="AV343" t="s">
        <v>1451</v>
      </c>
    </row>
    <row r="344" spans="1:50">
      <c r="A344">
        <v>294</v>
      </c>
      <c r="B344">
        <v>294</v>
      </c>
      <c r="C344">
        <v>294</v>
      </c>
      <c r="D344" t="s">
        <v>1</v>
      </c>
      <c r="E344" t="s">
        <v>2</v>
      </c>
      <c r="F344" t="s">
        <v>4</v>
      </c>
      <c r="G344">
        <v>27</v>
      </c>
      <c r="H344">
        <v>8</v>
      </c>
      <c r="I344">
        <v>6</v>
      </c>
      <c r="J344">
        <v>15</v>
      </c>
      <c r="K344">
        <v>2</v>
      </c>
      <c r="L344" t="s">
        <v>128</v>
      </c>
      <c r="M344">
        <v>0</v>
      </c>
      <c r="N344" t="s">
        <v>129</v>
      </c>
      <c r="O344" t="s">
        <v>3391</v>
      </c>
      <c r="P344">
        <v>0</v>
      </c>
      <c r="Y344" t="s">
        <v>81</v>
      </c>
      <c r="AE344" t="s">
        <v>32</v>
      </c>
      <c r="AH344" t="s">
        <v>70</v>
      </c>
      <c r="AJ344">
        <v>6</v>
      </c>
      <c r="AL344">
        <v>6</v>
      </c>
      <c r="AM344">
        <v>4</v>
      </c>
      <c r="AO344">
        <v>48</v>
      </c>
      <c r="AP344" t="s">
        <v>1452</v>
      </c>
      <c r="AQ344" t="s">
        <v>72</v>
      </c>
      <c r="AS344">
        <v>10</v>
      </c>
      <c r="AT344" t="s">
        <v>1453</v>
      </c>
      <c r="AU344" t="s">
        <v>1454</v>
      </c>
    </row>
    <row r="345" spans="1:50">
      <c r="A345">
        <v>295</v>
      </c>
      <c r="B345">
        <v>295</v>
      </c>
      <c r="C345">
        <v>295</v>
      </c>
      <c r="E345" t="s">
        <v>2</v>
      </c>
      <c r="H345">
        <v>43</v>
      </c>
      <c r="I345">
        <v>6</v>
      </c>
      <c r="J345">
        <v>0</v>
      </c>
      <c r="K345">
        <v>88</v>
      </c>
      <c r="L345">
        <v>2</v>
      </c>
      <c r="M345" t="s">
        <v>329</v>
      </c>
      <c r="N345">
        <v>1</v>
      </c>
      <c r="O345" t="s">
        <v>66</v>
      </c>
      <c r="Q345" t="s">
        <v>3391</v>
      </c>
      <c r="R345">
        <v>1</v>
      </c>
      <c r="S345" t="s">
        <v>207</v>
      </c>
      <c r="T345" t="s">
        <v>78</v>
      </c>
      <c r="U345" t="s">
        <v>413</v>
      </c>
      <c r="W345">
        <v>12</v>
      </c>
      <c r="X345" t="s">
        <v>3790</v>
      </c>
      <c r="Y345" t="s">
        <v>1109</v>
      </c>
      <c r="AH345" t="s">
        <v>35</v>
      </c>
      <c r="AN345">
        <v>0</v>
      </c>
      <c r="AS345" t="s">
        <v>62</v>
      </c>
      <c r="AT345">
        <v>8</v>
      </c>
      <c r="AU345" t="s">
        <v>3791</v>
      </c>
      <c r="AV345" t="s">
        <v>3792</v>
      </c>
      <c r="AW345" t="s">
        <v>111</v>
      </c>
    </row>
    <row r="346" spans="1:50">
      <c r="A346">
        <v>296</v>
      </c>
      <c r="B346">
        <v>296</v>
      </c>
      <c r="C346">
        <v>296</v>
      </c>
      <c r="D346" t="s">
        <v>1</v>
      </c>
      <c r="H346">
        <v>29</v>
      </c>
      <c r="I346">
        <v>8</v>
      </c>
      <c r="J346">
        <v>0</v>
      </c>
      <c r="K346">
        <v>10</v>
      </c>
      <c r="L346">
        <v>30</v>
      </c>
      <c r="M346" t="s">
        <v>329</v>
      </c>
      <c r="N346">
        <v>0</v>
      </c>
      <c r="O346" t="s">
        <v>66</v>
      </c>
      <c r="Q346" t="s">
        <v>3389</v>
      </c>
      <c r="R346">
        <v>1</v>
      </c>
      <c r="S346" t="s">
        <v>207</v>
      </c>
      <c r="T346" t="s">
        <v>78</v>
      </c>
      <c r="U346" t="s">
        <v>89</v>
      </c>
      <c r="V346">
        <v>7</v>
      </c>
      <c r="W346" t="s">
        <v>1458</v>
      </c>
      <c r="X346" t="s">
        <v>81</v>
      </c>
      <c r="AG346" t="s">
        <v>35</v>
      </c>
      <c r="AM346">
        <v>0</v>
      </c>
      <c r="AR346" t="s">
        <v>186</v>
      </c>
      <c r="AT346">
        <v>8</v>
      </c>
      <c r="AU346" t="s">
        <v>1459</v>
      </c>
      <c r="AV346" t="s">
        <v>1460</v>
      </c>
    </row>
    <row r="347" spans="1:50">
      <c r="A347">
        <v>297</v>
      </c>
      <c r="B347">
        <v>297</v>
      </c>
      <c r="C347">
        <v>297</v>
      </c>
      <c r="D347" t="s">
        <v>1</v>
      </c>
      <c r="F347" t="s">
        <v>5</v>
      </c>
      <c r="G347">
        <v>34</v>
      </c>
      <c r="H347">
        <v>7</v>
      </c>
      <c r="I347">
        <v>0</v>
      </c>
      <c r="J347">
        <v>12</v>
      </c>
      <c r="K347">
        <v>8</v>
      </c>
      <c r="L347" t="s">
        <v>86</v>
      </c>
      <c r="M347">
        <v>1</v>
      </c>
      <c r="N347" t="s">
        <v>95</v>
      </c>
      <c r="P347" t="s">
        <v>3392</v>
      </c>
      <c r="Q347">
        <v>1</v>
      </c>
      <c r="S347" t="s">
        <v>1461</v>
      </c>
      <c r="T347" t="s">
        <v>78</v>
      </c>
      <c r="U347" t="s">
        <v>89</v>
      </c>
      <c r="V347">
        <v>10</v>
      </c>
      <c r="W347" t="s">
        <v>1462</v>
      </c>
      <c r="X347" t="s">
        <v>357</v>
      </c>
      <c r="AA347" t="s">
        <v>30</v>
      </c>
      <c r="AB347" t="s">
        <v>32</v>
      </c>
      <c r="AE347" t="s">
        <v>82</v>
      </c>
      <c r="AF347">
        <v>3</v>
      </c>
      <c r="AH347">
        <v>3</v>
      </c>
      <c r="AI347">
        <v>5</v>
      </c>
      <c r="AK347">
        <v>10</v>
      </c>
      <c r="AL347" t="s">
        <v>1463</v>
      </c>
      <c r="AM347" t="s">
        <v>62</v>
      </c>
      <c r="AN347">
        <v>10</v>
      </c>
      <c r="AO347" t="s">
        <v>1464</v>
      </c>
      <c r="AP347" t="s">
        <v>3793</v>
      </c>
      <c r="AQ347" t="s">
        <v>1466</v>
      </c>
    </row>
    <row r="348" spans="1:50">
      <c r="A348">
        <v>298</v>
      </c>
      <c r="B348">
        <v>298</v>
      </c>
      <c r="C348">
        <v>298</v>
      </c>
      <c r="E348" t="s">
        <v>2</v>
      </c>
      <c r="F348" t="s">
        <v>4</v>
      </c>
      <c r="G348">
        <v>30</v>
      </c>
      <c r="H348">
        <v>6</v>
      </c>
      <c r="I348">
        <v>0</v>
      </c>
      <c r="J348">
        <v>10</v>
      </c>
      <c r="K348">
        <v>20</v>
      </c>
      <c r="L348" t="s">
        <v>65</v>
      </c>
      <c r="M348">
        <v>0</v>
      </c>
      <c r="N348" t="s">
        <v>52</v>
      </c>
      <c r="P348" t="s">
        <v>3390</v>
      </c>
      <c r="Q348">
        <v>1</v>
      </c>
      <c r="R348" t="s">
        <v>207</v>
      </c>
      <c r="S348" t="s">
        <v>78</v>
      </c>
      <c r="T348" t="s">
        <v>89</v>
      </c>
      <c r="U348">
        <v>6</v>
      </c>
      <c r="V348" t="s">
        <v>193</v>
      </c>
      <c r="W348" t="s">
        <v>81</v>
      </c>
      <c r="AB348" t="s">
        <v>31</v>
      </c>
      <c r="AG348" t="s">
        <v>58</v>
      </c>
      <c r="AH348">
        <v>5</v>
      </c>
      <c r="AJ348">
        <v>5</v>
      </c>
      <c r="AK348">
        <v>3</v>
      </c>
      <c r="AM348">
        <v>20</v>
      </c>
      <c r="AN348" t="s">
        <v>1467</v>
      </c>
      <c r="AO348" t="s">
        <v>62</v>
      </c>
      <c r="AP348">
        <v>7</v>
      </c>
      <c r="AQ348" t="s">
        <v>1468</v>
      </c>
      <c r="AR348" t="s">
        <v>1469</v>
      </c>
      <c r="AS348" t="s">
        <v>1470</v>
      </c>
    </row>
    <row r="349" spans="1:50">
      <c r="A349">
        <v>299</v>
      </c>
      <c r="B349">
        <v>299</v>
      </c>
      <c r="C349">
        <v>299</v>
      </c>
      <c r="H349" t="s">
        <v>5</v>
      </c>
      <c r="I349">
        <v>58</v>
      </c>
      <c r="J349">
        <v>6</v>
      </c>
      <c r="K349">
        <v>60</v>
      </c>
      <c r="L349">
        <v>10</v>
      </c>
      <c r="M349">
        <v>6</v>
      </c>
      <c r="N349" t="s">
        <v>51</v>
      </c>
      <c r="O349">
        <v>0</v>
      </c>
      <c r="P349" t="s">
        <v>76</v>
      </c>
      <c r="Q349" t="s">
        <v>1471</v>
      </c>
      <c r="R349">
        <v>1</v>
      </c>
      <c r="S349" t="s">
        <v>130</v>
      </c>
      <c r="T349" t="s">
        <v>137</v>
      </c>
      <c r="W349" t="s">
        <v>1472</v>
      </c>
      <c r="X349">
        <v>33</v>
      </c>
      <c r="Y349" t="s">
        <v>1473</v>
      </c>
      <c r="Z349" t="s">
        <v>81</v>
      </c>
      <c r="AF349" t="s">
        <v>32</v>
      </c>
      <c r="AI349" t="s">
        <v>70</v>
      </c>
      <c r="AK349">
        <v>3</v>
      </c>
      <c r="AM349">
        <v>3</v>
      </c>
      <c r="AN349">
        <v>5</v>
      </c>
      <c r="AP349">
        <v>12</v>
      </c>
      <c r="AQ349" t="s">
        <v>1474</v>
      </c>
      <c r="AR349" t="s">
        <v>1475</v>
      </c>
      <c r="AS349">
        <v>10</v>
      </c>
      <c r="AT349" t="s">
        <v>1476</v>
      </c>
      <c r="AU349" t="s">
        <v>1477</v>
      </c>
      <c r="AV349" t="s">
        <v>1478</v>
      </c>
    </row>
    <row r="350" spans="1:50">
      <c r="A350">
        <v>300</v>
      </c>
      <c r="B350">
        <v>300</v>
      </c>
      <c r="C350">
        <v>300</v>
      </c>
      <c r="D350" t="s">
        <v>1</v>
      </c>
      <c r="E350" t="s">
        <v>2</v>
      </c>
      <c r="F350" t="s">
        <v>3</v>
      </c>
      <c r="G350" t="s">
        <v>4</v>
      </c>
      <c r="H350" t="s">
        <v>5</v>
      </c>
      <c r="I350" t="s">
        <v>1479</v>
      </c>
      <c r="J350">
        <v>29</v>
      </c>
      <c r="K350">
        <v>8</v>
      </c>
      <c r="L350">
        <v>5</v>
      </c>
      <c r="M350">
        <v>12</v>
      </c>
      <c r="N350">
        <v>4</v>
      </c>
      <c r="O350" t="s">
        <v>183</v>
      </c>
      <c r="P350">
        <v>1</v>
      </c>
      <c r="Q350" t="s">
        <v>52</v>
      </c>
      <c r="S350" t="s">
        <v>3391</v>
      </c>
      <c r="T350">
        <v>0</v>
      </c>
      <c r="AC350" t="s">
        <v>57</v>
      </c>
      <c r="AD350" t="s">
        <v>27</v>
      </c>
      <c r="AE350" t="s">
        <v>29</v>
      </c>
      <c r="AF350" t="s">
        <v>30</v>
      </c>
      <c r="AG350" t="s">
        <v>32</v>
      </c>
      <c r="AJ350" t="s">
        <v>70</v>
      </c>
      <c r="AM350">
        <v>40</v>
      </c>
      <c r="AN350">
        <v>40</v>
      </c>
      <c r="AO350">
        <v>6</v>
      </c>
      <c r="AQ350">
        <v>6</v>
      </c>
      <c r="AR350" t="s">
        <v>1480</v>
      </c>
      <c r="AS350" t="s">
        <v>339</v>
      </c>
      <c r="AU350">
        <v>10</v>
      </c>
      <c r="AV350" t="s">
        <v>1481</v>
      </c>
      <c r="AW350" t="s">
        <v>1482</v>
      </c>
      <c r="AX350" t="s">
        <v>1483</v>
      </c>
    </row>
    <row r="351" spans="1:50">
      <c r="A351">
        <v>301</v>
      </c>
      <c r="B351">
        <v>301</v>
      </c>
      <c r="C351">
        <v>301</v>
      </c>
      <c r="D351" t="s">
        <v>1</v>
      </c>
      <c r="E351" t="s">
        <v>2</v>
      </c>
      <c r="F351" t="s">
        <v>4</v>
      </c>
      <c r="G351" t="s">
        <v>5</v>
      </c>
      <c r="H351">
        <v>7</v>
      </c>
      <c r="I351">
        <v>60</v>
      </c>
      <c r="J351">
        <v>11</v>
      </c>
      <c r="K351">
        <v>25</v>
      </c>
      <c r="L351" t="s">
        <v>183</v>
      </c>
      <c r="M351">
        <v>0</v>
      </c>
      <c r="N351" t="s">
        <v>52</v>
      </c>
      <c r="P351" t="s">
        <v>3391</v>
      </c>
      <c r="Q351">
        <v>1</v>
      </c>
      <c r="R351" t="s">
        <v>149</v>
      </c>
      <c r="S351" t="s">
        <v>78</v>
      </c>
      <c r="T351" t="s">
        <v>350</v>
      </c>
      <c r="U351">
        <v>11</v>
      </c>
      <c r="V351" t="s">
        <v>3794</v>
      </c>
      <c r="W351" t="s">
        <v>81</v>
      </c>
      <c r="AC351" t="s">
        <v>32</v>
      </c>
      <c r="AF351" t="s">
        <v>58</v>
      </c>
      <c r="AG351">
        <v>3</v>
      </c>
      <c r="AI351">
        <v>3</v>
      </c>
      <c r="AJ351">
        <v>6</v>
      </c>
      <c r="AL351">
        <v>10</v>
      </c>
      <c r="AM351" t="s">
        <v>1485</v>
      </c>
      <c r="AN351" t="s">
        <v>62</v>
      </c>
      <c r="AO351">
        <v>10</v>
      </c>
      <c r="AP351" t="s">
        <v>152</v>
      </c>
      <c r="AQ351" t="s">
        <v>1486</v>
      </c>
    </row>
    <row r="352" spans="1:50">
      <c r="A352">
        <v>302</v>
      </c>
      <c r="B352">
        <v>302</v>
      </c>
      <c r="C352">
        <v>302</v>
      </c>
      <c r="D352" t="s">
        <v>1</v>
      </c>
      <c r="E352" t="s">
        <v>2</v>
      </c>
      <c r="H352">
        <v>37</v>
      </c>
      <c r="I352">
        <v>7</v>
      </c>
      <c r="J352">
        <v>80</v>
      </c>
      <c r="K352">
        <v>9</v>
      </c>
      <c r="L352">
        <v>20</v>
      </c>
      <c r="M352" t="s">
        <v>86</v>
      </c>
      <c r="N352">
        <v>0</v>
      </c>
      <c r="O352" t="s">
        <v>66</v>
      </c>
      <c r="Q352" t="s">
        <v>3390</v>
      </c>
      <c r="R352">
        <v>1</v>
      </c>
      <c r="S352" t="s">
        <v>207</v>
      </c>
      <c r="T352" t="s">
        <v>78</v>
      </c>
      <c r="U352" t="s">
        <v>89</v>
      </c>
      <c r="V352">
        <v>15</v>
      </c>
      <c r="W352" t="s">
        <v>1487</v>
      </c>
      <c r="X352" t="s">
        <v>81</v>
      </c>
      <c r="AG352" t="s">
        <v>35</v>
      </c>
      <c r="AM352">
        <v>0</v>
      </c>
      <c r="AR352" t="s">
        <v>186</v>
      </c>
      <c r="AT352">
        <v>7</v>
      </c>
      <c r="AU352" t="s">
        <v>1488</v>
      </c>
      <c r="AV352" t="s">
        <v>1489</v>
      </c>
      <c r="AW352" t="s">
        <v>1490</v>
      </c>
    </row>
    <row r="353" spans="1:51">
      <c r="A353">
        <v>303</v>
      </c>
      <c r="B353">
        <v>303</v>
      </c>
      <c r="C353">
        <v>303</v>
      </c>
      <c r="D353" t="s">
        <v>1</v>
      </c>
      <c r="E353" t="s">
        <v>3</v>
      </c>
      <c r="F353" t="s">
        <v>5</v>
      </c>
      <c r="G353">
        <v>30</v>
      </c>
      <c r="H353">
        <v>6</v>
      </c>
      <c r="I353">
        <v>25</v>
      </c>
      <c r="J353">
        <v>8</v>
      </c>
      <c r="K353">
        <v>30</v>
      </c>
      <c r="L353" t="s">
        <v>219</v>
      </c>
      <c r="M353">
        <v>0</v>
      </c>
      <c r="N353" t="s">
        <v>66</v>
      </c>
      <c r="P353" t="s">
        <v>3389</v>
      </c>
      <c r="Q353">
        <v>1</v>
      </c>
      <c r="R353" t="s">
        <v>401</v>
      </c>
      <c r="U353" t="s">
        <v>1491</v>
      </c>
      <c r="V353" t="s">
        <v>150</v>
      </c>
      <c r="W353">
        <v>4</v>
      </c>
      <c r="X353" t="s">
        <v>1492</v>
      </c>
      <c r="Y353" t="s">
        <v>81</v>
      </c>
      <c r="AB353" t="s">
        <v>29</v>
      </c>
      <c r="AJ353" t="s">
        <v>70</v>
      </c>
      <c r="AL353">
        <v>5</v>
      </c>
      <c r="AN353">
        <v>5</v>
      </c>
      <c r="AO353">
        <v>5</v>
      </c>
      <c r="AQ353">
        <v>20</v>
      </c>
      <c r="AR353" t="s">
        <v>1493</v>
      </c>
      <c r="AS353" t="s">
        <v>62</v>
      </c>
      <c r="AT353">
        <v>10</v>
      </c>
      <c r="AU353" t="s">
        <v>1494</v>
      </c>
      <c r="AV353" t="s">
        <v>1495</v>
      </c>
    </row>
    <row r="354" spans="1:51">
      <c r="A354">
        <v>304</v>
      </c>
      <c r="B354">
        <v>304</v>
      </c>
      <c r="C354">
        <v>304</v>
      </c>
      <c r="H354" t="s">
        <v>5</v>
      </c>
      <c r="I354">
        <v>8</v>
      </c>
      <c r="J354">
        <v>30</v>
      </c>
      <c r="K354">
        <v>8</v>
      </c>
      <c r="L354">
        <v>5</v>
      </c>
      <c r="M354" t="s">
        <v>65</v>
      </c>
      <c r="N354">
        <v>0</v>
      </c>
      <c r="P354" t="s">
        <v>35</v>
      </c>
      <c r="R354" t="s">
        <v>1496</v>
      </c>
      <c r="S354">
        <v>1</v>
      </c>
      <c r="T354" t="s">
        <v>29</v>
      </c>
      <c r="V354" t="s">
        <v>344</v>
      </c>
      <c r="Y354" t="s">
        <v>3795</v>
      </c>
      <c r="Z354">
        <v>10</v>
      </c>
      <c r="AA354" t="s">
        <v>3796</v>
      </c>
      <c r="AB354" t="s">
        <v>81</v>
      </c>
      <c r="AE354" t="s">
        <v>29</v>
      </c>
      <c r="AM354" t="s">
        <v>156</v>
      </c>
      <c r="AN354">
        <v>10</v>
      </c>
      <c r="AO354">
        <v>10</v>
      </c>
      <c r="AQ354" t="s">
        <v>1499</v>
      </c>
      <c r="AR354">
        <v>5</v>
      </c>
      <c r="AS354" t="s">
        <v>1500</v>
      </c>
      <c r="AT354" t="s">
        <v>339</v>
      </c>
      <c r="AV354">
        <v>6</v>
      </c>
      <c r="AW354" t="s">
        <v>1501</v>
      </c>
      <c r="AX354" t="s">
        <v>3797</v>
      </c>
      <c r="AY354" t="s">
        <v>1503</v>
      </c>
    </row>
    <row r="355" spans="1:51">
      <c r="A355">
        <v>305</v>
      </c>
      <c r="B355">
        <v>305</v>
      </c>
      <c r="C355">
        <v>305</v>
      </c>
      <c r="E355" t="s">
        <v>2</v>
      </c>
      <c r="H355">
        <v>32</v>
      </c>
      <c r="I355">
        <v>8</v>
      </c>
      <c r="J355">
        <v>90</v>
      </c>
      <c r="K355">
        <v>12</v>
      </c>
      <c r="L355">
        <v>4</v>
      </c>
      <c r="M355" t="s">
        <v>99</v>
      </c>
      <c r="N355">
        <v>0</v>
      </c>
      <c r="O355" t="s">
        <v>66</v>
      </c>
      <c r="Q355" t="s">
        <v>3392</v>
      </c>
      <c r="R355">
        <v>1</v>
      </c>
      <c r="S355" t="s">
        <v>207</v>
      </c>
      <c r="T355" t="s">
        <v>78</v>
      </c>
      <c r="U355" t="s">
        <v>89</v>
      </c>
      <c r="V355">
        <v>9</v>
      </c>
      <c r="W355" t="s">
        <v>3798</v>
      </c>
      <c r="X355" t="s">
        <v>81</v>
      </c>
      <c r="AB355" t="s">
        <v>30</v>
      </c>
      <c r="AG355" t="s">
        <v>82</v>
      </c>
      <c r="AH355">
        <v>6</v>
      </c>
      <c r="AJ355">
        <v>6</v>
      </c>
      <c r="AK355">
        <v>6</v>
      </c>
      <c r="AM355">
        <v>6</v>
      </c>
      <c r="AN355" t="s">
        <v>3799</v>
      </c>
      <c r="AO355" t="s">
        <v>62</v>
      </c>
      <c r="AP355">
        <v>8</v>
      </c>
      <c r="AQ355" t="s">
        <v>3800</v>
      </c>
      <c r="AR355" t="s">
        <v>3801</v>
      </c>
    </row>
    <row r="356" spans="1:51">
      <c r="A356">
        <v>306</v>
      </c>
      <c r="B356">
        <v>306</v>
      </c>
      <c r="C356">
        <v>306</v>
      </c>
      <c r="D356" t="s">
        <v>1</v>
      </c>
      <c r="H356">
        <v>24</v>
      </c>
      <c r="I356">
        <v>8</v>
      </c>
      <c r="J356">
        <v>150</v>
      </c>
      <c r="K356">
        <v>6</v>
      </c>
      <c r="L356">
        <v>5</v>
      </c>
      <c r="M356" t="s">
        <v>86</v>
      </c>
      <c r="N356">
        <v>1</v>
      </c>
      <c r="O356" t="s">
        <v>76</v>
      </c>
      <c r="P356" t="s">
        <v>3391</v>
      </c>
      <c r="Q356">
        <v>1</v>
      </c>
      <c r="R356" t="s">
        <v>207</v>
      </c>
      <c r="S356" t="s">
        <v>78</v>
      </c>
      <c r="U356" t="s">
        <v>1508</v>
      </c>
      <c r="V356">
        <v>2</v>
      </c>
      <c r="W356" t="s">
        <v>1509</v>
      </c>
      <c r="X356" t="s">
        <v>57</v>
      </c>
      <c r="AA356" t="s">
        <v>29</v>
      </c>
      <c r="AI356" t="s">
        <v>70</v>
      </c>
      <c r="AL356">
        <v>12</v>
      </c>
      <c r="AM356">
        <v>12</v>
      </c>
      <c r="AN356">
        <v>2</v>
      </c>
      <c r="AP356">
        <v>50</v>
      </c>
      <c r="AQ356" t="s">
        <v>1510</v>
      </c>
      <c r="AR356" t="s">
        <v>72</v>
      </c>
      <c r="AT356">
        <v>10</v>
      </c>
      <c r="AU356" t="s">
        <v>1511</v>
      </c>
      <c r="AV356" t="s">
        <v>1512</v>
      </c>
      <c r="AW356" t="s">
        <v>1162</v>
      </c>
    </row>
    <row r="357" spans="1:51">
      <c r="A357">
        <v>307</v>
      </c>
      <c r="B357">
        <v>307</v>
      </c>
      <c r="C357">
        <v>307</v>
      </c>
      <c r="H357" t="s">
        <v>5</v>
      </c>
      <c r="I357">
        <v>35</v>
      </c>
      <c r="J357">
        <v>7</v>
      </c>
      <c r="K357">
        <v>30</v>
      </c>
      <c r="L357">
        <v>13</v>
      </c>
      <c r="M357">
        <v>5</v>
      </c>
      <c r="N357" t="s">
        <v>329</v>
      </c>
      <c r="O357">
        <v>0</v>
      </c>
      <c r="P357" t="s">
        <v>66</v>
      </c>
      <c r="R357" t="s">
        <v>3389</v>
      </c>
      <c r="S357">
        <v>1</v>
      </c>
      <c r="T357" t="s">
        <v>141</v>
      </c>
      <c r="U357" t="s">
        <v>78</v>
      </c>
      <c r="V357" t="s">
        <v>214</v>
      </c>
      <c r="X357">
        <v>6</v>
      </c>
      <c r="Y357" t="s">
        <v>1513</v>
      </c>
      <c r="Z357" t="s">
        <v>69</v>
      </c>
      <c r="AF357" t="s">
        <v>32</v>
      </c>
      <c r="AI357" t="s">
        <v>70</v>
      </c>
      <c r="AK357">
        <v>5</v>
      </c>
      <c r="AM357">
        <v>5</v>
      </c>
      <c r="AN357">
        <v>2</v>
      </c>
      <c r="AP357">
        <v>10</v>
      </c>
      <c r="AR357" t="s">
        <v>72</v>
      </c>
      <c r="AT357">
        <v>10</v>
      </c>
    </row>
    <row r="358" spans="1:51">
      <c r="A358">
        <v>308</v>
      </c>
      <c r="B358">
        <v>308</v>
      </c>
      <c r="C358">
        <v>308</v>
      </c>
      <c r="D358" t="s">
        <v>1</v>
      </c>
      <c r="F358" t="s">
        <v>5</v>
      </c>
      <c r="G358">
        <v>29</v>
      </c>
      <c r="H358">
        <v>7</v>
      </c>
      <c r="I358">
        <v>60</v>
      </c>
      <c r="J358">
        <v>11</v>
      </c>
      <c r="K358">
        <v>2</v>
      </c>
      <c r="L358" t="s">
        <v>297</v>
      </c>
      <c r="M358">
        <v>1</v>
      </c>
      <c r="N358" t="s">
        <v>66</v>
      </c>
      <c r="P358" t="s">
        <v>3392</v>
      </c>
      <c r="Q358">
        <v>1</v>
      </c>
      <c r="R358" t="s">
        <v>207</v>
      </c>
      <c r="S358" t="s">
        <v>106</v>
      </c>
      <c r="T358" t="s">
        <v>89</v>
      </c>
      <c r="U358">
        <v>5</v>
      </c>
      <c r="V358" t="s">
        <v>1514</v>
      </c>
      <c r="W358" t="s">
        <v>57</v>
      </c>
      <c r="AC358" t="s">
        <v>32</v>
      </c>
      <c r="AF358" t="s">
        <v>82</v>
      </c>
      <c r="AG358">
        <v>4</v>
      </c>
      <c r="AI358">
        <v>4</v>
      </c>
      <c r="AJ358">
        <v>2</v>
      </c>
      <c r="AL358">
        <v>8</v>
      </c>
      <c r="AM358" t="s">
        <v>1515</v>
      </c>
      <c r="AN358" t="s">
        <v>62</v>
      </c>
      <c r="AO358">
        <v>8</v>
      </c>
      <c r="AP358" t="s">
        <v>1516</v>
      </c>
    </row>
    <row r="359" spans="1:51">
      <c r="A359">
        <v>309</v>
      </c>
      <c r="B359">
        <v>309</v>
      </c>
      <c r="C359">
        <v>309</v>
      </c>
      <c r="H359" t="s">
        <v>5</v>
      </c>
      <c r="I359">
        <v>27</v>
      </c>
      <c r="J359">
        <v>7</v>
      </c>
      <c r="K359">
        <v>0</v>
      </c>
      <c r="L359">
        <v>8</v>
      </c>
      <c r="M359">
        <v>2</v>
      </c>
      <c r="N359" t="s">
        <v>219</v>
      </c>
      <c r="O359">
        <v>0</v>
      </c>
      <c r="P359" t="s">
        <v>66</v>
      </c>
      <c r="R359" t="s">
        <v>3391</v>
      </c>
      <c r="S359">
        <v>0</v>
      </c>
      <c r="AB359" t="s">
        <v>57</v>
      </c>
      <c r="AE359" t="s">
        <v>29</v>
      </c>
      <c r="AM359" t="s">
        <v>156</v>
      </c>
      <c r="AN359">
        <v>4</v>
      </c>
      <c r="AP359">
        <v>4</v>
      </c>
      <c r="AQ359">
        <v>4</v>
      </c>
      <c r="AS359">
        <v>25</v>
      </c>
      <c r="AT359" t="s">
        <v>3802</v>
      </c>
      <c r="AU359" t="s">
        <v>1518</v>
      </c>
      <c r="AV359">
        <v>10</v>
      </c>
      <c r="AW359" t="s">
        <v>1519</v>
      </c>
      <c r="AX359" t="s">
        <v>316</v>
      </c>
      <c r="AY359" t="s">
        <v>1520</v>
      </c>
    </row>
    <row r="360" spans="1:51">
      <c r="A360">
        <v>310</v>
      </c>
      <c r="B360">
        <v>310</v>
      </c>
      <c r="C360">
        <v>310</v>
      </c>
      <c r="E360" t="s">
        <v>2</v>
      </c>
      <c r="F360" t="s">
        <v>4</v>
      </c>
      <c r="G360" t="s">
        <v>5</v>
      </c>
      <c r="H360">
        <v>36</v>
      </c>
      <c r="I360">
        <v>6</v>
      </c>
      <c r="J360">
        <v>90</v>
      </c>
      <c r="K360">
        <v>10</v>
      </c>
      <c r="L360">
        <v>10</v>
      </c>
      <c r="M360" t="s">
        <v>297</v>
      </c>
      <c r="N360">
        <v>1</v>
      </c>
      <c r="O360" t="s">
        <v>52</v>
      </c>
      <c r="R360" t="s">
        <v>1521</v>
      </c>
      <c r="S360">
        <v>1</v>
      </c>
      <c r="T360" t="s">
        <v>6</v>
      </c>
      <c r="V360" t="s">
        <v>88</v>
      </c>
      <c r="X360" t="s">
        <v>79</v>
      </c>
      <c r="Y360">
        <v>11</v>
      </c>
      <c r="Z360" t="s">
        <v>1522</v>
      </c>
      <c r="AA360" t="s">
        <v>57</v>
      </c>
      <c r="AG360" t="s">
        <v>32</v>
      </c>
      <c r="AJ360" t="s">
        <v>58</v>
      </c>
      <c r="AL360">
        <v>15</v>
      </c>
      <c r="AM360">
        <v>15</v>
      </c>
      <c r="AN360">
        <v>6</v>
      </c>
      <c r="AP360">
        <v>20</v>
      </c>
      <c r="AQ360" t="s">
        <v>1523</v>
      </c>
      <c r="AR360" t="s">
        <v>62</v>
      </c>
      <c r="AS360">
        <v>10</v>
      </c>
      <c r="AT360" t="s">
        <v>3803</v>
      </c>
      <c r="AU360" t="s">
        <v>1525</v>
      </c>
      <c r="AV360" t="s">
        <v>1526</v>
      </c>
    </row>
    <row r="361" spans="1:51">
      <c r="A361">
        <v>311</v>
      </c>
      <c r="B361">
        <v>311</v>
      </c>
      <c r="C361">
        <v>311</v>
      </c>
      <c r="H361" t="s">
        <v>5</v>
      </c>
      <c r="I361">
        <v>44</v>
      </c>
      <c r="J361">
        <v>8</v>
      </c>
      <c r="K361">
        <v>15</v>
      </c>
      <c r="L361">
        <v>12</v>
      </c>
      <c r="M361">
        <v>2</v>
      </c>
      <c r="N361" t="s">
        <v>116</v>
      </c>
      <c r="O361">
        <v>1</v>
      </c>
      <c r="P361" t="s">
        <v>66</v>
      </c>
      <c r="R361" t="s">
        <v>3391</v>
      </c>
      <c r="S361">
        <v>1</v>
      </c>
      <c r="T361" t="s">
        <v>513</v>
      </c>
      <c r="U361" t="s">
        <v>78</v>
      </c>
      <c r="V361" t="s">
        <v>89</v>
      </c>
      <c r="W361">
        <v>13</v>
      </c>
      <c r="X361" t="s">
        <v>1527</v>
      </c>
      <c r="Y361" t="s">
        <v>57</v>
      </c>
      <c r="AE361" t="s">
        <v>32</v>
      </c>
      <c r="AH361" t="s">
        <v>58</v>
      </c>
      <c r="AJ361">
        <v>12</v>
      </c>
      <c r="AK361">
        <v>12</v>
      </c>
      <c r="AL361">
        <v>2</v>
      </c>
      <c r="AN361">
        <v>8</v>
      </c>
      <c r="AO361" t="s">
        <v>1528</v>
      </c>
      <c r="AP361" t="s">
        <v>186</v>
      </c>
      <c r="AR361">
        <v>10</v>
      </c>
      <c r="AS361" t="s">
        <v>1529</v>
      </c>
      <c r="AT361" t="s">
        <v>1530</v>
      </c>
      <c r="AU361" t="s">
        <v>1531</v>
      </c>
    </row>
    <row r="362" spans="1:51">
      <c r="A362">
        <v>312</v>
      </c>
      <c r="B362">
        <v>312</v>
      </c>
      <c r="C362">
        <v>312</v>
      </c>
      <c r="D362" t="s">
        <v>1</v>
      </c>
      <c r="H362">
        <v>53</v>
      </c>
      <c r="I362">
        <v>6</v>
      </c>
      <c r="J362">
        <v>0</v>
      </c>
      <c r="K362">
        <v>10</v>
      </c>
      <c r="L362">
        <v>20</v>
      </c>
      <c r="M362" t="s">
        <v>75</v>
      </c>
      <c r="N362">
        <v>0</v>
      </c>
      <c r="O362" t="s">
        <v>95</v>
      </c>
      <c r="Q362" t="s">
        <v>3391</v>
      </c>
      <c r="R362">
        <v>0</v>
      </c>
      <c r="AA362" t="s">
        <v>57</v>
      </c>
      <c r="AE362" t="s">
        <v>30</v>
      </c>
      <c r="AJ362" t="s">
        <v>58</v>
      </c>
      <c r="AK362">
        <v>4</v>
      </c>
      <c r="AM362">
        <v>4</v>
      </c>
      <c r="AN362">
        <v>6</v>
      </c>
      <c r="AP362">
        <v>20</v>
      </c>
      <c r="AQ362" t="s">
        <v>3804</v>
      </c>
      <c r="AR362" t="s">
        <v>62</v>
      </c>
      <c r="AS362">
        <v>10</v>
      </c>
      <c r="AT362" t="s">
        <v>1533</v>
      </c>
      <c r="AU362" t="s">
        <v>1534</v>
      </c>
      <c r="AV362" t="s">
        <v>1535</v>
      </c>
    </row>
    <row r="363" spans="1:51">
      <c r="A363">
        <v>313</v>
      </c>
      <c r="B363">
        <v>313</v>
      </c>
      <c r="C363">
        <v>313</v>
      </c>
      <c r="D363" t="s">
        <v>1</v>
      </c>
      <c r="H363">
        <v>45</v>
      </c>
      <c r="I363">
        <v>7</v>
      </c>
      <c r="J363">
        <v>30</v>
      </c>
      <c r="K363">
        <v>6</v>
      </c>
      <c r="L363">
        <v>20</v>
      </c>
      <c r="M363" t="s">
        <v>51</v>
      </c>
      <c r="N363">
        <v>1</v>
      </c>
      <c r="O363" t="s">
        <v>66</v>
      </c>
      <c r="Q363" t="s">
        <v>3391</v>
      </c>
      <c r="R363">
        <v>1</v>
      </c>
      <c r="S363" t="s">
        <v>207</v>
      </c>
      <c r="T363" t="s">
        <v>78</v>
      </c>
      <c r="U363" t="s">
        <v>89</v>
      </c>
      <c r="V363">
        <v>20</v>
      </c>
      <c r="W363" t="s">
        <v>1536</v>
      </c>
      <c r="X363" t="s">
        <v>57</v>
      </c>
      <c r="AG363" t="s">
        <v>35</v>
      </c>
      <c r="AM363">
        <v>0</v>
      </c>
      <c r="AS363" t="s">
        <v>1537</v>
      </c>
      <c r="AT363">
        <v>10</v>
      </c>
      <c r="AU363" t="s">
        <v>1538</v>
      </c>
      <c r="AV363" t="s">
        <v>1539</v>
      </c>
      <c r="AW363" t="s">
        <v>1540</v>
      </c>
    </row>
    <row r="364" spans="1:51">
      <c r="A364">
        <v>314</v>
      </c>
      <c r="B364">
        <v>314</v>
      </c>
      <c r="C364">
        <v>314</v>
      </c>
      <c r="D364" t="s">
        <v>1</v>
      </c>
      <c r="E364" t="s">
        <v>2</v>
      </c>
      <c r="F364" t="s">
        <v>5</v>
      </c>
      <c r="G364">
        <v>26</v>
      </c>
      <c r="H364">
        <v>8</v>
      </c>
      <c r="I364">
        <v>40</v>
      </c>
      <c r="J364">
        <v>13</v>
      </c>
      <c r="K364">
        <v>6</v>
      </c>
      <c r="L364" t="s">
        <v>183</v>
      </c>
      <c r="M364">
        <v>1</v>
      </c>
      <c r="N364" t="s">
        <v>135</v>
      </c>
      <c r="P364" t="s">
        <v>3391</v>
      </c>
      <c r="Q364">
        <v>1</v>
      </c>
      <c r="R364" t="s">
        <v>401</v>
      </c>
      <c r="T364" t="s">
        <v>78</v>
      </c>
      <c r="U364" t="s">
        <v>55</v>
      </c>
      <c r="W364">
        <v>2</v>
      </c>
      <c r="X364" t="s">
        <v>1541</v>
      </c>
      <c r="Y364" t="s">
        <v>81</v>
      </c>
      <c r="AH364" t="s">
        <v>35</v>
      </c>
      <c r="AN364">
        <v>0</v>
      </c>
      <c r="AS364" t="s">
        <v>339</v>
      </c>
      <c r="AU364">
        <v>5</v>
      </c>
      <c r="AV364" t="s">
        <v>1542</v>
      </c>
      <c r="AW364" t="s">
        <v>1543</v>
      </c>
    </row>
    <row r="365" spans="1:51">
      <c r="A365">
        <v>315</v>
      </c>
      <c r="B365">
        <v>315</v>
      </c>
      <c r="C365">
        <v>315</v>
      </c>
      <c r="D365" t="s">
        <v>1</v>
      </c>
      <c r="E365" t="s">
        <v>2</v>
      </c>
      <c r="F365" t="s">
        <v>5</v>
      </c>
      <c r="G365">
        <v>46</v>
      </c>
      <c r="H365">
        <v>6</v>
      </c>
      <c r="I365">
        <v>35</v>
      </c>
      <c r="J365">
        <v>8</v>
      </c>
      <c r="K365">
        <v>7</v>
      </c>
      <c r="L365" t="s">
        <v>94</v>
      </c>
      <c r="M365">
        <v>1</v>
      </c>
      <c r="N365" t="s">
        <v>117</v>
      </c>
      <c r="P365" t="s">
        <v>3392</v>
      </c>
      <c r="Q365">
        <v>1</v>
      </c>
      <c r="R365" t="s">
        <v>53</v>
      </c>
      <c r="S365" t="s">
        <v>54</v>
      </c>
      <c r="U365" t="s">
        <v>89</v>
      </c>
      <c r="V365">
        <v>23</v>
      </c>
      <c r="W365" t="s">
        <v>1544</v>
      </c>
      <c r="X365" t="s">
        <v>81</v>
      </c>
      <c r="AB365" t="s">
        <v>30</v>
      </c>
      <c r="AG365" t="s">
        <v>70</v>
      </c>
      <c r="AJ365">
        <v>10</v>
      </c>
      <c r="AK365">
        <v>10</v>
      </c>
      <c r="AL365">
        <v>3</v>
      </c>
      <c r="AN365">
        <v>8</v>
      </c>
      <c r="AO365" t="s">
        <v>1545</v>
      </c>
      <c r="AP365" t="s">
        <v>72</v>
      </c>
      <c r="AR365">
        <v>7</v>
      </c>
      <c r="AS365" t="s">
        <v>1546</v>
      </c>
      <c r="AT365" t="s">
        <v>1547</v>
      </c>
    </row>
    <row r="366" spans="1:51">
      <c r="A366" s="44">
        <v>316</v>
      </c>
      <c r="B366" s="44">
        <v>316</v>
      </c>
      <c r="C366" s="44">
        <v>316</v>
      </c>
      <c r="D366" s="44" t="s">
        <v>1</v>
      </c>
      <c r="E366" s="44" t="s">
        <v>4</v>
      </c>
      <c r="F366" s="44" t="s">
        <v>5</v>
      </c>
      <c r="G366" s="44">
        <v>29</v>
      </c>
      <c r="H366" s="44">
        <v>7</v>
      </c>
      <c r="I366" s="44">
        <v>40</v>
      </c>
      <c r="J366" s="44">
        <v>12</v>
      </c>
      <c r="K366" s="44">
        <v>25</v>
      </c>
      <c r="L366" s="44" t="s">
        <v>128</v>
      </c>
      <c r="M366" s="44">
        <v>0</v>
      </c>
      <c r="N366" s="44" t="s">
        <v>66</v>
      </c>
      <c r="O366" s="44"/>
      <c r="P366" s="44" t="s">
        <v>3391</v>
      </c>
      <c r="Q366" s="44">
        <v>1</v>
      </c>
      <c r="R366" s="44" t="s">
        <v>513</v>
      </c>
      <c r="S366" s="44" t="s">
        <v>78</v>
      </c>
      <c r="T366" s="44" t="s">
        <v>89</v>
      </c>
      <c r="U366" s="44">
        <v>1</v>
      </c>
      <c r="V366" s="44" t="s">
        <v>1548</v>
      </c>
      <c r="W366" s="44" t="s">
        <v>81</v>
      </c>
      <c r="X366" s="44"/>
      <c r="Y366" s="44"/>
      <c r="Z366" s="44"/>
      <c r="AA366" s="44" t="s">
        <v>30</v>
      </c>
      <c r="AB366" s="44"/>
      <c r="AC366" s="44"/>
      <c r="AD366" s="44"/>
      <c r="AE366" s="44"/>
      <c r="AF366" s="44" t="s">
        <v>156</v>
      </c>
      <c r="AG366" s="44">
        <v>6</v>
      </c>
      <c r="AH366" s="44"/>
      <c r="AI366" s="44">
        <v>6</v>
      </c>
      <c r="AJ366" s="44">
        <v>2</v>
      </c>
      <c r="AK366" s="44"/>
      <c r="AL366" s="44">
        <v>15</v>
      </c>
      <c r="AM366" t="s">
        <v>3805</v>
      </c>
      <c r="AN366" s="44" t="s">
        <v>72</v>
      </c>
      <c r="AO366" s="44"/>
      <c r="AP366" s="44">
        <v>10</v>
      </c>
      <c r="AQ366" t="s">
        <v>3807</v>
      </c>
    </row>
    <row r="367" spans="1:5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t="s">
        <v>3806</v>
      </c>
      <c r="AN367" s="44"/>
      <c r="AO367" s="44"/>
      <c r="AP367" s="44"/>
      <c r="AQ367" t="s">
        <v>3808</v>
      </c>
    </row>
    <row r="368" spans="1:51">
      <c r="A368">
        <v>317</v>
      </c>
      <c r="B368">
        <v>317</v>
      </c>
      <c r="C368">
        <v>317</v>
      </c>
      <c r="D368" t="s">
        <v>1</v>
      </c>
      <c r="H368">
        <v>26</v>
      </c>
      <c r="I368">
        <v>6</v>
      </c>
      <c r="J368">
        <v>30</v>
      </c>
      <c r="K368">
        <v>10</v>
      </c>
      <c r="L368">
        <v>20</v>
      </c>
      <c r="M368" t="s">
        <v>86</v>
      </c>
      <c r="N368">
        <v>1</v>
      </c>
      <c r="O368" t="s">
        <v>66</v>
      </c>
      <c r="Q368" t="s">
        <v>3391</v>
      </c>
      <c r="R368">
        <v>1</v>
      </c>
      <c r="S368" t="s">
        <v>207</v>
      </c>
      <c r="T368" t="s">
        <v>78</v>
      </c>
      <c r="U368" t="s">
        <v>89</v>
      </c>
      <c r="V368">
        <v>3</v>
      </c>
      <c r="W368" t="s">
        <v>1551</v>
      </c>
      <c r="X368" t="s">
        <v>57</v>
      </c>
      <c r="AG368" t="s">
        <v>35</v>
      </c>
      <c r="AM368">
        <v>0</v>
      </c>
      <c r="AR368" t="s">
        <v>72</v>
      </c>
      <c r="AT368">
        <v>10</v>
      </c>
      <c r="AU368" t="s">
        <v>1552</v>
      </c>
      <c r="AV368" t="s">
        <v>1553</v>
      </c>
      <c r="AW368" t="s">
        <v>1554</v>
      </c>
    </row>
    <row r="369" spans="1:51">
      <c r="A369">
        <v>318</v>
      </c>
      <c r="B369">
        <v>318</v>
      </c>
      <c r="C369">
        <v>318</v>
      </c>
      <c r="D369" t="s">
        <v>1</v>
      </c>
      <c r="E369" t="s">
        <v>3</v>
      </c>
      <c r="G369">
        <v>26</v>
      </c>
      <c r="H369">
        <v>7</v>
      </c>
      <c r="I369">
        <v>0</v>
      </c>
      <c r="J369">
        <v>6</v>
      </c>
      <c r="K369">
        <v>15</v>
      </c>
      <c r="L369" t="s">
        <v>86</v>
      </c>
      <c r="M369">
        <v>1</v>
      </c>
      <c r="N369" t="s">
        <v>95</v>
      </c>
      <c r="Q369" t="s">
        <v>1555</v>
      </c>
      <c r="R369">
        <v>0</v>
      </c>
      <c r="AA369" t="s">
        <v>57</v>
      </c>
      <c r="AE369" t="s">
        <v>30</v>
      </c>
      <c r="AF369" t="s">
        <v>32</v>
      </c>
      <c r="AI369" t="s">
        <v>70</v>
      </c>
      <c r="AK369">
        <v>6</v>
      </c>
      <c r="AM369">
        <v>6</v>
      </c>
      <c r="AN369">
        <v>6</v>
      </c>
      <c r="AP369">
        <v>20</v>
      </c>
      <c r="AQ369" t="s">
        <v>1556</v>
      </c>
      <c r="AR369" t="s">
        <v>72</v>
      </c>
      <c r="AT369">
        <v>6</v>
      </c>
      <c r="AU369" t="s">
        <v>1557</v>
      </c>
      <c r="AW369" t="s">
        <v>1558</v>
      </c>
    </row>
    <row r="370" spans="1:51">
      <c r="A370">
        <v>319</v>
      </c>
      <c r="B370">
        <v>319</v>
      </c>
      <c r="C370">
        <v>319</v>
      </c>
      <c r="F370" t="s">
        <v>3</v>
      </c>
      <c r="G370" t="s">
        <v>5</v>
      </c>
      <c r="H370">
        <v>27</v>
      </c>
      <c r="I370">
        <v>5</v>
      </c>
      <c r="J370">
        <v>45</v>
      </c>
      <c r="K370">
        <v>12</v>
      </c>
      <c r="L370">
        <v>30</v>
      </c>
      <c r="M370" t="s">
        <v>86</v>
      </c>
      <c r="N370">
        <v>1</v>
      </c>
      <c r="O370" t="s">
        <v>76</v>
      </c>
      <c r="P370" t="s">
        <v>1559</v>
      </c>
      <c r="Q370">
        <v>0</v>
      </c>
      <c r="Z370" t="s">
        <v>81</v>
      </c>
      <c r="AF370" t="s">
        <v>32</v>
      </c>
      <c r="AI370" t="s">
        <v>58</v>
      </c>
      <c r="AJ370">
        <v>3</v>
      </c>
      <c r="AL370">
        <v>3</v>
      </c>
      <c r="AM370">
        <v>4</v>
      </c>
      <c r="AO370">
        <v>6</v>
      </c>
      <c r="AP370" t="s">
        <v>1560</v>
      </c>
      <c r="AQ370" t="s">
        <v>62</v>
      </c>
      <c r="AR370">
        <v>8</v>
      </c>
      <c r="AS370" t="s">
        <v>1561</v>
      </c>
      <c r="AT370" t="s">
        <v>1562</v>
      </c>
      <c r="AU370" t="s">
        <v>1563</v>
      </c>
    </row>
    <row r="371" spans="1:51">
      <c r="A371">
        <v>320</v>
      </c>
      <c r="B371">
        <v>320</v>
      </c>
      <c r="C371">
        <v>320</v>
      </c>
      <c r="D371" t="s">
        <v>1</v>
      </c>
      <c r="H371">
        <v>44</v>
      </c>
      <c r="I371">
        <v>7</v>
      </c>
      <c r="J371">
        <v>0</v>
      </c>
      <c r="K371">
        <v>14</v>
      </c>
      <c r="L371">
        <v>2</v>
      </c>
      <c r="M371" t="s">
        <v>65</v>
      </c>
      <c r="N371">
        <v>0</v>
      </c>
      <c r="O371" t="s">
        <v>66</v>
      </c>
      <c r="Q371" t="s">
        <v>3389</v>
      </c>
      <c r="R371">
        <v>0</v>
      </c>
      <c r="AA371" t="s">
        <v>57</v>
      </c>
      <c r="AB371" t="s">
        <v>27</v>
      </c>
      <c r="AC371" t="s">
        <v>29</v>
      </c>
      <c r="AK371" t="s">
        <v>70</v>
      </c>
      <c r="AN371">
        <v>10</v>
      </c>
      <c r="AO371">
        <v>10</v>
      </c>
      <c r="AP371">
        <v>2</v>
      </c>
      <c r="AR371">
        <v>14</v>
      </c>
      <c r="AS371" t="s">
        <v>1564</v>
      </c>
      <c r="AT371" t="s">
        <v>339</v>
      </c>
      <c r="AV371">
        <v>7</v>
      </c>
      <c r="AW371" t="s">
        <v>1565</v>
      </c>
      <c r="AX371" t="s">
        <v>1566</v>
      </c>
      <c r="AY371" t="s">
        <v>1567</v>
      </c>
    </row>
    <row r="372" spans="1:51">
      <c r="A372">
        <v>321</v>
      </c>
      <c r="B372">
        <v>321</v>
      </c>
      <c r="C372">
        <v>321</v>
      </c>
      <c r="E372" t="s">
        <v>2</v>
      </c>
      <c r="F372" t="s">
        <v>5</v>
      </c>
      <c r="G372">
        <v>25</v>
      </c>
      <c r="H372">
        <v>8</v>
      </c>
      <c r="I372">
        <v>0</v>
      </c>
      <c r="J372">
        <v>10</v>
      </c>
      <c r="K372">
        <v>30</v>
      </c>
      <c r="L372" t="s">
        <v>329</v>
      </c>
      <c r="M372">
        <v>0</v>
      </c>
      <c r="N372" t="s">
        <v>66</v>
      </c>
      <c r="P372" t="s">
        <v>3391</v>
      </c>
      <c r="Q372">
        <v>1</v>
      </c>
      <c r="R372" t="s">
        <v>207</v>
      </c>
      <c r="T372" t="s">
        <v>1568</v>
      </c>
      <c r="U372" t="s">
        <v>266</v>
      </c>
      <c r="W372">
        <v>2</v>
      </c>
      <c r="X372" t="s">
        <v>1569</v>
      </c>
      <c r="Y372" t="s">
        <v>57</v>
      </c>
      <c r="AC372" t="s">
        <v>30</v>
      </c>
      <c r="AD372" t="s">
        <v>32</v>
      </c>
      <c r="AG372" t="s">
        <v>58</v>
      </c>
      <c r="AH372">
        <v>4</v>
      </c>
      <c r="AJ372">
        <v>4</v>
      </c>
      <c r="AK372">
        <v>4</v>
      </c>
      <c r="AM372">
        <v>3</v>
      </c>
      <c r="AN372" t="s">
        <v>3809</v>
      </c>
      <c r="AO372" t="s">
        <v>72</v>
      </c>
      <c r="AQ372">
        <v>8</v>
      </c>
      <c r="AR372" t="s">
        <v>1571</v>
      </c>
      <c r="AS372" t="s">
        <v>1572</v>
      </c>
    </row>
    <row r="373" spans="1:51">
      <c r="A373">
        <v>322</v>
      </c>
      <c r="B373">
        <v>322</v>
      </c>
      <c r="C373">
        <v>322</v>
      </c>
      <c r="D373" t="s">
        <v>1</v>
      </c>
      <c r="E373" t="s">
        <v>4</v>
      </c>
      <c r="F373" t="s">
        <v>5</v>
      </c>
      <c r="G373">
        <v>27</v>
      </c>
      <c r="H373">
        <v>8</v>
      </c>
      <c r="I373">
        <v>0</v>
      </c>
      <c r="J373">
        <v>7</v>
      </c>
      <c r="K373">
        <v>1</v>
      </c>
      <c r="L373" t="s">
        <v>329</v>
      </c>
      <c r="M373">
        <v>1</v>
      </c>
      <c r="N373" t="s">
        <v>66</v>
      </c>
      <c r="P373" t="s">
        <v>3389</v>
      </c>
      <c r="Q373">
        <v>0</v>
      </c>
      <c r="Z373" t="s">
        <v>57</v>
      </c>
      <c r="AI373" t="s">
        <v>35</v>
      </c>
      <c r="AO373">
        <v>0</v>
      </c>
      <c r="AT373" t="s">
        <v>72</v>
      </c>
      <c r="AV373">
        <v>9</v>
      </c>
      <c r="AW373" t="s">
        <v>1573</v>
      </c>
      <c r="AX373" t="s">
        <v>1574</v>
      </c>
      <c r="AY373" t="s">
        <v>1575</v>
      </c>
    </row>
    <row r="374" spans="1:51">
      <c r="A374">
        <v>323</v>
      </c>
      <c r="B374">
        <v>323</v>
      </c>
      <c r="C374">
        <v>323</v>
      </c>
      <c r="D374" t="s">
        <v>1</v>
      </c>
      <c r="E374" t="s">
        <v>2</v>
      </c>
      <c r="F374" t="s">
        <v>5</v>
      </c>
      <c r="G374">
        <v>39</v>
      </c>
      <c r="H374">
        <v>6</v>
      </c>
      <c r="I374">
        <v>0</v>
      </c>
      <c r="J374">
        <v>12</v>
      </c>
      <c r="K374">
        <v>12</v>
      </c>
      <c r="L374" t="s">
        <v>219</v>
      </c>
      <c r="M374">
        <v>1</v>
      </c>
      <c r="N374" t="s">
        <v>52</v>
      </c>
      <c r="P374" t="s">
        <v>3390</v>
      </c>
      <c r="Q374">
        <v>1</v>
      </c>
      <c r="R374" t="s">
        <v>207</v>
      </c>
      <c r="S374" t="s">
        <v>78</v>
      </c>
      <c r="T374" t="s">
        <v>89</v>
      </c>
      <c r="U374">
        <v>15</v>
      </c>
      <c r="V374" t="s">
        <v>193</v>
      </c>
      <c r="W374" t="s">
        <v>81</v>
      </c>
      <c r="AB374" t="s">
        <v>31</v>
      </c>
      <c r="AG374" t="s">
        <v>156</v>
      </c>
      <c r="AH374">
        <v>6</v>
      </c>
      <c r="AJ374">
        <v>6</v>
      </c>
      <c r="AK374">
        <v>6</v>
      </c>
      <c r="AM374">
        <v>30</v>
      </c>
      <c r="AN374" t="s">
        <v>1576</v>
      </c>
      <c r="AO374" t="s">
        <v>62</v>
      </c>
      <c r="AP374">
        <v>9</v>
      </c>
      <c r="AQ374" t="s">
        <v>1577</v>
      </c>
      <c r="AR374" t="s">
        <v>1578</v>
      </c>
      <c r="AS374" t="s">
        <v>284</v>
      </c>
    </row>
    <row r="375" spans="1:51">
      <c r="A375">
        <v>324</v>
      </c>
      <c r="B375">
        <v>324</v>
      </c>
      <c r="C375">
        <v>324</v>
      </c>
      <c r="E375" t="s">
        <v>2</v>
      </c>
      <c r="H375">
        <v>38</v>
      </c>
      <c r="I375">
        <v>7</v>
      </c>
      <c r="J375">
        <v>120</v>
      </c>
      <c r="K375">
        <v>12</v>
      </c>
      <c r="L375">
        <v>12</v>
      </c>
      <c r="M375" t="s">
        <v>94</v>
      </c>
      <c r="N375">
        <v>1</v>
      </c>
      <c r="O375" t="s">
        <v>129</v>
      </c>
      <c r="P375" t="s">
        <v>3391</v>
      </c>
      <c r="Q375">
        <v>1</v>
      </c>
      <c r="R375" t="s">
        <v>149</v>
      </c>
      <c r="S375" t="s">
        <v>78</v>
      </c>
      <c r="T375" t="s">
        <v>89</v>
      </c>
      <c r="U375">
        <v>14</v>
      </c>
      <c r="V375" t="s">
        <v>1579</v>
      </c>
      <c r="W375" t="s">
        <v>81</v>
      </c>
      <c r="AA375" t="s">
        <v>30</v>
      </c>
      <c r="AB375" t="s">
        <v>32</v>
      </c>
      <c r="AE375" t="s">
        <v>70</v>
      </c>
      <c r="AH375">
        <v>10</v>
      </c>
      <c r="AI375">
        <v>10</v>
      </c>
      <c r="AK375">
        <v>8</v>
      </c>
      <c r="AL375">
        <v>24</v>
      </c>
      <c r="AM375" t="s">
        <v>1580</v>
      </c>
      <c r="AN375" t="s">
        <v>72</v>
      </c>
      <c r="AP375">
        <v>9</v>
      </c>
      <c r="AQ375" t="s">
        <v>1581</v>
      </c>
      <c r="AR375" t="s">
        <v>1582</v>
      </c>
      <c r="AS375" t="s">
        <v>1583</v>
      </c>
    </row>
    <row r="376" spans="1:51">
      <c r="A376">
        <v>325</v>
      </c>
      <c r="B376">
        <v>325</v>
      </c>
      <c r="C376">
        <v>325</v>
      </c>
      <c r="D376" t="s">
        <v>1</v>
      </c>
      <c r="E376" t="s">
        <v>2</v>
      </c>
      <c r="F376" t="s">
        <v>3</v>
      </c>
      <c r="H376">
        <v>39</v>
      </c>
      <c r="I376">
        <v>8</v>
      </c>
      <c r="J376">
        <v>15</v>
      </c>
      <c r="K376">
        <v>5</v>
      </c>
      <c r="L376">
        <v>10</v>
      </c>
      <c r="M376" t="s">
        <v>297</v>
      </c>
      <c r="N376">
        <v>0</v>
      </c>
      <c r="O376" t="s">
        <v>135</v>
      </c>
      <c r="R376" t="s">
        <v>1584</v>
      </c>
      <c r="S376">
        <v>1</v>
      </c>
      <c r="T376" t="s">
        <v>67</v>
      </c>
      <c r="V376" t="s">
        <v>1585</v>
      </c>
      <c r="W376" t="s">
        <v>55</v>
      </c>
      <c r="Y376">
        <v>6</v>
      </c>
      <c r="Z376" t="s">
        <v>1586</v>
      </c>
      <c r="AA376" t="s">
        <v>69</v>
      </c>
      <c r="AE376" t="s">
        <v>30</v>
      </c>
      <c r="AJ376" t="s">
        <v>70</v>
      </c>
      <c r="AL376">
        <v>6</v>
      </c>
      <c r="AN376">
        <v>6</v>
      </c>
      <c r="AO376">
        <v>6</v>
      </c>
      <c r="AQ376">
        <v>40</v>
      </c>
      <c r="AR376" t="s">
        <v>1587</v>
      </c>
      <c r="AS376" t="s">
        <v>1588</v>
      </c>
      <c r="AT376">
        <v>10</v>
      </c>
      <c r="AU376" t="s">
        <v>3810</v>
      </c>
      <c r="AV376" t="s">
        <v>3811</v>
      </c>
      <c r="AW376" t="s">
        <v>1591</v>
      </c>
    </row>
    <row r="377" spans="1:51">
      <c r="A377">
        <v>326</v>
      </c>
      <c r="B377">
        <v>326</v>
      </c>
      <c r="C377">
        <v>326</v>
      </c>
      <c r="D377" t="s">
        <v>1</v>
      </c>
      <c r="H377">
        <v>26</v>
      </c>
      <c r="I377">
        <v>7</v>
      </c>
      <c r="J377">
        <v>180</v>
      </c>
      <c r="K377">
        <v>9</v>
      </c>
      <c r="L377">
        <v>20</v>
      </c>
      <c r="M377" t="s">
        <v>219</v>
      </c>
      <c r="N377">
        <v>1</v>
      </c>
      <c r="O377" t="s">
        <v>52</v>
      </c>
      <c r="Q377" t="s">
        <v>3392</v>
      </c>
      <c r="R377">
        <v>1</v>
      </c>
      <c r="S377" t="s">
        <v>87</v>
      </c>
      <c r="T377" t="s">
        <v>78</v>
      </c>
      <c r="U377" t="s">
        <v>89</v>
      </c>
      <c r="V377">
        <v>2</v>
      </c>
      <c r="W377" t="s">
        <v>1592</v>
      </c>
      <c r="X377" t="s">
        <v>81</v>
      </c>
      <c r="AB377" t="s">
        <v>30</v>
      </c>
      <c r="AC377" t="s">
        <v>33</v>
      </c>
      <c r="AF377" t="s">
        <v>156</v>
      </c>
      <c r="AG377">
        <v>4</v>
      </c>
      <c r="AI377">
        <v>4</v>
      </c>
      <c r="AJ377">
        <v>4</v>
      </c>
      <c r="AL377">
        <v>10</v>
      </c>
      <c r="AM377" t="s">
        <v>3812</v>
      </c>
      <c r="AN377" t="s">
        <v>72</v>
      </c>
      <c r="AP377">
        <v>6</v>
      </c>
      <c r="AQ377" t="s">
        <v>1594</v>
      </c>
      <c r="AR377" t="s">
        <v>1595</v>
      </c>
      <c r="AS377" t="s">
        <v>1596</v>
      </c>
    </row>
    <row r="378" spans="1:51">
      <c r="A378">
        <v>327</v>
      </c>
      <c r="B378">
        <v>327</v>
      </c>
      <c r="C378">
        <v>327</v>
      </c>
      <c r="D378" t="s">
        <v>1</v>
      </c>
      <c r="H378">
        <v>27</v>
      </c>
      <c r="I378">
        <v>9</v>
      </c>
      <c r="J378">
        <v>2</v>
      </c>
      <c r="K378">
        <v>10</v>
      </c>
      <c r="L378">
        <v>5</v>
      </c>
      <c r="M378" t="s">
        <v>99</v>
      </c>
      <c r="N378">
        <v>1</v>
      </c>
      <c r="O378" t="s">
        <v>52</v>
      </c>
      <c r="Q378" t="s">
        <v>3391</v>
      </c>
      <c r="R378">
        <v>1</v>
      </c>
      <c r="S378" t="s">
        <v>207</v>
      </c>
      <c r="T378" t="s">
        <v>78</v>
      </c>
      <c r="U378" t="s">
        <v>89</v>
      </c>
      <c r="V378">
        <v>4</v>
      </c>
      <c r="W378" t="s">
        <v>1176</v>
      </c>
      <c r="X378" t="s">
        <v>57</v>
      </c>
      <c r="AD378" t="s">
        <v>32</v>
      </c>
      <c r="AE378" t="s">
        <v>35</v>
      </c>
      <c r="AF378" t="s">
        <v>1597</v>
      </c>
      <c r="AJ378">
        <v>0</v>
      </c>
      <c r="AO378" t="s">
        <v>62</v>
      </c>
      <c r="AP378">
        <v>10</v>
      </c>
      <c r="AQ378" t="s">
        <v>1598</v>
      </c>
      <c r="AR378" t="s">
        <v>1599</v>
      </c>
      <c r="AS378" t="s">
        <v>1600</v>
      </c>
    </row>
    <row r="379" spans="1:51">
      <c r="A379">
        <v>328</v>
      </c>
      <c r="B379">
        <v>328</v>
      </c>
      <c r="C379">
        <v>328</v>
      </c>
      <c r="E379" t="s">
        <v>2</v>
      </c>
      <c r="F379" t="s">
        <v>4</v>
      </c>
      <c r="G379" t="s">
        <v>5</v>
      </c>
      <c r="H379">
        <v>46</v>
      </c>
      <c r="I379">
        <v>8</v>
      </c>
      <c r="J379">
        <v>0</v>
      </c>
      <c r="K379">
        <v>10</v>
      </c>
      <c r="L379">
        <v>50</v>
      </c>
      <c r="M379" t="s">
        <v>86</v>
      </c>
      <c r="N379">
        <v>1</v>
      </c>
      <c r="O379" t="s">
        <v>76</v>
      </c>
      <c r="P379" t="s">
        <v>3392</v>
      </c>
      <c r="Q379">
        <v>1</v>
      </c>
      <c r="R379" t="s">
        <v>207</v>
      </c>
      <c r="S379" t="s">
        <v>54</v>
      </c>
      <c r="U379" t="s">
        <v>89</v>
      </c>
      <c r="V379">
        <v>5</v>
      </c>
      <c r="W379" t="s">
        <v>1601</v>
      </c>
      <c r="X379" t="s">
        <v>357</v>
      </c>
      <c r="AC379" t="s">
        <v>32</v>
      </c>
      <c r="AE379" t="s">
        <v>1602</v>
      </c>
      <c r="AF379" t="s">
        <v>58</v>
      </c>
      <c r="AG379">
        <v>5</v>
      </c>
      <c r="AI379">
        <v>5</v>
      </c>
      <c r="AJ379">
        <v>5</v>
      </c>
      <c r="AL379">
        <v>8</v>
      </c>
      <c r="AM379" t="s">
        <v>3813</v>
      </c>
      <c r="AN379" t="s">
        <v>72</v>
      </c>
      <c r="AP379">
        <v>8</v>
      </c>
      <c r="AQ379" t="s">
        <v>1604</v>
      </c>
      <c r="AR379" t="s">
        <v>1605</v>
      </c>
      <c r="AS379" t="s">
        <v>1606</v>
      </c>
    </row>
    <row r="380" spans="1:51">
      <c r="A380">
        <v>329</v>
      </c>
      <c r="B380">
        <v>329</v>
      </c>
      <c r="C380">
        <v>329</v>
      </c>
      <c r="D380" t="s">
        <v>1</v>
      </c>
      <c r="E380" t="s">
        <v>2</v>
      </c>
      <c r="F380" t="s">
        <v>3</v>
      </c>
      <c r="H380">
        <v>33</v>
      </c>
      <c r="I380">
        <v>7</v>
      </c>
      <c r="J380">
        <v>30</v>
      </c>
      <c r="K380">
        <v>8</v>
      </c>
      <c r="L380">
        <v>2</v>
      </c>
      <c r="M380" t="s">
        <v>65</v>
      </c>
      <c r="N380">
        <v>0</v>
      </c>
      <c r="O380" t="s">
        <v>95</v>
      </c>
      <c r="Q380" t="s">
        <v>3392</v>
      </c>
      <c r="R380">
        <v>1</v>
      </c>
      <c r="S380" t="s">
        <v>207</v>
      </c>
      <c r="T380" t="s">
        <v>78</v>
      </c>
      <c r="U380" t="s">
        <v>413</v>
      </c>
      <c r="W380">
        <v>10</v>
      </c>
      <c r="X380" t="s">
        <v>1607</v>
      </c>
      <c r="Y380" t="s">
        <v>81</v>
      </c>
      <c r="AA380" t="s">
        <v>28</v>
      </c>
      <c r="AI380" t="s">
        <v>58</v>
      </c>
      <c r="AJ380">
        <v>4</v>
      </c>
      <c r="AL380">
        <v>4</v>
      </c>
      <c r="AM380">
        <v>4</v>
      </c>
      <c r="AO380">
        <v>6</v>
      </c>
      <c r="AP380" t="s">
        <v>1608</v>
      </c>
      <c r="AQ380" t="s">
        <v>62</v>
      </c>
      <c r="AR380">
        <v>9</v>
      </c>
      <c r="AS380" t="s">
        <v>1609</v>
      </c>
    </row>
    <row r="381" spans="1:51">
      <c r="A381">
        <v>330</v>
      </c>
      <c r="B381">
        <v>330</v>
      </c>
      <c r="C381">
        <v>330</v>
      </c>
      <c r="D381" t="s">
        <v>1</v>
      </c>
      <c r="H381">
        <v>49</v>
      </c>
      <c r="I381">
        <v>8</v>
      </c>
      <c r="J381">
        <v>0</v>
      </c>
      <c r="K381">
        <v>14</v>
      </c>
      <c r="L381">
        <v>2</v>
      </c>
      <c r="M381" t="s">
        <v>65</v>
      </c>
      <c r="N381">
        <v>1</v>
      </c>
      <c r="S381">
        <v>0</v>
      </c>
      <c r="AB381" t="s">
        <v>57</v>
      </c>
      <c r="AF381" t="s">
        <v>30</v>
      </c>
      <c r="AK381" t="s">
        <v>70</v>
      </c>
      <c r="AM381">
        <v>6</v>
      </c>
      <c r="AO381">
        <v>6</v>
      </c>
      <c r="AP381">
        <v>6</v>
      </c>
      <c r="AR381">
        <v>16</v>
      </c>
      <c r="AS381" t="s">
        <v>1610</v>
      </c>
      <c r="AT381" t="s">
        <v>72</v>
      </c>
      <c r="AV381">
        <v>9</v>
      </c>
      <c r="AW381" t="s">
        <v>1611</v>
      </c>
      <c r="AX381" t="s">
        <v>3814</v>
      </c>
    </row>
    <row r="382" spans="1:51">
      <c r="A382">
        <v>331</v>
      </c>
      <c r="B382">
        <v>331</v>
      </c>
      <c r="C382">
        <v>331</v>
      </c>
      <c r="G382" t="s">
        <v>4</v>
      </c>
      <c r="H382">
        <v>29</v>
      </c>
      <c r="I382">
        <v>7</v>
      </c>
      <c r="J382">
        <v>10</v>
      </c>
      <c r="K382">
        <v>7</v>
      </c>
      <c r="L382">
        <v>10</v>
      </c>
      <c r="M382" t="s">
        <v>297</v>
      </c>
      <c r="N382">
        <v>0</v>
      </c>
      <c r="O382" t="s">
        <v>52</v>
      </c>
      <c r="Q382" t="s">
        <v>3389</v>
      </c>
      <c r="R382">
        <v>1</v>
      </c>
      <c r="S382" t="s">
        <v>207</v>
      </c>
      <c r="T382" t="s">
        <v>106</v>
      </c>
      <c r="U382" t="s">
        <v>55</v>
      </c>
      <c r="W382">
        <v>4</v>
      </c>
      <c r="X382" t="s">
        <v>1613</v>
      </c>
      <c r="Y382" t="s">
        <v>81</v>
      </c>
      <c r="AB382" t="s">
        <v>29</v>
      </c>
      <c r="AJ382" t="s">
        <v>70</v>
      </c>
      <c r="AL382">
        <v>5</v>
      </c>
      <c r="AN382">
        <v>5</v>
      </c>
      <c r="AO382">
        <v>5</v>
      </c>
      <c r="AQ382">
        <v>180</v>
      </c>
      <c r="AR382" t="s">
        <v>1614</v>
      </c>
      <c r="AS382" t="s">
        <v>62</v>
      </c>
      <c r="AT382">
        <v>10</v>
      </c>
      <c r="AU382" t="s">
        <v>1615</v>
      </c>
      <c r="AV382" t="s">
        <v>1616</v>
      </c>
      <c r="AW382" t="s">
        <v>1617</v>
      </c>
    </row>
    <row r="383" spans="1:51">
      <c r="A383">
        <v>332</v>
      </c>
      <c r="B383">
        <v>332</v>
      </c>
      <c r="C383">
        <v>332</v>
      </c>
      <c r="D383" t="s">
        <v>1</v>
      </c>
      <c r="F383" t="s">
        <v>5</v>
      </c>
      <c r="G383">
        <v>27</v>
      </c>
      <c r="H383">
        <v>8</v>
      </c>
      <c r="I383">
        <v>110</v>
      </c>
      <c r="J383">
        <v>10</v>
      </c>
      <c r="K383">
        <v>0</v>
      </c>
      <c r="L383" t="s">
        <v>128</v>
      </c>
      <c r="M383">
        <v>0</v>
      </c>
      <c r="N383" t="s">
        <v>95</v>
      </c>
      <c r="P383" t="s">
        <v>3392</v>
      </c>
      <c r="Q383">
        <v>1</v>
      </c>
      <c r="R383" t="s">
        <v>207</v>
      </c>
      <c r="S383" t="s">
        <v>78</v>
      </c>
      <c r="T383" t="s">
        <v>89</v>
      </c>
      <c r="U383">
        <v>3</v>
      </c>
      <c r="V383" t="s">
        <v>1618</v>
      </c>
      <c r="W383" t="s">
        <v>57</v>
      </c>
      <c r="AC383" t="s">
        <v>32</v>
      </c>
      <c r="AF383" t="s">
        <v>70</v>
      </c>
      <c r="AH383">
        <v>6</v>
      </c>
      <c r="AJ383">
        <v>6</v>
      </c>
      <c r="AK383">
        <v>6</v>
      </c>
      <c r="AM383">
        <v>6</v>
      </c>
      <c r="AN383" t="s">
        <v>1619</v>
      </c>
      <c r="AO383" t="s">
        <v>72</v>
      </c>
      <c r="AQ383">
        <v>9</v>
      </c>
      <c r="AR383" t="s">
        <v>1620</v>
      </c>
      <c r="AS383" t="s">
        <v>604</v>
      </c>
      <c r="AT383" t="s">
        <v>1621</v>
      </c>
    </row>
    <row r="384" spans="1:51">
      <c r="A384">
        <v>333</v>
      </c>
      <c r="B384">
        <v>333</v>
      </c>
      <c r="C384">
        <v>333</v>
      </c>
      <c r="E384" t="s">
        <v>2</v>
      </c>
      <c r="F384" t="s">
        <v>5</v>
      </c>
      <c r="G384">
        <v>46</v>
      </c>
      <c r="H384">
        <v>7</v>
      </c>
      <c r="I384">
        <v>60</v>
      </c>
      <c r="J384">
        <v>11</v>
      </c>
      <c r="K384">
        <v>20</v>
      </c>
      <c r="L384" t="s">
        <v>219</v>
      </c>
      <c r="M384">
        <v>0</v>
      </c>
      <c r="N384" t="s">
        <v>135</v>
      </c>
      <c r="P384" t="s">
        <v>3391</v>
      </c>
      <c r="Q384">
        <v>1</v>
      </c>
      <c r="R384" t="s">
        <v>105</v>
      </c>
      <c r="T384" t="s">
        <v>78</v>
      </c>
      <c r="U384" t="s">
        <v>89</v>
      </c>
      <c r="V384">
        <v>15</v>
      </c>
      <c r="W384" t="s">
        <v>1622</v>
      </c>
      <c r="X384" t="s">
        <v>81</v>
      </c>
      <c r="AC384" t="s">
        <v>31</v>
      </c>
      <c r="AH384" t="s">
        <v>70</v>
      </c>
      <c r="AJ384">
        <v>4</v>
      </c>
      <c r="AL384">
        <v>4</v>
      </c>
      <c r="AM384">
        <v>6</v>
      </c>
      <c r="AO384">
        <v>25</v>
      </c>
      <c r="AP384" t="s">
        <v>1623</v>
      </c>
      <c r="AQ384" t="s">
        <v>72</v>
      </c>
      <c r="AS384">
        <v>9</v>
      </c>
      <c r="AT384" t="s">
        <v>1624</v>
      </c>
      <c r="AU384" t="s">
        <v>1625</v>
      </c>
      <c r="AV384" t="s">
        <v>1626</v>
      </c>
    </row>
    <row r="385" spans="1:50">
      <c r="A385">
        <v>334</v>
      </c>
      <c r="B385">
        <v>334</v>
      </c>
      <c r="C385">
        <v>334</v>
      </c>
      <c r="E385" t="s">
        <v>2</v>
      </c>
      <c r="F385" t="s">
        <v>5</v>
      </c>
      <c r="G385">
        <v>35</v>
      </c>
      <c r="H385">
        <v>8</v>
      </c>
      <c r="I385">
        <v>0</v>
      </c>
      <c r="J385">
        <v>16</v>
      </c>
      <c r="K385">
        <v>2</v>
      </c>
      <c r="L385" t="s">
        <v>183</v>
      </c>
      <c r="M385">
        <v>0</v>
      </c>
      <c r="N385" t="s">
        <v>66</v>
      </c>
      <c r="P385" t="s">
        <v>3391</v>
      </c>
      <c r="Q385">
        <v>1</v>
      </c>
      <c r="R385" t="s">
        <v>207</v>
      </c>
      <c r="S385" t="s">
        <v>78</v>
      </c>
      <c r="T385" t="s">
        <v>101</v>
      </c>
      <c r="U385">
        <v>12</v>
      </c>
      <c r="V385" t="s">
        <v>1627</v>
      </c>
      <c r="W385" t="s">
        <v>155</v>
      </c>
      <c r="Z385" t="s">
        <v>30</v>
      </c>
      <c r="AA385" t="s">
        <v>32</v>
      </c>
      <c r="AD385" t="s">
        <v>70</v>
      </c>
      <c r="AF385">
        <v>6</v>
      </c>
      <c r="AH385">
        <v>6</v>
      </c>
      <c r="AI385">
        <v>6</v>
      </c>
      <c r="AK385">
        <v>4</v>
      </c>
      <c r="AL385" t="s">
        <v>1628</v>
      </c>
      <c r="AM385" t="s">
        <v>72</v>
      </c>
      <c r="AO385">
        <v>10</v>
      </c>
      <c r="AP385" t="s">
        <v>1629</v>
      </c>
      <c r="AQ385" t="s">
        <v>1630</v>
      </c>
    </row>
    <row r="386" spans="1:50">
      <c r="A386">
        <v>335</v>
      </c>
      <c r="B386">
        <v>335</v>
      </c>
      <c r="C386">
        <v>335</v>
      </c>
      <c r="D386" t="s">
        <v>1</v>
      </c>
      <c r="E386" t="s">
        <v>2</v>
      </c>
      <c r="F386" t="s">
        <v>3</v>
      </c>
      <c r="G386" t="s">
        <v>5</v>
      </c>
      <c r="H386">
        <v>6</v>
      </c>
      <c r="I386">
        <v>120</v>
      </c>
      <c r="J386">
        <v>9</v>
      </c>
      <c r="K386">
        <v>10</v>
      </c>
      <c r="L386" t="s">
        <v>219</v>
      </c>
      <c r="M386">
        <v>0</v>
      </c>
      <c r="N386" t="s">
        <v>129</v>
      </c>
      <c r="O386" t="s">
        <v>3391</v>
      </c>
      <c r="P386">
        <v>1</v>
      </c>
      <c r="Q386" t="s">
        <v>207</v>
      </c>
      <c r="R386" t="s">
        <v>78</v>
      </c>
      <c r="S386" t="s">
        <v>89</v>
      </c>
      <c r="T386">
        <v>2</v>
      </c>
      <c r="U386" t="s">
        <v>1631</v>
      </c>
      <c r="V386" t="s">
        <v>357</v>
      </c>
      <c r="Y386" t="s">
        <v>30</v>
      </c>
      <c r="AD386" t="s">
        <v>156</v>
      </c>
      <c r="AE386">
        <v>6</v>
      </c>
      <c r="AG386">
        <v>6</v>
      </c>
      <c r="AH386">
        <v>4</v>
      </c>
      <c r="AJ386">
        <v>12</v>
      </c>
      <c r="AK386" t="s">
        <v>3815</v>
      </c>
      <c r="AL386" t="s">
        <v>72</v>
      </c>
      <c r="AN386">
        <v>10</v>
      </c>
      <c r="AO386" t="s">
        <v>1633</v>
      </c>
      <c r="AP386" t="s">
        <v>1634</v>
      </c>
      <c r="AQ386" t="s">
        <v>111</v>
      </c>
    </row>
    <row r="387" spans="1:50">
      <c r="A387">
        <v>336</v>
      </c>
      <c r="B387">
        <v>336</v>
      </c>
      <c r="C387">
        <v>336</v>
      </c>
      <c r="D387" t="s">
        <v>1</v>
      </c>
      <c r="F387" t="s">
        <v>5</v>
      </c>
      <c r="G387">
        <v>29</v>
      </c>
      <c r="H387">
        <v>8</v>
      </c>
      <c r="I387">
        <v>0</v>
      </c>
      <c r="J387">
        <v>4</v>
      </c>
      <c r="K387">
        <v>20</v>
      </c>
      <c r="L387" t="s">
        <v>116</v>
      </c>
      <c r="M387">
        <v>1</v>
      </c>
      <c r="N387" t="s">
        <v>52</v>
      </c>
      <c r="P387" t="s">
        <v>3391</v>
      </c>
      <c r="Q387">
        <v>1</v>
      </c>
      <c r="R387" t="s">
        <v>130</v>
      </c>
      <c r="S387" t="s">
        <v>137</v>
      </c>
      <c r="U387" t="s">
        <v>89</v>
      </c>
      <c r="V387">
        <v>2</v>
      </c>
      <c r="X387" t="s">
        <v>357</v>
      </c>
      <c r="AA387" t="s">
        <v>30</v>
      </c>
      <c r="AE387" t="s">
        <v>1635</v>
      </c>
      <c r="AF387" t="s">
        <v>58</v>
      </c>
      <c r="AG387">
        <v>6</v>
      </c>
      <c r="AI387">
        <v>6</v>
      </c>
      <c r="AJ387">
        <v>6</v>
      </c>
      <c r="AL387">
        <v>20</v>
      </c>
      <c r="AM387" t="s">
        <v>3816</v>
      </c>
      <c r="AN387" t="s">
        <v>72</v>
      </c>
      <c r="AP387">
        <v>10</v>
      </c>
      <c r="AQ387" t="s">
        <v>1117</v>
      </c>
      <c r="AR387" t="s">
        <v>1637</v>
      </c>
      <c r="AS387" t="s">
        <v>3817</v>
      </c>
    </row>
    <row r="388" spans="1:50">
      <c r="A388">
        <v>337</v>
      </c>
      <c r="B388">
        <v>337</v>
      </c>
      <c r="C388">
        <v>337</v>
      </c>
      <c r="D388" t="s">
        <v>1</v>
      </c>
      <c r="H388">
        <v>21</v>
      </c>
      <c r="I388">
        <v>7</v>
      </c>
      <c r="J388">
        <v>120</v>
      </c>
      <c r="K388">
        <v>12</v>
      </c>
      <c r="L388">
        <v>3</v>
      </c>
      <c r="M388" t="s">
        <v>329</v>
      </c>
      <c r="N388">
        <v>1</v>
      </c>
      <c r="S388">
        <v>1</v>
      </c>
      <c r="T388" t="s">
        <v>30</v>
      </c>
      <c r="U388" t="s">
        <v>344</v>
      </c>
      <c r="W388" t="s">
        <v>89</v>
      </c>
      <c r="X388">
        <v>4</v>
      </c>
      <c r="Y388" t="s">
        <v>1639</v>
      </c>
      <c r="Z388" t="s">
        <v>1109</v>
      </c>
      <c r="AF388" t="s">
        <v>32</v>
      </c>
      <c r="AG388" t="s">
        <v>33</v>
      </c>
      <c r="AJ388" t="s">
        <v>58</v>
      </c>
      <c r="AK388">
        <v>5</v>
      </c>
      <c r="AM388">
        <v>5</v>
      </c>
      <c r="AO388" t="s">
        <v>1640</v>
      </c>
      <c r="AP388">
        <v>6</v>
      </c>
      <c r="AQ388" t="s">
        <v>1641</v>
      </c>
      <c r="AR388" t="s">
        <v>62</v>
      </c>
      <c r="AS388">
        <v>10</v>
      </c>
      <c r="AT388" t="s">
        <v>1642</v>
      </c>
      <c r="AU388" t="s">
        <v>1643</v>
      </c>
    </row>
    <row r="389" spans="1:50">
      <c r="A389">
        <v>338</v>
      </c>
      <c r="B389">
        <v>338</v>
      </c>
      <c r="C389">
        <v>338</v>
      </c>
      <c r="G389" t="s">
        <v>4</v>
      </c>
      <c r="H389" t="s">
        <v>5</v>
      </c>
      <c r="I389">
        <v>24</v>
      </c>
      <c r="J389">
        <v>6</v>
      </c>
      <c r="K389">
        <v>40</v>
      </c>
      <c r="L389">
        <v>12</v>
      </c>
      <c r="M389">
        <v>5</v>
      </c>
      <c r="N389" t="s">
        <v>329</v>
      </c>
      <c r="O389">
        <v>1</v>
      </c>
      <c r="P389" t="s">
        <v>76</v>
      </c>
      <c r="Q389" t="s">
        <v>3392</v>
      </c>
      <c r="R389">
        <v>1</v>
      </c>
      <c r="S389" t="s">
        <v>207</v>
      </c>
      <c r="T389" t="s">
        <v>78</v>
      </c>
      <c r="U389" t="s">
        <v>79</v>
      </c>
      <c r="V389">
        <v>0</v>
      </c>
      <c r="W389" t="s">
        <v>1325</v>
      </c>
      <c r="X389" t="s">
        <v>57</v>
      </c>
      <c r="AC389" t="s">
        <v>31</v>
      </c>
      <c r="AH389" t="s">
        <v>70</v>
      </c>
      <c r="AJ389">
        <v>4</v>
      </c>
      <c r="AL389">
        <v>4</v>
      </c>
      <c r="AM389">
        <v>2</v>
      </c>
      <c r="AO389">
        <v>48</v>
      </c>
      <c r="AP389" t="s">
        <v>1644</v>
      </c>
      <c r="AQ389" t="s">
        <v>72</v>
      </c>
      <c r="AS389">
        <v>9</v>
      </c>
      <c r="AT389" t="s">
        <v>1645</v>
      </c>
      <c r="AU389" t="s">
        <v>1646</v>
      </c>
    </row>
    <row r="390" spans="1:50">
      <c r="A390">
        <v>339</v>
      </c>
      <c r="B390">
        <v>339</v>
      </c>
      <c r="C390">
        <v>339</v>
      </c>
      <c r="D390" t="s">
        <v>1</v>
      </c>
      <c r="E390" t="s">
        <v>2</v>
      </c>
      <c r="F390" t="s">
        <v>5</v>
      </c>
      <c r="G390">
        <v>22</v>
      </c>
      <c r="H390">
        <v>6</v>
      </c>
      <c r="I390">
        <v>0</v>
      </c>
      <c r="J390">
        <v>12</v>
      </c>
      <c r="K390">
        <v>4</v>
      </c>
      <c r="L390" t="s">
        <v>116</v>
      </c>
      <c r="M390">
        <v>1</v>
      </c>
      <c r="N390" t="s">
        <v>95</v>
      </c>
      <c r="P390" t="s">
        <v>3390</v>
      </c>
      <c r="Q390">
        <v>0</v>
      </c>
      <c r="Z390" t="s">
        <v>57</v>
      </c>
      <c r="AF390" t="s">
        <v>32</v>
      </c>
      <c r="AI390" t="s">
        <v>58</v>
      </c>
      <c r="AJ390">
        <v>3</v>
      </c>
      <c r="AL390">
        <v>3</v>
      </c>
      <c r="AM390">
        <v>6</v>
      </c>
      <c r="AO390">
        <v>80</v>
      </c>
      <c r="AP390" t="s">
        <v>1647</v>
      </c>
      <c r="AQ390" t="s">
        <v>1436</v>
      </c>
      <c r="AR390">
        <v>9</v>
      </c>
      <c r="AS390" t="s">
        <v>1648</v>
      </c>
      <c r="AT390" t="s">
        <v>1649</v>
      </c>
      <c r="AU390" t="s">
        <v>3818</v>
      </c>
    </row>
    <row r="391" spans="1:50">
      <c r="A391">
        <v>340</v>
      </c>
      <c r="B391">
        <v>340</v>
      </c>
      <c r="C391">
        <v>340</v>
      </c>
      <c r="H391" t="s">
        <v>5</v>
      </c>
      <c r="I391">
        <v>30</v>
      </c>
      <c r="J391">
        <v>8</v>
      </c>
      <c r="K391">
        <v>120</v>
      </c>
      <c r="L391">
        <v>10</v>
      </c>
      <c r="M391">
        <v>10</v>
      </c>
      <c r="N391" t="s">
        <v>219</v>
      </c>
      <c r="O391">
        <v>0</v>
      </c>
      <c r="P391" t="s">
        <v>76</v>
      </c>
      <c r="Q391" t="s">
        <v>3389</v>
      </c>
      <c r="R391">
        <v>1</v>
      </c>
      <c r="S391" t="s">
        <v>207</v>
      </c>
      <c r="T391" t="s">
        <v>78</v>
      </c>
      <c r="U391" t="s">
        <v>89</v>
      </c>
      <c r="V391">
        <v>7</v>
      </c>
      <c r="W391" t="s">
        <v>1651</v>
      </c>
      <c r="X391" t="s">
        <v>57</v>
      </c>
      <c r="AB391" t="s">
        <v>30</v>
      </c>
      <c r="AG391" t="s">
        <v>58</v>
      </c>
      <c r="AI391">
        <v>10</v>
      </c>
      <c r="AJ391">
        <v>10</v>
      </c>
      <c r="AK391">
        <v>6</v>
      </c>
      <c r="AM391">
        <v>6</v>
      </c>
      <c r="AN391" t="s">
        <v>1652</v>
      </c>
      <c r="AO391" t="s">
        <v>72</v>
      </c>
      <c r="AQ391">
        <v>10</v>
      </c>
      <c r="AR391" t="s">
        <v>1653</v>
      </c>
      <c r="AS391" t="s">
        <v>1460</v>
      </c>
    </row>
    <row r="392" spans="1:50">
      <c r="A392">
        <v>341</v>
      </c>
      <c r="B392">
        <v>341</v>
      </c>
      <c r="C392">
        <v>341</v>
      </c>
      <c r="D392" t="s">
        <v>1</v>
      </c>
      <c r="H392">
        <v>29</v>
      </c>
      <c r="I392">
        <v>7</v>
      </c>
      <c r="J392">
        <v>420</v>
      </c>
      <c r="K392">
        <v>5</v>
      </c>
      <c r="L392">
        <v>3</v>
      </c>
      <c r="M392" t="s">
        <v>86</v>
      </c>
      <c r="N392">
        <v>0</v>
      </c>
      <c r="O392" t="s">
        <v>66</v>
      </c>
      <c r="Q392" t="s">
        <v>3391</v>
      </c>
      <c r="R392">
        <v>0</v>
      </c>
      <c r="AA392" t="s">
        <v>57</v>
      </c>
      <c r="AE392" t="s">
        <v>30</v>
      </c>
      <c r="AJ392" t="s">
        <v>70</v>
      </c>
      <c r="AL392">
        <v>6</v>
      </c>
      <c r="AN392">
        <v>6</v>
      </c>
      <c r="AO392">
        <v>6</v>
      </c>
      <c r="AQ392">
        <v>1</v>
      </c>
      <c r="AR392" t="s">
        <v>1654</v>
      </c>
      <c r="AS392" t="s">
        <v>72</v>
      </c>
      <c r="AU392">
        <v>4</v>
      </c>
      <c r="AV392" t="s">
        <v>1655</v>
      </c>
    </row>
    <row r="393" spans="1:50">
      <c r="A393">
        <v>342</v>
      </c>
      <c r="B393">
        <v>342</v>
      </c>
      <c r="C393">
        <v>342</v>
      </c>
      <c r="D393" t="s">
        <v>1</v>
      </c>
      <c r="E393" t="s">
        <v>4</v>
      </c>
      <c r="F393" t="s">
        <v>5</v>
      </c>
      <c r="G393">
        <v>22</v>
      </c>
      <c r="H393">
        <v>7</v>
      </c>
      <c r="I393">
        <v>0</v>
      </c>
      <c r="J393">
        <v>10</v>
      </c>
      <c r="K393">
        <v>45</v>
      </c>
      <c r="L393" t="s">
        <v>297</v>
      </c>
      <c r="M393">
        <v>1</v>
      </c>
      <c r="N393" t="s">
        <v>129</v>
      </c>
      <c r="O393" t="s">
        <v>3391</v>
      </c>
      <c r="P393">
        <v>0</v>
      </c>
      <c r="Y393" t="s">
        <v>357</v>
      </c>
      <c r="Z393" t="s">
        <v>27</v>
      </c>
      <c r="AD393" t="s">
        <v>32</v>
      </c>
      <c r="AF393" t="s">
        <v>1656</v>
      </c>
      <c r="AG393" t="s">
        <v>58</v>
      </c>
      <c r="AI393">
        <v>18</v>
      </c>
      <c r="AJ393">
        <v>18</v>
      </c>
      <c r="AL393">
        <v>40</v>
      </c>
      <c r="AM393">
        <v>18</v>
      </c>
      <c r="AN393" t="s">
        <v>1657</v>
      </c>
      <c r="AO393" t="s">
        <v>72</v>
      </c>
      <c r="AQ393">
        <v>10</v>
      </c>
      <c r="AR393" t="s">
        <v>1658</v>
      </c>
      <c r="AS393" t="s">
        <v>1659</v>
      </c>
    </row>
    <row r="394" spans="1:50">
      <c r="A394">
        <v>343</v>
      </c>
      <c r="B394">
        <v>343</v>
      </c>
      <c r="C394">
        <v>343</v>
      </c>
      <c r="D394" t="s">
        <v>1</v>
      </c>
      <c r="H394">
        <v>30</v>
      </c>
      <c r="I394">
        <v>7</v>
      </c>
      <c r="J394">
        <v>25</v>
      </c>
      <c r="K394">
        <v>9</v>
      </c>
      <c r="L394">
        <v>8</v>
      </c>
      <c r="M394" t="s">
        <v>183</v>
      </c>
      <c r="N394">
        <v>0</v>
      </c>
      <c r="O394" t="s">
        <v>383</v>
      </c>
      <c r="P394" t="s">
        <v>3391</v>
      </c>
      <c r="Q394">
        <v>1</v>
      </c>
      <c r="R394" t="s">
        <v>406</v>
      </c>
      <c r="T394" t="s">
        <v>78</v>
      </c>
      <c r="U394" t="s">
        <v>362</v>
      </c>
      <c r="V394">
        <v>2</v>
      </c>
      <c r="W394" t="s">
        <v>254</v>
      </c>
      <c r="X394" t="s">
        <v>81</v>
      </c>
      <c r="AD394" t="s">
        <v>32</v>
      </c>
      <c r="AG394" t="s">
        <v>82</v>
      </c>
      <c r="AI394">
        <v>10</v>
      </c>
      <c r="AJ394">
        <v>10</v>
      </c>
      <c r="AK394">
        <v>6</v>
      </c>
      <c r="AM394">
        <v>20</v>
      </c>
      <c r="AN394" t="s">
        <v>1660</v>
      </c>
      <c r="AO394" t="s">
        <v>1661</v>
      </c>
      <c r="AP394">
        <v>7</v>
      </c>
      <c r="AQ394" t="s">
        <v>386</v>
      </c>
      <c r="AR394" t="s">
        <v>1662</v>
      </c>
      <c r="AS394" t="s">
        <v>1663</v>
      </c>
      <c r="AT394">
        <v>0</v>
      </c>
    </row>
    <row r="395" spans="1:50">
      <c r="A395">
        <v>344</v>
      </c>
      <c r="B395">
        <v>344</v>
      </c>
      <c r="C395">
        <v>344</v>
      </c>
      <c r="H395" t="s">
        <v>5</v>
      </c>
      <c r="I395">
        <v>28</v>
      </c>
      <c r="J395">
        <v>5</v>
      </c>
      <c r="K395">
        <v>30</v>
      </c>
      <c r="L395">
        <v>4</v>
      </c>
      <c r="M395">
        <v>56</v>
      </c>
      <c r="N395" t="s">
        <v>329</v>
      </c>
      <c r="O395">
        <v>1</v>
      </c>
      <c r="T395">
        <v>1</v>
      </c>
      <c r="U395" t="s">
        <v>207</v>
      </c>
      <c r="V395" t="s">
        <v>106</v>
      </c>
      <c r="W395" t="s">
        <v>413</v>
      </c>
      <c r="Y395">
        <v>4</v>
      </c>
      <c r="Z395" t="s">
        <v>1664</v>
      </c>
      <c r="AA395" t="s">
        <v>57</v>
      </c>
      <c r="AG395" t="s">
        <v>32</v>
      </c>
      <c r="AI395" t="s">
        <v>3819</v>
      </c>
      <c r="AJ395" t="s">
        <v>70</v>
      </c>
      <c r="AL395">
        <v>5</v>
      </c>
      <c r="AN395">
        <v>5</v>
      </c>
      <c r="AO395">
        <v>4</v>
      </c>
      <c r="AQ395">
        <v>6</v>
      </c>
      <c r="AR395" t="s">
        <v>3820</v>
      </c>
      <c r="AS395" t="s">
        <v>72</v>
      </c>
      <c r="AU395">
        <v>10</v>
      </c>
      <c r="AV395" t="s">
        <v>1667</v>
      </c>
      <c r="AW395" t="s">
        <v>3821</v>
      </c>
      <c r="AX395" t="s">
        <v>1669</v>
      </c>
    </row>
    <row r="396" spans="1:50">
      <c r="A396">
        <v>345</v>
      </c>
      <c r="B396">
        <v>345</v>
      </c>
      <c r="C396">
        <v>345</v>
      </c>
      <c r="E396" t="s">
        <v>2</v>
      </c>
      <c r="F396" t="s">
        <v>3</v>
      </c>
      <c r="H396">
        <v>30</v>
      </c>
      <c r="I396">
        <v>7</v>
      </c>
      <c r="J396">
        <v>20</v>
      </c>
      <c r="K396">
        <v>10</v>
      </c>
      <c r="L396">
        <v>3</v>
      </c>
      <c r="M396" t="s">
        <v>86</v>
      </c>
      <c r="N396">
        <v>0</v>
      </c>
      <c r="O396" t="s">
        <v>95</v>
      </c>
      <c r="Q396" t="s">
        <v>3390</v>
      </c>
      <c r="R396">
        <v>1</v>
      </c>
      <c r="S396" t="s">
        <v>149</v>
      </c>
      <c r="T396" t="s">
        <v>78</v>
      </c>
      <c r="U396" t="s">
        <v>150</v>
      </c>
      <c r="V396">
        <v>3</v>
      </c>
      <c r="W396" t="s">
        <v>1670</v>
      </c>
      <c r="X396" t="s">
        <v>69</v>
      </c>
      <c r="AA396" t="s">
        <v>29</v>
      </c>
      <c r="AB396" t="s">
        <v>30</v>
      </c>
      <c r="AG396" t="s">
        <v>70</v>
      </c>
      <c r="AI396">
        <v>6</v>
      </c>
      <c r="AK396">
        <v>6</v>
      </c>
      <c r="AL396">
        <v>3</v>
      </c>
      <c r="AN396">
        <v>8</v>
      </c>
      <c r="AO396" t="s">
        <v>1671</v>
      </c>
      <c r="AP396" t="s">
        <v>72</v>
      </c>
      <c r="AR396">
        <v>10</v>
      </c>
      <c r="AS396" t="s">
        <v>1672</v>
      </c>
    </row>
    <row r="397" spans="1:50">
      <c r="A397">
        <v>346</v>
      </c>
      <c r="B397">
        <v>346</v>
      </c>
      <c r="C397">
        <v>346</v>
      </c>
      <c r="E397" t="s">
        <v>2</v>
      </c>
      <c r="H397">
        <v>29</v>
      </c>
      <c r="I397">
        <v>6</v>
      </c>
      <c r="J397">
        <v>10</v>
      </c>
      <c r="K397">
        <v>7</v>
      </c>
      <c r="L397">
        <v>3</v>
      </c>
      <c r="M397" t="s">
        <v>65</v>
      </c>
      <c r="N397">
        <v>0</v>
      </c>
      <c r="O397" t="s">
        <v>76</v>
      </c>
      <c r="P397" t="s">
        <v>3391</v>
      </c>
      <c r="Q397">
        <v>1</v>
      </c>
      <c r="R397" t="s">
        <v>141</v>
      </c>
      <c r="S397" t="s">
        <v>78</v>
      </c>
      <c r="T397" t="s">
        <v>150</v>
      </c>
      <c r="U397">
        <v>3</v>
      </c>
      <c r="V397" t="s">
        <v>1673</v>
      </c>
      <c r="W397" t="s">
        <v>81</v>
      </c>
      <c r="X397" t="s">
        <v>27</v>
      </c>
      <c r="Z397" t="s">
        <v>30</v>
      </c>
      <c r="AE397" t="s">
        <v>70</v>
      </c>
      <c r="AG397">
        <v>6</v>
      </c>
      <c r="AI397">
        <v>6</v>
      </c>
      <c r="AJ397">
        <v>3</v>
      </c>
      <c r="AL397">
        <v>9</v>
      </c>
      <c r="AM397" t="s">
        <v>1674</v>
      </c>
      <c r="AN397" t="s">
        <v>72</v>
      </c>
      <c r="AP397">
        <v>9</v>
      </c>
      <c r="AQ397" t="s">
        <v>1675</v>
      </c>
      <c r="AR397" t="s">
        <v>1676</v>
      </c>
      <c r="AS397" t="s">
        <v>1677</v>
      </c>
    </row>
    <row r="398" spans="1:50">
      <c r="A398">
        <v>347</v>
      </c>
      <c r="B398">
        <v>347</v>
      </c>
      <c r="C398">
        <v>347</v>
      </c>
      <c r="D398" t="s">
        <v>1</v>
      </c>
      <c r="E398" t="s">
        <v>2</v>
      </c>
      <c r="F398" t="s">
        <v>4</v>
      </c>
      <c r="G398" t="s">
        <v>5</v>
      </c>
      <c r="H398">
        <v>32</v>
      </c>
      <c r="I398">
        <v>7</v>
      </c>
      <c r="J398">
        <v>25</v>
      </c>
      <c r="K398">
        <v>10</v>
      </c>
      <c r="L398">
        <v>8</v>
      </c>
      <c r="M398" t="s">
        <v>297</v>
      </c>
      <c r="N398">
        <v>0</v>
      </c>
      <c r="O398" t="s">
        <v>52</v>
      </c>
      <c r="Q398" t="s">
        <v>3389</v>
      </c>
      <c r="R398">
        <v>1</v>
      </c>
      <c r="T398" t="s">
        <v>1678</v>
      </c>
      <c r="U398" t="s">
        <v>253</v>
      </c>
      <c r="V398" t="s">
        <v>89</v>
      </c>
      <c r="W398">
        <v>4</v>
      </c>
      <c r="X398" t="s">
        <v>449</v>
      </c>
      <c r="Y398" t="s">
        <v>81</v>
      </c>
      <c r="AE398" t="s">
        <v>32</v>
      </c>
      <c r="AH398" t="s">
        <v>70</v>
      </c>
      <c r="AK398">
        <v>8</v>
      </c>
      <c r="AL398">
        <v>8</v>
      </c>
      <c r="AM398">
        <v>6</v>
      </c>
      <c r="AO398">
        <v>8</v>
      </c>
      <c r="AP398" t="s">
        <v>1679</v>
      </c>
      <c r="AQ398" t="s">
        <v>1680</v>
      </c>
      <c r="AR398">
        <v>10</v>
      </c>
      <c r="AS398" t="s">
        <v>3822</v>
      </c>
    </row>
    <row r="399" spans="1:50">
      <c r="A399">
        <v>348</v>
      </c>
      <c r="B399">
        <v>348</v>
      </c>
      <c r="C399">
        <v>348</v>
      </c>
      <c r="F399" t="s">
        <v>3</v>
      </c>
      <c r="G399" t="s">
        <v>5</v>
      </c>
      <c r="H399">
        <v>29</v>
      </c>
      <c r="I399">
        <v>7</v>
      </c>
      <c r="J399">
        <v>30</v>
      </c>
      <c r="K399">
        <v>8</v>
      </c>
      <c r="L399">
        <v>12</v>
      </c>
      <c r="M399" t="s">
        <v>297</v>
      </c>
      <c r="N399">
        <v>1</v>
      </c>
      <c r="P399" t="s">
        <v>1682</v>
      </c>
      <c r="Q399" t="s">
        <v>3391</v>
      </c>
      <c r="R399">
        <v>1</v>
      </c>
      <c r="S399" t="s">
        <v>401</v>
      </c>
      <c r="U399" t="s">
        <v>78</v>
      </c>
      <c r="V399" t="s">
        <v>89</v>
      </c>
      <c r="W399">
        <v>3</v>
      </c>
      <c r="X399" t="s">
        <v>1683</v>
      </c>
      <c r="Y399" t="s">
        <v>81</v>
      </c>
      <c r="AC399" t="s">
        <v>30</v>
      </c>
      <c r="AH399" t="s">
        <v>82</v>
      </c>
      <c r="AJ399">
        <v>21</v>
      </c>
      <c r="AK399">
        <v>21</v>
      </c>
      <c r="AM399">
        <v>16</v>
      </c>
      <c r="AN399">
        <v>12</v>
      </c>
      <c r="AO399" t="s">
        <v>3823</v>
      </c>
      <c r="AP399" t="s">
        <v>1685</v>
      </c>
      <c r="AQ399">
        <v>10</v>
      </c>
      <c r="AR399" t="s">
        <v>1686</v>
      </c>
      <c r="AS399" t="s">
        <v>1687</v>
      </c>
      <c r="AT399" t="s">
        <v>3824</v>
      </c>
    </row>
    <row r="400" spans="1:50">
      <c r="A400">
        <v>349</v>
      </c>
      <c r="B400">
        <v>349</v>
      </c>
      <c r="C400">
        <v>349</v>
      </c>
      <c r="D400" t="s">
        <v>1</v>
      </c>
      <c r="I400">
        <v>6</v>
      </c>
      <c r="J400">
        <v>180</v>
      </c>
      <c r="K400">
        <v>12</v>
      </c>
      <c r="L400">
        <v>5</v>
      </c>
      <c r="M400" t="s">
        <v>329</v>
      </c>
      <c r="N400">
        <v>1</v>
      </c>
      <c r="O400" t="s">
        <v>66</v>
      </c>
      <c r="Q400" t="s">
        <v>3390</v>
      </c>
      <c r="R400">
        <v>1</v>
      </c>
      <c r="S400" t="s">
        <v>6</v>
      </c>
      <c r="U400" t="s">
        <v>78</v>
      </c>
      <c r="V400" t="s">
        <v>89</v>
      </c>
      <c r="W400">
        <v>13</v>
      </c>
      <c r="X400" t="s">
        <v>1689</v>
      </c>
      <c r="Y400" t="s">
        <v>81</v>
      </c>
      <c r="AE400" t="s">
        <v>32</v>
      </c>
      <c r="AH400" t="s">
        <v>58</v>
      </c>
      <c r="AI400">
        <v>5</v>
      </c>
      <c r="AK400">
        <v>5</v>
      </c>
      <c r="AL400">
        <v>5</v>
      </c>
      <c r="AN400">
        <v>15</v>
      </c>
      <c r="AO400" t="s">
        <v>1690</v>
      </c>
      <c r="AP400" t="s">
        <v>1691</v>
      </c>
      <c r="AQ400">
        <v>10</v>
      </c>
      <c r="AR400" t="s">
        <v>1692</v>
      </c>
      <c r="AS400" t="s">
        <v>1693</v>
      </c>
      <c r="AT400" t="e">
        <v>#NAME?</v>
      </c>
    </row>
    <row r="401" spans="1:51">
      <c r="A401">
        <v>350</v>
      </c>
      <c r="B401">
        <v>350</v>
      </c>
      <c r="C401">
        <v>350</v>
      </c>
      <c r="H401" t="s">
        <v>5</v>
      </c>
      <c r="I401">
        <v>31</v>
      </c>
      <c r="J401">
        <v>8</v>
      </c>
      <c r="K401">
        <v>0</v>
      </c>
      <c r="L401">
        <v>12</v>
      </c>
      <c r="M401">
        <v>15</v>
      </c>
      <c r="N401" t="s">
        <v>183</v>
      </c>
      <c r="O401">
        <v>0</v>
      </c>
      <c r="Q401" t="s">
        <v>1694</v>
      </c>
      <c r="R401" t="s">
        <v>1695</v>
      </c>
      <c r="S401">
        <v>1</v>
      </c>
      <c r="T401" t="s">
        <v>6</v>
      </c>
      <c r="V401" t="s">
        <v>106</v>
      </c>
      <c r="W401" t="s">
        <v>89</v>
      </c>
      <c r="X401">
        <v>15</v>
      </c>
      <c r="Y401" t="s">
        <v>1696</v>
      </c>
      <c r="Z401" t="s">
        <v>57</v>
      </c>
      <c r="AD401" t="s">
        <v>30</v>
      </c>
      <c r="AJ401" t="s">
        <v>1697</v>
      </c>
      <c r="AK401">
        <v>12</v>
      </c>
      <c r="AL401">
        <v>12</v>
      </c>
      <c r="AN401">
        <v>100</v>
      </c>
      <c r="AO401">
        <v>50</v>
      </c>
      <c r="AP401" t="s">
        <v>3825</v>
      </c>
      <c r="AQ401" t="s">
        <v>62</v>
      </c>
      <c r="AR401">
        <v>6</v>
      </c>
      <c r="AS401" t="s">
        <v>1699</v>
      </c>
      <c r="AT401" t="s">
        <v>1700</v>
      </c>
      <c r="AU401" t="s">
        <v>3826</v>
      </c>
    </row>
    <row r="402" spans="1:51">
      <c r="A402">
        <v>351</v>
      </c>
      <c r="B402">
        <v>351</v>
      </c>
      <c r="C402">
        <v>351</v>
      </c>
      <c r="E402" t="s">
        <v>2</v>
      </c>
      <c r="F402" t="s">
        <v>3</v>
      </c>
      <c r="G402" t="s">
        <v>5</v>
      </c>
      <c r="H402">
        <v>26</v>
      </c>
      <c r="I402">
        <v>6</v>
      </c>
      <c r="J402">
        <v>2</v>
      </c>
      <c r="K402">
        <v>12</v>
      </c>
      <c r="L402">
        <v>2</v>
      </c>
      <c r="M402" t="s">
        <v>128</v>
      </c>
      <c r="N402">
        <v>1</v>
      </c>
      <c r="S402">
        <v>0</v>
      </c>
      <c r="AB402" t="s">
        <v>81</v>
      </c>
      <c r="AH402" t="s">
        <v>32</v>
      </c>
      <c r="AK402" t="s">
        <v>58</v>
      </c>
      <c r="AL402">
        <v>3</v>
      </c>
      <c r="AN402">
        <v>3</v>
      </c>
      <c r="AO402">
        <v>4</v>
      </c>
      <c r="AQ402">
        <v>5</v>
      </c>
      <c r="AR402" t="s">
        <v>1702</v>
      </c>
      <c r="AS402" t="s">
        <v>72</v>
      </c>
      <c r="AU402">
        <v>10</v>
      </c>
      <c r="AV402" t="s">
        <v>1703</v>
      </c>
      <c r="AW402" t="s">
        <v>1704</v>
      </c>
      <c r="AX402">
        <v>1</v>
      </c>
    </row>
    <row r="403" spans="1:51">
      <c r="A403">
        <v>352</v>
      </c>
      <c r="B403">
        <v>352</v>
      </c>
      <c r="C403">
        <v>352</v>
      </c>
      <c r="D403" t="s">
        <v>1</v>
      </c>
      <c r="F403" t="s">
        <v>5</v>
      </c>
      <c r="G403">
        <v>40</v>
      </c>
      <c r="H403">
        <v>7</v>
      </c>
      <c r="I403">
        <v>100</v>
      </c>
      <c r="J403">
        <v>7</v>
      </c>
      <c r="K403">
        <v>12</v>
      </c>
      <c r="L403" t="s">
        <v>297</v>
      </c>
      <c r="M403">
        <v>1</v>
      </c>
      <c r="R403">
        <v>1</v>
      </c>
      <c r="S403" t="s">
        <v>87</v>
      </c>
      <c r="T403" t="s">
        <v>78</v>
      </c>
      <c r="U403" t="s">
        <v>89</v>
      </c>
      <c r="V403">
        <v>15</v>
      </c>
      <c r="W403" t="s">
        <v>513</v>
      </c>
      <c r="X403" t="s">
        <v>81</v>
      </c>
      <c r="AD403" t="s">
        <v>32</v>
      </c>
      <c r="AG403" t="s">
        <v>70</v>
      </c>
      <c r="AJ403">
        <v>10</v>
      </c>
      <c r="AK403">
        <v>10</v>
      </c>
      <c r="AL403">
        <v>5</v>
      </c>
      <c r="AN403">
        <v>300</v>
      </c>
      <c r="AO403" t="s">
        <v>1705</v>
      </c>
      <c r="AP403" t="s">
        <v>72</v>
      </c>
      <c r="AR403">
        <v>10</v>
      </c>
      <c r="AS403" t="s">
        <v>3827</v>
      </c>
      <c r="AT403" t="s">
        <v>1707</v>
      </c>
      <c r="AU403" t="s">
        <v>1708</v>
      </c>
    </row>
    <row r="404" spans="1:51">
      <c r="A404">
        <v>353</v>
      </c>
      <c r="B404">
        <v>353</v>
      </c>
      <c r="C404">
        <v>353</v>
      </c>
      <c r="E404" t="s">
        <v>2</v>
      </c>
      <c r="F404" t="s">
        <v>5</v>
      </c>
      <c r="G404">
        <v>36</v>
      </c>
      <c r="H404">
        <v>7</v>
      </c>
      <c r="I404">
        <v>15</v>
      </c>
      <c r="J404">
        <v>5</v>
      </c>
      <c r="K404">
        <v>1</v>
      </c>
      <c r="L404" t="s">
        <v>183</v>
      </c>
      <c r="M404">
        <v>1</v>
      </c>
      <c r="R404">
        <v>1</v>
      </c>
      <c r="S404" t="s">
        <v>3551</v>
      </c>
      <c r="T404" t="s">
        <v>54</v>
      </c>
      <c r="V404" t="s">
        <v>299</v>
      </c>
      <c r="X404">
        <v>8</v>
      </c>
      <c r="Y404" t="s">
        <v>1709</v>
      </c>
      <c r="Z404" t="s">
        <v>57</v>
      </c>
      <c r="AF404" t="s">
        <v>32</v>
      </c>
      <c r="AI404" t="s">
        <v>70</v>
      </c>
      <c r="AL404">
        <v>7</v>
      </c>
      <c r="AM404">
        <v>7</v>
      </c>
      <c r="AO404">
        <v>7</v>
      </c>
      <c r="AP404">
        <v>6</v>
      </c>
      <c r="AQ404" t="s">
        <v>1710</v>
      </c>
      <c r="AR404" t="s">
        <v>410</v>
      </c>
      <c r="AS404">
        <v>8</v>
      </c>
      <c r="AT404" t="s">
        <v>1711</v>
      </c>
      <c r="AU404" t="s">
        <v>1712</v>
      </c>
      <c r="AW404">
        <v>1</v>
      </c>
    </row>
    <row r="405" spans="1:51">
      <c r="A405">
        <v>354</v>
      </c>
      <c r="B405">
        <v>354</v>
      </c>
      <c r="C405">
        <v>354</v>
      </c>
      <c r="H405" t="s">
        <v>5</v>
      </c>
      <c r="I405">
        <v>46</v>
      </c>
      <c r="J405">
        <v>7</v>
      </c>
      <c r="K405">
        <v>120</v>
      </c>
      <c r="L405">
        <v>10</v>
      </c>
      <c r="M405">
        <v>3</v>
      </c>
      <c r="N405" t="s">
        <v>99</v>
      </c>
      <c r="O405">
        <v>0</v>
      </c>
      <c r="P405" t="s">
        <v>76</v>
      </c>
      <c r="Q405" t="s">
        <v>3391</v>
      </c>
      <c r="R405">
        <v>1</v>
      </c>
      <c r="S405" t="s">
        <v>53</v>
      </c>
      <c r="T405" t="s">
        <v>1713</v>
      </c>
      <c r="U405" t="s">
        <v>89</v>
      </c>
      <c r="V405">
        <v>20</v>
      </c>
      <c r="W405" t="s">
        <v>1714</v>
      </c>
      <c r="X405" t="s">
        <v>81</v>
      </c>
      <c r="AA405" t="s">
        <v>29</v>
      </c>
      <c r="AI405" t="s">
        <v>70</v>
      </c>
      <c r="AK405">
        <v>4</v>
      </c>
      <c r="AM405">
        <v>4</v>
      </c>
      <c r="AN405">
        <v>6</v>
      </c>
      <c r="AP405">
        <v>8</v>
      </c>
      <c r="AQ405" t="s">
        <v>1715</v>
      </c>
      <c r="AR405" t="s">
        <v>1716</v>
      </c>
      <c r="AS405">
        <v>9</v>
      </c>
      <c r="AT405" t="s">
        <v>1717</v>
      </c>
      <c r="AU405" t="s">
        <v>1718</v>
      </c>
      <c r="AV405" t="s">
        <v>1719</v>
      </c>
    </row>
    <row r="406" spans="1:51">
      <c r="A406">
        <v>355</v>
      </c>
      <c r="B406">
        <v>355</v>
      </c>
      <c r="C406">
        <v>355</v>
      </c>
      <c r="H406" t="s">
        <v>5</v>
      </c>
      <c r="I406">
        <v>26</v>
      </c>
      <c r="J406">
        <v>7</v>
      </c>
      <c r="K406">
        <v>0</v>
      </c>
      <c r="L406">
        <v>10</v>
      </c>
      <c r="M406">
        <v>4</v>
      </c>
      <c r="N406" t="s">
        <v>116</v>
      </c>
      <c r="O406">
        <v>1</v>
      </c>
      <c r="P406" t="s">
        <v>129</v>
      </c>
      <c r="Q406" t="s">
        <v>3392</v>
      </c>
      <c r="R406">
        <v>0</v>
      </c>
      <c r="AA406" t="s">
        <v>81</v>
      </c>
      <c r="AG406" t="s">
        <v>32</v>
      </c>
      <c r="AJ406" t="s">
        <v>70</v>
      </c>
      <c r="AL406">
        <v>6</v>
      </c>
      <c r="AN406">
        <v>6</v>
      </c>
      <c r="AO406">
        <v>4</v>
      </c>
      <c r="AQ406">
        <v>10</v>
      </c>
      <c r="AR406" t="s">
        <v>1720</v>
      </c>
      <c r="AS406" t="s">
        <v>371</v>
      </c>
      <c r="AU406">
        <v>9</v>
      </c>
      <c r="AV406" t="s">
        <v>1721</v>
      </c>
      <c r="AW406" t="s">
        <v>1722</v>
      </c>
      <c r="AX406" t="s">
        <v>1723</v>
      </c>
    </row>
    <row r="407" spans="1:51">
      <c r="A407">
        <v>356</v>
      </c>
      <c r="B407">
        <v>356</v>
      </c>
      <c r="C407">
        <v>356</v>
      </c>
      <c r="F407" t="s">
        <v>3</v>
      </c>
      <c r="H407">
        <v>27</v>
      </c>
      <c r="I407">
        <v>6</v>
      </c>
      <c r="J407">
        <v>10</v>
      </c>
      <c r="K407">
        <v>13</v>
      </c>
      <c r="L407">
        <v>10</v>
      </c>
      <c r="M407" t="s">
        <v>219</v>
      </c>
      <c r="N407">
        <v>1</v>
      </c>
      <c r="O407" t="s">
        <v>117</v>
      </c>
      <c r="Q407" t="s">
        <v>3391</v>
      </c>
      <c r="R407">
        <v>0</v>
      </c>
      <c r="AA407" t="s">
        <v>81</v>
      </c>
      <c r="AD407" t="s">
        <v>29</v>
      </c>
      <c r="AL407" t="s">
        <v>70</v>
      </c>
      <c r="AN407">
        <v>6</v>
      </c>
      <c r="AP407">
        <v>6</v>
      </c>
      <c r="AQ407">
        <v>5</v>
      </c>
      <c r="AS407">
        <v>30</v>
      </c>
      <c r="AT407" t="s">
        <v>1724</v>
      </c>
      <c r="AU407" t="s">
        <v>62</v>
      </c>
      <c r="AV407">
        <v>8</v>
      </c>
      <c r="AW407" t="s">
        <v>1725</v>
      </c>
      <c r="AX407" t="s">
        <v>1726</v>
      </c>
      <c r="AY407" t="s">
        <v>3828</v>
      </c>
    </row>
    <row r="408" spans="1:51">
      <c r="A408">
        <v>357</v>
      </c>
      <c r="B408">
        <v>357</v>
      </c>
      <c r="C408">
        <v>357</v>
      </c>
      <c r="D408" t="s">
        <v>1</v>
      </c>
      <c r="F408" t="s">
        <v>5</v>
      </c>
      <c r="G408">
        <v>31</v>
      </c>
      <c r="H408">
        <v>7</v>
      </c>
      <c r="I408">
        <v>0</v>
      </c>
      <c r="J408">
        <v>12</v>
      </c>
      <c r="K408">
        <v>2</v>
      </c>
      <c r="L408" t="s">
        <v>94</v>
      </c>
      <c r="M408">
        <v>1</v>
      </c>
      <c r="R408">
        <v>1</v>
      </c>
      <c r="S408" t="s">
        <v>207</v>
      </c>
      <c r="T408" t="s">
        <v>78</v>
      </c>
      <c r="U408" t="s">
        <v>79</v>
      </c>
      <c r="V408">
        <v>4</v>
      </c>
      <c r="W408" t="s">
        <v>1728</v>
      </c>
      <c r="X408" t="s">
        <v>57</v>
      </c>
      <c r="AD408" t="s">
        <v>32</v>
      </c>
      <c r="AG408" t="s">
        <v>70</v>
      </c>
      <c r="AI408">
        <v>6</v>
      </c>
      <c r="AK408">
        <v>6</v>
      </c>
      <c r="AM408">
        <v>10</v>
      </c>
      <c r="AN408">
        <v>10</v>
      </c>
      <c r="AO408" t="s">
        <v>1729</v>
      </c>
      <c r="AP408" t="s">
        <v>72</v>
      </c>
      <c r="AR408">
        <v>10</v>
      </c>
      <c r="AS408" t="s">
        <v>376</v>
      </c>
      <c r="AT408" t="s">
        <v>3829</v>
      </c>
    </row>
    <row r="409" spans="1:51">
      <c r="A409">
        <v>358</v>
      </c>
      <c r="B409">
        <v>358</v>
      </c>
      <c r="C409">
        <v>358</v>
      </c>
      <c r="E409" t="s">
        <v>2</v>
      </c>
      <c r="F409" t="s">
        <v>5</v>
      </c>
      <c r="G409">
        <v>40</v>
      </c>
      <c r="H409">
        <v>7</v>
      </c>
      <c r="I409">
        <v>20</v>
      </c>
      <c r="J409">
        <v>9</v>
      </c>
      <c r="K409">
        <v>3</v>
      </c>
      <c r="L409" t="s">
        <v>183</v>
      </c>
      <c r="M409">
        <v>1</v>
      </c>
      <c r="R409">
        <v>1</v>
      </c>
      <c r="S409" t="s">
        <v>67</v>
      </c>
      <c r="T409" t="s">
        <v>54</v>
      </c>
      <c r="V409" t="s">
        <v>55</v>
      </c>
      <c r="X409">
        <v>8</v>
      </c>
      <c r="Y409" t="s">
        <v>1731</v>
      </c>
      <c r="Z409" t="s">
        <v>69</v>
      </c>
      <c r="AE409" t="s">
        <v>31</v>
      </c>
      <c r="AF409" t="s">
        <v>32</v>
      </c>
      <c r="AI409" t="s">
        <v>82</v>
      </c>
      <c r="AJ409">
        <v>6</v>
      </c>
      <c r="AL409">
        <v>6</v>
      </c>
      <c r="AM409">
        <v>6</v>
      </c>
      <c r="AO409">
        <v>36</v>
      </c>
      <c r="AP409" t="s">
        <v>1732</v>
      </c>
      <c r="AQ409" t="s">
        <v>72</v>
      </c>
      <c r="AS409">
        <v>8</v>
      </c>
      <c r="AT409" t="s">
        <v>1733</v>
      </c>
      <c r="AU409" t="s">
        <v>1734</v>
      </c>
      <c r="AV409" t="s">
        <v>1735</v>
      </c>
      <c r="AW409">
        <v>1</v>
      </c>
    </row>
    <row r="410" spans="1:51">
      <c r="A410" s="44">
        <v>359</v>
      </c>
      <c r="B410" s="44">
        <v>359</v>
      </c>
      <c r="C410" s="44">
        <v>359</v>
      </c>
      <c r="D410" s="44" t="s">
        <v>1</v>
      </c>
      <c r="E410" s="44" t="s">
        <v>4</v>
      </c>
      <c r="F410" s="44">
        <v>32</v>
      </c>
      <c r="G410" s="44">
        <v>7</v>
      </c>
      <c r="H410" s="44">
        <v>13</v>
      </c>
      <c r="I410" s="44">
        <v>7</v>
      </c>
      <c r="J410" s="44">
        <v>5</v>
      </c>
      <c r="K410" s="44" t="s">
        <v>99</v>
      </c>
      <c r="L410" s="44">
        <v>1</v>
      </c>
      <c r="M410" s="44" t="s">
        <v>66</v>
      </c>
      <c r="N410" s="44"/>
      <c r="O410" s="44" t="s">
        <v>3391</v>
      </c>
      <c r="P410" s="44">
        <v>1</v>
      </c>
      <c r="Q410" s="44" t="s">
        <v>6</v>
      </c>
      <c r="R410" s="44"/>
      <c r="S410" s="44" t="s">
        <v>54</v>
      </c>
      <c r="T410" s="44"/>
      <c r="U410" s="44" t="s">
        <v>1292</v>
      </c>
      <c r="V410" s="44">
        <v>3</v>
      </c>
      <c r="W410" s="44" t="s">
        <v>1736</v>
      </c>
      <c r="X410" s="44" t="s">
        <v>57</v>
      </c>
      <c r="Y410" s="44"/>
      <c r="Z410" s="44"/>
      <c r="AA410" s="44"/>
      <c r="AB410" s="44"/>
      <c r="AC410" s="44"/>
      <c r="AD410" s="44" t="s">
        <v>32</v>
      </c>
      <c r="AE410" s="44"/>
      <c r="AF410" s="44"/>
      <c r="AG410" s="44" t="s">
        <v>156</v>
      </c>
      <c r="AH410" s="44">
        <v>5</v>
      </c>
      <c r="AI410" s="44"/>
      <c r="AJ410" s="44">
        <v>5</v>
      </c>
      <c r="AK410" s="44">
        <v>6</v>
      </c>
      <c r="AL410" s="44"/>
      <c r="AM410" s="44">
        <v>3</v>
      </c>
      <c r="AN410" s="44" t="s">
        <v>3830</v>
      </c>
      <c r="AO410" s="44" t="s">
        <v>72</v>
      </c>
      <c r="AP410" s="44"/>
      <c r="AQ410" s="44">
        <v>10</v>
      </c>
      <c r="AR410" s="44" t="s">
        <v>3831</v>
      </c>
      <c r="AS410" s="44" t="e">
        <v>#NAME?</v>
      </c>
      <c r="AT410" t="s">
        <v>3832</v>
      </c>
    </row>
    <row r="411" spans="1:5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4"/>
      <c r="AN411" s="44"/>
      <c r="AO411" s="44"/>
      <c r="AP411" s="44"/>
      <c r="AQ411" s="44"/>
      <c r="AR411" s="44"/>
      <c r="AS411" s="44"/>
    </row>
    <row r="412" spans="1:5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44"/>
      <c r="AN412" s="44"/>
      <c r="AO412" s="44"/>
      <c r="AP412" s="44"/>
      <c r="AQ412" s="44"/>
      <c r="AR412" s="44"/>
      <c r="AS412" s="44"/>
      <c r="AT412" t="s">
        <v>3833</v>
      </c>
    </row>
    <row r="413" spans="1:51">
      <c r="A413" s="44">
        <v>360</v>
      </c>
      <c r="B413" s="44">
        <v>360</v>
      </c>
      <c r="C413" s="44">
        <v>360</v>
      </c>
      <c r="D413" s="44"/>
      <c r="E413" s="44" t="s">
        <v>2</v>
      </c>
      <c r="F413" s="44" t="s">
        <v>5</v>
      </c>
      <c r="G413" s="44">
        <v>45</v>
      </c>
      <c r="H413" s="44">
        <v>6</v>
      </c>
      <c r="I413" s="44">
        <v>120</v>
      </c>
      <c r="J413" s="44">
        <v>12</v>
      </c>
      <c r="K413" s="44">
        <v>15</v>
      </c>
      <c r="L413" s="44" t="s">
        <v>116</v>
      </c>
      <c r="M413" s="44">
        <v>0</v>
      </c>
      <c r="N413" s="44" t="s">
        <v>52</v>
      </c>
      <c r="O413" s="44"/>
      <c r="P413" s="44" t="s">
        <v>3391</v>
      </c>
      <c r="Q413" s="44">
        <v>1</v>
      </c>
      <c r="R413" s="44" t="s">
        <v>459</v>
      </c>
      <c r="S413" s="44" t="s">
        <v>137</v>
      </c>
      <c r="T413" s="44"/>
      <c r="U413" s="44" t="s">
        <v>225</v>
      </c>
      <c r="V413" s="44">
        <v>20</v>
      </c>
      <c r="W413" s="44" t="s">
        <v>1740</v>
      </c>
      <c r="X413" s="44" t="s">
        <v>81</v>
      </c>
      <c r="Y413" s="44"/>
      <c r="Z413" s="44"/>
      <c r="AA413" s="44" t="s">
        <v>29</v>
      </c>
      <c r="AB413" s="44"/>
      <c r="AC413" s="44"/>
      <c r="AD413" s="44" t="s">
        <v>32</v>
      </c>
      <c r="AE413" s="44"/>
      <c r="AF413" s="44"/>
      <c r="AG413" s="44" t="s">
        <v>70</v>
      </c>
      <c r="AH413" s="44"/>
      <c r="AI413" s="44">
        <v>6</v>
      </c>
      <c r="AJ413" s="44"/>
      <c r="AK413" s="44">
        <v>6</v>
      </c>
      <c r="AL413" s="44">
        <v>5</v>
      </c>
      <c r="AM413" s="44"/>
      <c r="AN413" s="44">
        <v>15</v>
      </c>
      <c r="AO413" t="s">
        <v>3834</v>
      </c>
      <c r="AP413" s="44" t="s">
        <v>72</v>
      </c>
      <c r="AQ413" s="44"/>
      <c r="AR413" s="44">
        <v>10</v>
      </c>
      <c r="AS413" s="44" t="s">
        <v>1742</v>
      </c>
      <c r="AT413" s="44" t="s">
        <v>1743</v>
      </c>
      <c r="AU413" s="44">
        <v>0</v>
      </c>
    </row>
    <row r="414" spans="1:5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c r="AM414" s="44"/>
      <c r="AN414" s="44"/>
      <c r="AO414" t="s">
        <v>3835</v>
      </c>
      <c r="AP414" s="44"/>
      <c r="AQ414" s="44"/>
      <c r="AR414" s="44"/>
      <c r="AS414" s="44"/>
      <c r="AT414" s="44"/>
      <c r="AU414" s="44"/>
    </row>
    <row r="415" spans="1:5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4"/>
      <c r="AN415" s="44"/>
      <c r="AO415" t="s">
        <v>3836</v>
      </c>
      <c r="AP415" s="44"/>
      <c r="AQ415" s="44"/>
      <c r="AR415" s="44"/>
      <c r="AS415" s="44"/>
      <c r="AT415" s="44"/>
      <c r="AU415" s="44"/>
    </row>
    <row r="416" spans="1:51">
      <c r="A416">
        <v>361</v>
      </c>
      <c r="B416">
        <v>361</v>
      </c>
      <c r="C416">
        <v>361</v>
      </c>
      <c r="E416" t="s">
        <v>2</v>
      </c>
      <c r="H416">
        <v>41</v>
      </c>
      <c r="I416">
        <v>8</v>
      </c>
      <c r="J416">
        <v>45</v>
      </c>
      <c r="K416">
        <v>13</v>
      </c>
      <c r="L416">
        <v>20</v>
      </c>
      <c r="M416" t="s">
        <v>75</v>
      </c>
      <c r="N416">
        <v>0</v>
      </c>
      <c r="O416" t="s">
        <v>66</v>
      </c>
      <c r="Q416" t="s">
        <v>3389</v>
      </c>
      <c r="R416">
        <v>1</v>
      </c>
      <c r="S416" t="s">
        <v>87</v>
      </c>
      <c r="T416" t="s">
        <v>54</v>
      </c>
      <c r="V416" t="s">
        <v>350</v>
      </c>
      <c r="W416">
        <v>15</v>
      </c>
      <c r="X416" t="s">
        <v>1744</v>
      </c>
      <c r="Y416" t="s">
        <v>81</v>
      </c>
      <c r="AD416" t="s">
        <v>31</v>
      </c>
      <c r="AE416" t="s">
        <v>32</v>
      </c>
      <c r="AH416" t="s">
        <v>58</v>
      </c>
      <c r="AI416">
        <v>3</v>
      </c>
      <c r="AK416">
        <v>3</v>
      </c>
      <c r="AL416">
        <v>5</v>
      </c>
      <c r="AN416">
        <v>15</v>
      </c>
      <c r="AO416" t="s">
        <v>1745</v>
      </c>
      <c r="AP416" t="s">
        <v>72</v>
      </c>
      <c r="AR416">
        <v>9</v>
      </c>
      <c r="AS416" t="s">
        <v>1746</v>
      </c>
    </row>
    <row r="417" spans="1:52">
      <c r="A417" s="44">
        <v>362</v>
      </c>
      <c r="B417" s="44">
        <v>362</v>
      </c>
      <c r="C417" s="44">
        <v>362</v>
      </c>
      <c r="D417" s="44"/>
      <c r="E417" s="44" t="s">
        <v>2</v>
      </c>
      <c r="F417" s="44" t="s">
        <v>5</v>
      </c>
      <c r="G417" s="44">
        <v>36</v>
      </c>
      <c r="H417" s="44">
        <v>8</v>
      </c>
      <c r="I417" s="44">
        <v>2</v>
      </c>
      <c r="J417" s="44">
        <v>10</v>
      </c>
      <c r="K417" s="44">
        <v>7</v>
      </c>
      <c r="L417" s="44" t="s">
        <v>128</v>
      </c>
      <c r="M417" s="44">
        <v>0</v>
      </c>
      <c r="N417" s="44" t="s">
        <v>66</v>
      </c>
      <c r="O417" s="44"/>
      <c r="P417" s="44" t="s">
        <v>3392</v>
      </c>
      <c r="Q417" s="44">
        <v>1</v>
      </c>
      <c r="R417" s="44" t="s">
        <v>77</v>
      </c>
      <c r="S417" s="44" t="s">
        <v>78</v>
      </c>
      <c r="T417" s="44" t="s">
        <v>266</v>
      </c>
      <c r="U417" s="44"/>
      <c r="V417" s="44">
        <v>11</v>
      </c>
      <c r="W417" s="44" t="s">
        <v>1747</v>
      </c>
      <c r="X417" s="44" t="s">
        <v>57</v>
      </c>
      <c r="Y417" s="44"/>
      <c r="Z417" s="44"/>
      <c r="AA417" s="44" t="s">
        <v>29</v>
      </c>
      <c r="AB417" s="44" t="s">
        <v>30</v>
      </c>
      <c r="AC417" s="44" t="s">
        <v>32</v>
      </c>
      <c r="AD417" s="44"/>
      <c r="AE417" s="44"/>
      <c r="AF417" s="44" t="s">
        <v>82</v>
      </c>
      <c r="AG417" s="44">
        <v>6</v>
      </c>
      <c r="AH417" s="44"/>
      <c r="AI417" s="44">
        <v>6</v>
      </c>
      <c r="AJ417" s="44">
        <v>5</v>
      </c>
      <c r="AK417" s="44"/>
      <c r="AL417" s="44">
        <v>4</v>
      </c>
      <c r="AM417" s="44" t="s">
        <v>1748</v>
      </c>
      <c r="AN417" s="44" t="s">
        <v>72</v>
      </c>
      <c r="AO417" s="44"/>
      <c r="AP417" s="44">
        <v>8</v>
      </c>
      <c r="AQ417" s="44" t="s">
        <v>1749</v>
      </c>
      <c r="AR417" t="s">
        <v>3837</v>
      </c>
      <c r="AS417" t="s">
        <v>3839</v>
      </c>
    </row>
    <row r="418" spans="1:52">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c r="AM418" s="44"/>
      <c r="AN418" s="44"/>
      <c r="AO418" s="44"/>
      <c r="AP418" s="44"/>
      <c r="AQ418" s="44"/>
      <c r="AR418" t="s">
        <v>3838</v>
      </c>
      <c r="AS418" t="s">
        <v>3840</v>
      </c>
    </row>
    <row r="419" spans="1:52">
      <c r="A419">
        <v>363</v>
      </c>
      <c r="B419">
        <v>363</v>
      </c>
      <c r="C419">
        <v>363</v>
      </c>
      <c r="D419" t="s">
        <v>1</v>
      </c>
      <c r="H419">
        <v>27</v>
      </c>
      <c r="I419">
        <v>8</v>
      </c>
      <c r="J419">
        <v>30</v>
      </c>
      <c r="K419">
        <v>10</v>
      </c>
      <c r="L419">
        <v>1</v>
      </c>
      <c r="M419" t="s">
        <v>116</v>
      </c>
      <c r="N419">
        <v>0</v>
      </c>
      <c r="O419" t="s">
        <v>66</v>
      </c>
      <c r="Q419" t="s">
        <v>3391</v>
      </c>
      <c r="R419">
        <v>1</v>
      </c>
      <c r="S419" t="s">
        <v>6</v>
      </c>
      <c r="U419" t="s">
        <v>78</v>
      </c>
      <c r="V419" t="s">
        <v>566</v>
      </c>
      <c r="X419">
        <v>3</v>
      </c>
      <c r="Y419" t="s">
        <v>1752</v>
      </c>
      <c r="Z419" t="s">
        <v>81</v>
      </c>
      <c r="AF419" t="s">
        <v>32</v>
      </c>
      <c r="AI419" t="s">
        <v>70</v>
      </c>
      <c r="AK419">
        <v>4</v>
      </c>
      <c r="AM419">
        <v>4</v>
      </c>
      <c r="AN419">
        <v>3</v>
      </c>
      <c r="AP419">
        <v>6</v>
      </c>
      <c r="AQ419" t="s">
        <v>1753</v>
      </c>
      <c r="AR419" t="s">
        <v>72</v>
      </c>
      <c r="AT419">
        <v>9</v>
      </c>
      <c r="AU419" t="s">
        <v>1754</v>
      </c>
      <c r="AV419" t="s">
        <v>1755</v>
      </c>
      <c r="AW419" t="s">
        <v>1756</v>
      </c>
    </row>
    <row r="420" spans="1:52">
      <c r="A420">
        <v>364</v>
      </c>
      <c r="B420">
        <v>364</v>
      </c>
      <c r="C420">
        <v>364</v>
      </c>
      <c r="D420" t="s">
        <v>1</v>
      </c>
      <c r="E420" t="s">
        <v>2</v>
      </c>
      <c r="F420" t="s">
        <v>5</v>
      </c>
      <c r="G420">
        <v>27</v>
      </c>
      <c r="H420">
        <v>6</v>
      </c>
      <c r="I420">
        <v>90</v>
      </c>
      <c r="J420">
        <v>8</v>
      </c>
      <c r="K420">
        <v>12</v>
      </c>
      <c r="L420" t="s">
        <v>297</v>
      </c>
      <c r="M420">
        <v>1</v>
      </c>
      <c r="R420">
        <v>1</v>
      </c>
      <c r="S420" t="s">
        <v>141</v>
      </c>
      <c r="T420" t="s">
        <v>78</v>
      </c>
      <c r="U420" t="s">
        <v>89</v>
      </c>
      <c r="V420">
        <v>3</v>
      </c>
      <c r="W420" t="s">
        <v>1757</v>
      </c>
      <c r="X420" t="s">
        <v>57</v>
      </c>
      <c r="AB420" t="s">
        <v>30</v>
      </c>
      <c r="AC420" t="s">
        <v>32</v>
      </c>
      <c r="AF420" t="s">
        <v>70</v>
      </c>
      <c r="AH420">
        <v>6</v>
      </c>
      <c r="AJ420">
        <v>6</v>
      </c>
      <c r="AK420">
        <v>6</v>
      </c>
      <c r="AM420">
        <v>12</v>
      </c>
      <c r="AN420" t="s">
        <v>1758</v>
      </c>
      <c r="AO420" t="s">
        <v>62</v>
      </c>
      <c r="AP420">
        <v>10</v>
      </c>
      <c r="AQ420" t="s">
        <v>1759</v>
      </c>
      <c r="AR420" t="s">
        <v>1760</v>
      </c>
      <c r="AS420" t="s">
        <v>1761</v>
      </c>
      <c r="AT420">
        <v>1</v>
      </c>
    </row>
    <row r="421" spans="1:52">
      <c r="A421">
        <v>365</v>
      </c>
      <c r="B421">
        <v>365</v>
      </c>
      <c r="C421">
        <v>365</v>
      </c>
      <c r="D421" t="s">
        <v>1</v>
      </c>
      <c r="E421" t="s">
        <v>3</v>
      </c>
      <c r="F421" t="s">
        <v>5</v>
      </c>
      <c r="G421">
        <v>27</v>
      </c>
      <c r="H421">
        <v>7</v>
      </c>
      <c r="I421">
        <v>0</v>
      </c>
      <c r="J421">
        <v>12</v>
      </c>
      <c r="K421">
        <v>3</v>
      </c>
      <c r="L421" t="s">
        <v>51</v>
      </c>
      <c r="M421">
        <v>1</v>
      </c>
      <c r="R421">
        <v>1</v>
      </c>
      <c r="S421" t="s">
        <v>207</v>
      </c>
      <c r="T421" t="s">
        <v>106</v>
      </c>
      <c r="U421" t="s">
        <v>89</v>
      </c>
      <c r="V421">
        <v>2</v>
      </c>
      <c r="W421" t="s">
        <v>1762</v>
      </c>
      <c r="X421" t="s">
        <v>57</v>
      </c>
      <c r="AD421" t="s">
        <v>32</v>
      </c>
      <c r="AG421" t="s">
        <v>58</v>
      </c>
      <c r="AH421">
        <v>3</v>
      </c>
      <c r="AJ421">
        <v>3</v>
      </c>
      <c r="AK421">
        <v>6</v>
      </c>
      <c r="AM421">
        <v>200</v>
      </c>
      <c r="AN421" t="s">
        <v>1763</v>
      </c>
      <c r="AO421" t="s">
        <v>1764</v>
      </c>
      <c r="AP421">
        <v>8</v>
      </c>
      <c r="AQ421" t="s">
        <v>1765</v>
      </c>
      <c r="AS421" t="s">
        <v>1766</v>
      </c>
    </row>
    <row r="422" spans="1:52">
      <c r="A422">
        <v>366</v>
      </c>
      <c r="B422">
        <v>366</v>
      </c>
      <c r="C422">
        <v>366</v>
      </c>
      <c r="D422" t="s">
        <v>1</v>
      </c>
      <c r="F422" t="s">
        <v>5</v>
      </c>
      <c r="G422">
        <v>35</v>
      </c>
      <c r="H422">
        <v>8</v>
      </c>
      <c r="I422">
        <v>0</v>
      </c>
      <c r="J422">
        <v>8</v>
      </c>
      <c r="K422">
        <v>2</v>
      </c>
      <c r="L422" t="s">
        <v>94</v>
      </c>
      <c r="M422">
        <v>1</v>
      </c>
      <c r="R422">
        <v>1</v>
      </c>
      <c r="S422" t="s">
        <v>130</v>
      </c>
      <c r="T422" t="s">
        <v>137</v>
      </c>
      <c r="V422" t="s">
        <v>89</v>
      </c>
      <c r="W422">
        <v>12</v>
      </c>
      <c r="X422" t="s">
        <v>1767</v>
      </c>
      <c r="Y422" t="s">
        <v>81</v>
      </c>
      <c r="AC422" t="s">
        <v>30</v>
      </c>
      <c r="AH422" t="s">
        <v>70</v>
      </c>
      <c r="AK422">
        <v>10</v>
      </c>
      <c r="AL422">
        <v>10</v>
      </c>
      <c r="AN422">
        <v>5</v>
      </c>
      <c r="AO422">
        <v>8</v>
      </c>
      <c r="AP422" t="s">
        <v>1768</v>
      </c>
      <c r="AQ422" t="s">
        <v>72</v>
      </c>
      <c r="AS422">
        <v>10</v>
      </c>
      <c r="AT422" t="s">
        <v>1769</v>
      </c>
      <c r="AU422" t="s">
        <v>1770</v>
      </c>
      <c r="AV422" t="s">
        <v>1771</v>
      </c>
      <c r="AW422">
        <v>1</v>
      </c>
    </row>
    <row r="423" spans="1:52">
      <c r="A423">
        <v>367</v>
      </c>
      <c r="B423">
        <v>367</v>
      </c>
      <c r="C423">
        <v>367</v>
      </c>
      <c r="D423" t="s">
        <v>1</v>
      </c>
      <c r="F423" t="s">
        <v>5</v>
      </c>
      <c r="G423">
        <v>6</v>
      </c>
      <c r="H423">
        <v>0</v>
      </c>
      <c r="I423">
        <v>10</v>
      </c>
      <c r="J423">
        <v>10</v>
      </c>
      <c r="K423" t="s">
        <v>86</v>
      </c>
      <c r="L423">
        <v>0</v>
      </c>
      <c r="M423" t="s">
        <v>66</v>
      </c>
      <c r="O423" t="s">
        <v>3391</v>
      </c>
      <c r="P423">
        <v>1</v>
      </c>
      <c r="Q423" t="s">
        <v>207</v>
      </c>
      <c r="R423" t="s">
        <v>88</v>
      </c>
      <c r="T423" t="s">
        <v>89</v>
      </c>
      <c r="U423">
        <v>30</v>
      </c>
      <c r="W423" t="s">
        <v>57</v>
      </c>
      <c r="AF423" t="s">
        <v>35</v>
      </c>
      <c r="AL423">
        <v>0</v>
      </c>
      <c r="AQ423" t="s">
        <v>62</v>
      </c>
      <c r="AR423">
        <v>9</v>
      </c>
      <c r="AS423" t="s">
        <v>1772</v>
      </c>
      <c r="AT423" t="s">
        <v>1773</v>
      </c>
      <c r="AU423" t="s">
        <v>312</v>
      </c>
      <c r="AV423">
        <v>0</v>
      </c>
    </row>
    <row r="424" spans="1:52">
      <c r="A424">
        <v>368</v>
      </c>
      <c r="B424">
        <v>368</v>
      </c>
      <c r="C424">
        <v>368</v>
      </c>
      <c r="E424" t="s">
        <v>2</v>
      </c>
      <c r="H424">
        <v>46</v>
      </c>
      <c r="I424">
        <v>6</v>
      </c>
      <c r="J424">
        <v>80</v>
      </c>
      <c r="K424">
        <v>10</v>
      </c>
      <c r="L424">
        <v>12</v>
      </c>
      <c r="M424" t="s">
        <v>297</v>
      </c>
      <c r="N424">
        <v>1</v>
      </c>
      <c r="S424">
        <v>1</v>
      </c>
      <c r="T424" t="s">
        <v>207</v>
      </c>
      <c r="V424" t="s">
        <v>253</v>
      </c>
      <c r="X424" t="s">
        <v>1774</v>
      </c>
      <c r="Y424">
        <v>15</v>
      </c>
      <c r="Z424" t="s">
        <v>1775</v>
      </c>
      <c r="AA424" t="s">
        <v>81</v>
      </c>
      <c r="AD424" t="s">
        <v>29</v>
      </c>
      <c r="AL424" t="s">
        <v>70</v>
      </c>
      <c r="AN424">
        <v>4</v>
      </c>
      <c r="AP424">
        <v>4</v>
      </c>
      <c r="AQ424">
        <v>4</v>
      </c>
      <c r="AS424">
        <v>10</v>
      </c>
      <c r="AT424" t="s">
        <v>1776</v>
      </c>
      <c r="AU424" t="s">
        <v>72</v>
      </c>
      <c r="AW424">
        <v>9</v>
      </c>
      <c r="AX424" t="s">
        <v>1777</v>
      </c>
      <c r="AY424" t="s">
        <v>1778</v>
      </c>
    </row>
    <row r="425" spans="1:52">
      <c r="A425">
        <v>369</v>
      </c>
      <c r="B425">
        <v>369</v>
      </c>
      <c r="C425">
        <v>369</v>
      </c>
      <c r="D425" t="s">
        <v>1</v>
      </c>
      <c r="H425">
        <v>28</v>
      </c>
      <c r="I425">
        <v>7</v>
      </c>
      <c r="J425">
        <v>30</v>
      </c>
      <c r="K425">
        <v>8</v>
      </c>
      <c r="L425">
        <v>8</v>
      </c>
      <c r="M425" t="s">
        <v>297</v>
      </c>
      <c r="N425">
        <v>1</v>
      </c>
      <c r="S425">
        <v>1</v>
      </c>
      <c r="T425" t="s">
        <v>1779</v>
      </c>
      <c r="V425" t="s">
        <v>1780</v>
      </c>
      <c r="W425" t="s">
        <v>55</v>
      </c>
      <c r="Y425">
        <v>1</v>
      </c>
      <c r="Z425" t="s">
        <v>56</v>
      </c>
      <c r="AA425" t="s">
        <v>57</v>
      </c>
      <c r="AE425" t="s">
        <v>30</v>
      </c>
      <c r="AF425" t="s">
        <v>32</v>
      </c>
      <c r="AI425" t="s">
        <v>156</v>
      </c>
      <c r="AJ425">
        <v>18</v>
      </c>
      <c r="AK425">
        <v>18</v>
      </c>
      <c r="AL425">
        <v>6</v>
      </c>
      <c r="AN425">
        <v>10</v>
      </c>
      <c r="AO425" t="s">
        <v>1781</v>
      </c>
      <c r="AP425" t="s">
        <v>72</v>
      </c>
      <c r="AR425">
        <v>10</v>
      </c>
      <c r="AS425" t="s">
        <v>1782</v>
      </c>
      <c r="AT425" t="s">
        <v>1783</v>
      </c>
      <c r="AU425" t="s">
        <v>1784</v>
      </c>
      <c r="AV425">
        <v>1</v>
      </c>
    </row>
    <row r="426" spans="1:52">
      <c r="A426">
        <v>370</v>
      </c>
      <c r="B426">
        <v>370</v>
      </c>
      <c r="C426">
        <v>370</v>
      </c>
      <c r="D426" t="s">
        <v>1</v>
      </c>
      <c r="H426">
        <v>30</v>
      </c>
      <c r="I426">
        <v>7</v>
      </c>
      <c r="J426">
        <v>30</v>
      </c>
      <c r="K426">
        <v>4</v>
      </c>
      <c r="L426">
        <v>10</v>
      </c>
      <c r="M426" t="s">
        <v>219</v>
      </c>
      <c r="N426">
        <v>1</v>
      </c>
      <c r="S426">
        <v>1</v>
      </c>
      <c r="T426" t="s">
        <v>3551</v>
      </c>
      <c r="U426" t="s">
        <v>78</v>
      </c>
      <c r="V426" t="s">
        <v>150</v>
      </c>
      <c r="W426">
        <v>1</v>
      </c>
      <c r="X426" t="s">
        <v>1785</v>
      </c>
      <c r="Y426" t="s">
        <v>81</v>
      </c>
      <c r="AE426" t="s">
        <v>32</v>
      </c>
      <c r="AH426" t="s">
        <v>58</v>
      </c>
      <c r="AI426">
        <v>6</v>
      </c>
      <c r="AK426">
        <v>6</v>
      </c>
      <c r="AL426">
        <v>5</v>
      </c>
      <c r="AN426">
        <v>8</v>
      </c>
      <c r="AO426" t="s">
        <v>1786</v>
      </c>
      <c r="AP426" t="s">
        <v>62</v>
      </c>
      <c r="AQ426">
        <v>10</v>
      </c>
      <c r="AR426" t="s">
        <v>1787</v>
      </c>
      <c r="AS426" t="s">
        <v>34</v>
      </c>
      <c r="AT426" t="s">
        <v>1663</v>
      </c>
      <c r="AU426">
        <v>0</v>
      </c>
    </row>
    <row r="427" spans="1:52">
      <c r="A427">
        <v>371</v>
      </c>
      <c r="B427">
        <v>371</v>
      </c>
      <c r="C427">
        <v>371</v>
      </c>
      <c r="D427" t="s">
        <v>1</v>
      </c>
      <c r="E427" t="s">
        <v>4</v>
      </c>
      <c r="F427" t="s">
        <v>5</v>
      </c>
      <c r="G427">
        <v>23</v>
      </c>
      <c r="H427">
        <v>8</v>
      </c>
      <c r="I427">
        <v>60</v>
      </c>
      <c r="J427">
        <v>9</v>
      </c>
      <c r="K427">
        <v>30</v>
      </c>
      <c r="L427" t="s">
        <v>51</v>
      </c>
      <c r="M427">
        <v>0</v>
      </c>
      <c r="N427" t="s">
        <v>95</v>
      </c>
      <c r="Q427" t="s">
        <v>1788</v>
      </c>
      <c r="R427">
        <v>0</v>
      </c>
      <c r="AA427" t="s">
        <v>57</v>
      </c>
      <c r="AD427" t="s">
        <v>29</v>
      </c>
      <c r="AL427" t="s">
        <v>82</v>
      </c>
      <c r="AN427">
        <v>10</v>
      </c>
      <c r="AO427">
        <v>10</v>
      </c>
      <c r="AP427">
        <v>5</v>
      </c>
      <c r="AR427">
        <v>20</v>
      </c>
      <c r="AS427" t="s">
        <v>1789</v>
      </c>
      <c r="AT427" t="s">
        <v>72</v>
      </c>
      <c r="AV427">
        <v>8</v>
      </c>
      <c r="AW427" t="s">
        <v>1790</v>
      </c>
      <c r="AX427" t="s">
        <v>1791</v>
      </c>
      <c r="AY427" t="s">
        <v>1792</v>
      </c>
    </row>
    <row r="428" spans="1:52">
      <c r="A428">
        <v>372</v>
      </c>
      <c r="B428">
        <v>372</v>
      </c>
      <c r="C428">
        <v>372</v>
      </c>
      <c r="D428" t="s">
        <v>1</v>
      </c>
      <c r="E428" t="s">
        <v>4</v>
      </c>
      <c r="F428" t="s">
        <v>5</v>
      </c>
      <c r="G428">
        <v>31</v>
      </c>
      <c r="H428">
        <v>6</v>
      </c>
      <c r="I428">
        <v>60</v>
      </c>
      <c r="J428">
        <v>12</v>
      </c>
      <c r="K428">
        <v>5</v>
      </c>
      <c r="L428" t="s">
        <v>329</v>
      </c>
      <c r="M428">
        <v>0</v>
      </c>
      <c r="N428" t="s">
        <v>52</v>
      </c>
      <c r="P428" t="s">
        <v>3391</v>
      </c>
      <c r="Q428">
        <v>1</v>
      </c>
      <c r="R428" t="s">
        <v>207</v>
      </c>
      <c r="T428" t="s">
        <v>723</v>
      </c>
      <c r="U428" t="s">
        <v>89</v>
      </c>
      <c r="V428">
        <v>1</v>
      </c>
      <c r="W428" t="s">
        <v>1793</v>
      </c>
      <c r="X428" t="s">
        <v>57</v>
      </c>
      <c r="AD428" t="s">
        <v>32</v>
      </c>
      <c r="AG428" t="s">
        <v>58</v>
      </c>
      <c r="AH428">
        <v>3</v>
      </c>
      <c r="AJ428">
        <v>3</v>
      </c>
      <c r="AK428">
        <v>4</v>
      </c>
      <c r="AM428">
        <v>3</v>
      </c>
      <c r="AN428" t="s">
        <v>1794</v>
      </c>
      <c r="AO428" t="s">
        <v>72</v>
      </c>
      <c r="AQ428">
        <v>8</v>
      </c>
      <c r="AR428" t="s">
        <v>1795</v>
      </c>
      <c r="AS428" t="s">
        <v>1796</v>
      </c>
      <c r="AT428" t="s">
        <v>3841</v>
      </c>
      <c r="AU428">
        <v>1</v>
      </c>
    </row>
    <row r="429" spans="1:52">
      <c r="A429">
        <v>373</v>
      </c>
      <c r="B429">
        <v>373</v>
      </c>
      <c r="C429">
        <v>373</v>
      </c>
      <c r="D429" t="s">
        <v>1</v>
      </c>
      <c r="H429">
        <v>36</v>
      </c>
      <c r="I429">
        <v>8</v>
      </c>
      <c r="J429">
        <v>8</v>
      </c>
      <c r="K429">
        <v>8</v>
      </c>
      <c r="L429">
        <v>25</v>
      </c>
      <c r="M429" t="s">
        <v>94</v>
      </c>
      <c r="N429">
        <v>0</v>
      </c>
      <c r="O429" t="s">
        <v>76</v>
      </c>
      <c r="P429" t="s">
        <v>3392</v>
      </c>
      <c r="Q429">
        <v>1</v>
      </c>
      <c r="R429" t="s">
        <v>513</v>
      </c>
      <c r="S429" t="s">
        <v>106</v>
      </c>
      <c r="T429" t="s">
        <v>89</v>
      </c>
      <c r="U429">
        <v>2</v>
      </c>
      <c r="W429" t="s">
        <v>81</v>
      </c>
      <c r="X429" t="s">
        <v>27</v>
      </c>
      <c r="Z429" t="s">
        <v>30</v>
      </c>
      <c r="AA429" t="s">
        <v>32</v>
      </c>
      <c r="AE429" t="s">
        <v>82</v>
      </c>
      <c r="AF429">
        <v>25</v>
      </c>
      <c r="AG429">
        <v>25</v>
      </c>
      <c r="AI429">
        <v>10</v>
      </c>
      <c r="AJ429">
        <v>5</v>
      </c>
      <c r="AK429" t="s">
        <v>3842</v>
      </c>
      <c r="AL429" t="s">
        <v>72</v>
      </c>
      <c r="AN429">
        <v>9</v>
      </c>
      <c r="AO429" t="s">
        <v>3843</v>
      </c>
      <c r="AP429" t="s">
        <v>1800</v>
      </c>
      <c r="AQ429">
        <v>1</v>
      </c>
    </row>
    <row r="430" spans="1:52">
      <c r="A430">
        <v>374</v>
      </c>
      <c r="B430">
        <v>374</v>
      </c>
      <c r="C430">
        <v>374</v>
      </c>
      <c r="E430" t="s">
        <v>2</v>
      </c>
      <c r="H430">
        <v>43</v>
      </c>
      <c r="I430">
        <v>8</v>
      </c>
      <c r="J430">
        <v>30</v>
      </c>
      <c r="K430">
        <v>6</v>
      </c>
      <c r="L430">
        <v>25</v>
      </c>
      <c r="M430" t="s">
        <v>329</v>
      </c>
      <c r="N430">
        <v>1</v>
      </c>
      <c r="S430">
        <v>1</v>
      </c>
      <c r="T430" t="s">
        <v>207</v>
      </c>
      <c r="U430" t="s">
        <v>78</v>
      </c>
      <c r="V430" t="s">
        <v>107</v>
      </c>
      <c r="W430">
        <v>9</v>
      </c>
      <c r="X430" t="s">
        <v>1801</v>
      </c>
      <c r="Y430" t="s">
        <v>57</v>
      </c>
      <c r="AE430" t="s">
        <v>32</v>
      </c>
      <c r="AH430" t="s">
        <v>70</v>
      </c>
      <c r="AJ430">
        <v>4</v>
      </c>
      <c r="AL430">
        <v>4</v>
      </c>
      <c r="AM430">
        <v>5</v>
      </c>
      <c r="AO430">
        <v>20</v>
      </c>
      <c r="AP430" t="s">
        <v>1802</v>
      </c>
      <c r="AQ430" t="s">
        <v>72</v>
      </c>
      <c r="AS430">
        <v>8</v>
      </c>
      <c r="AT430" t="s">
        <v>1803</v>
      </c>
      <c r="AU430" t="s">
        <v>3844</v>
      </c>
      <c r="AV430" t="s">
        <v>3845</v>
      </c>
      <c r="AW430">
        <v>1</v>
      </c>
    </row>
    <row r="431" spans="1:52">
      <c r="A431">
        <v>375</v>
      </c>
      <c r="B431">
        <v>375</v>
      </c>
      <c r="C431">
        <v>375</v>
      </c>
      <c r="H431" t="s">
        <v>5</v>
      </c>
      <c r="I431">
        <v>39</v>
      </c>
      <c r="J431">
        <v>7</v>
      </c>
      <c r="K431">
        <v>2</v>
      </c>
      <c r="L431">
        <v>9</v>
      </c>
      <c r="M431">
        <v>3</v>
      </c>
      <c r="N431" t="s">
        <v>86</v>
      </c>
      <c r="O431">
        <v>1</v>
      </c>
      <c r="P431" t="s">
        <v>66</v>
      </c>
      <c r="S431" t="s">
        <v>1806</v>
      </c>
      <c r="T431">
        <v>1</v>
      </c>
      <c r="U431" t="s">
        <v>3551</v>
      </c>
      <c r="V431" t="s">
        <v>78</v>
      </c>
      <c r="W431" t="s">
        <v>266</v>
      </c>
      <c r="Y431">
        <v>10</v>
      </c>
      <c r="Z431" t="s">
        <v>1807</v>
      </c>
      <c r="AA431" t="s">
        <v>81</v>
      </c>
      <c r="AG431" t="s">
        <v>32</v>
      </c>
      <c r="AJ431" t="s">
        <v>58</v>
      </c>
      <c r="AK431">
        <v>3</v>
      </c>
      <c r="AM431">
        <v>3</v>
      </c>
      <c r="AN431">
        <v>3</v>
      </c>
      <c r="AP431">
        <v>24</v>
      </c>
      <c r="AQ431" t="s">
        <v>1808</v>
      </c>
      <c r="AR431" t="s">
        <v>1809</v>
      </c>
      <c r="AS431">
        <v>7</v>
      </c>
      <c r="AT431" t="s">
        <v>1810</v>
      </c>
      <c r="AU431" t="s">
        <v>1811</v>
      </c>
      <c r="AV431" t="s">
        <v>1812</v>
      </c>
    </row>
    <row r="432" spans="1:52">
      <c r="A432">
        <v>376</v>
      </c>
      <c r="B432">
        <v>376</v>
      </c>
      <c r="C432">
        <v>376</v>
      </c>
      <c r="G432" t="s">
        <v>4</v>
      </c>
      <c r="H432">
        <v>33</v>
      </c>
      <c r="I432">
        <v>7</v>
      </c>
      <c r="J432">
        <v>100</v>
      </c>
      <c r="K432">
        <v>9</v>
      </c>
      <c r="L432">
        <v>15</v>
      </c>
      <c r="M432" t="s">
        <v>128</v>
      </c>
      <c r="N432">
        <v>1</v>
      </c>
      <c r="S432">
        <v>0</v>
      </c>
      <c r="AB432" t="s">
        <v>57</v>
      </c>
      <c r="AH432" t="s">
        <v>32</v>
      </c>
      <c r="AK432" t="s">
        <v>547</v>
      </c>
      <c r="AM432">
        <v>3</v>
      </c>
      <c r="AO432">
        <v>3</v>
      </c>
      <c r="AP432">
        <v>5</v>
      </c>
      <c r="AR432">
        <v>4</v>
      </c>
      <c r="AS432" t="s">
        <v>1813</v>
      </c>
      <c r="AT432" t="s">
        <v>72</v>
      </c>
      <c r="AV432">
        <v>9</v>
      </c>
      <c r="AW432" t="s">
        <v>1814</v>
      </c>
      <c r="AX432" t="s">
        <v>1815</v>
      </c>
      <c r="AY432" t="s">
        <v>1816</v>
      </c>
      <c r="AZ432">
        <v>1</v>
      </c>
    </row>
    <row r="433" spans="1:50">
      <c r="A433">
        <v>377</v>
      </c>
      <c r="B433">
        <v>377</v>
      </c>
      <c r="C433">
        <v>377</v>
      </c>
      <c r="G433" t="s">
        <v>4</v>
      </c>
      <c r="H433">
        <v>33</v>
      </c>
      <c r="I433">
        <v>7</v>
      </c>
      <c r="J433">
        <v>90</v>
      </c>
      <c r="K433">
        <v>14</v>
      </c>
      <c r="L433">
        <v>12</v>
      </c>
      <c r="M433" t="s">
        <v>86</v>
      </c>
      <c r="N433">
        <v>1</v>
      </c>
      <c r="S433">
        <v>1</v>
      </c>
      <c r="T433" t="s">
        <v>207</v>
      </c>
      <c r="V433" t="s">
        <v>3846</v>
      </c>
      <c r="W433" t="s">
        <v>89</v>
      </c>
      <c r="X433">
        <v>11</v>
      </c>
      <c r="Y433" t="s">
        <v>1818</v>
      </c>
      <c r="Z433" t="s">
        <v>81</v>
      </c>
      <c r="AF433" t="s">
        <v>32</v>
      </c>
      <c r="AI433" t="s">
        <v>82</v>
      </c>
      <c r="AJ433">
        <v>6</v>
      </c>
      <c r="AL433">
        <v>6</v>
      </c>
      <c r="AM433">
        <v>4</v>
      </c>
      <c r="AO433">
        <v>24</v>
      </c>
      <c r="AP433" t="s">
        <v>1819</v>
      </c>
      <c r="AQ433" t="s">
        <v>72</v>
      </c>
      <c r="AS433">
        <v>8</v>
      </c>
      <c r="AW433">
        <v>0</v>
      </c>
    </row>
    <row r="434" spans="1:50">
      <c r="A434" s="44">
        <v>378</v>
      </c>
      <c r="B434" s="44">
        <v>378</v>
      </c>
      <c r="C434" s="44">
        <v>378</v>
      </c>
      <c r="D434" s="44" t="s">
        <v>1</v>
      </c>
      <c r="E434" s="44"/>
      <c r="F434" s="44"/>
      <c r="G434" s="44"/>
      <c r="H434" s="44">
        <v>30</v>
      </c>
      <c r="I434" s="44">
        <v>7</v>
      </c>
      <c r="J434" s="44">
        <v>45</v>
      </c>
      <c r="K434" s="44">
        <v>6</v>
      </c>
      <c r="L434" s="44">
        <v>3</v>
      </c>
      <c r="M434" s="44" t="s">
        <v>128</v>
      </c>
      <c r="N434" s="44">
        <v>1</v>
      </c>
      <c r="O434" s="44"/>
      <c r="P434" s="44"/>
      <c r="Q434" s="44"/>
      <c r="R434" s="44"/>
      <c r="S434" s="44">
        <v>1</v>
      </c>
      <c r="T434" s="44" t="s">
        <v>6</v>
      </c>
      <c r="U434" s="44"/>
      <c r="V434" s="44" t="s">
        <v>78</v>
      </c>
      <c r="W434" s="44"/>
      <c r="X434" s="44" t="s">
        <v>1820</v>
      </c>
      <c r="Y434" s="44">
        <v>0</v>
      </c>
      <c r="Z434" s="44" t="s">
        <v>1821</v>
      </c>
      <c r="AA434" s="44" t="s">
        <v>57</v>
      </c>
      <c r="AB434" s="44"/>
      <c r="AC434" s="44"/>
      <c r="AD434" s="44"/>
      <c r="AE434" s="44" t="s">
        <v>30</v>
      </c>
      <c r="AF434" s="44"/>
      <c r="AG434" s="44"/>
      <c r="AH434" s="44"/>
      <c r="AI434" s="44"/>
      <c r="AJ434" s="44" t="s">
        <v>70</v>
      </c>
      <c r="AK434" s="44"/>
      <c r="AL434" s="44">
        <v>5</v>
      </c>
      <c r="AM434" s="44"/>
      <c r="AN434" s="44">
        <v>5</v>
      </c>
      <c r="AO434" s="44">
        <v>5</v>
      </c>
      <c r="AP434" s="44"/>
      <c r="AQ434" s="44">
        <v>15</v>
      </c>
      <c r="AR434" t="s">
        <v>3847</v>
      </c>
      <c r="AS434" s="44" t="s">
        <v>72</v>
      </c>
      <c r="AT434" s="44"/>
      <c r="AU434" s="44">
        <v>6</v>
      </c>
      <c r="AV434" s="44" t="s">
        <v>1823</v>
      </c>
      <c r="AW434" s="44" t="s">
        <v>1824</v>
      </c>
      <c r="AX434" s="44">
        <v>1</v>
      </c>
    </row>
    <row r="435" spans="1:50">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c r="AN435" s="44"/>
      <c r="AO435" s="44"/>
      <c r="AP435" s="44"/>
      <c r="AQ435" s="44"/>
      <c r="AR435" t="s">
        <v>3848</v>
      </c>
      <c r="AS435" s="44"/>
      <c r="AT435" s="44"/>
      <c r="AU435" s="44"/>
      <c r="AV435" s="44"/>
      <c r="AW435" s="44"/>
      <c r="AX435" s="44"/>
    </row>
    <row r="436" spans="1:50">
      <c r="A436">
        <v>379</v>
      </c>
      <c r="B436">
        <v>379</v>
      </c>
      <c r="C436">
        <v>379</v>
      </c>
      <c r="D436" t="s">
        <v>1</v>
      </c>
      <c r="H436">
        <v>39</v>
      </c>
      <c r="I436">
        <v>8</v>
      </c>
      <c r="J436">
        <v>90</v>
      </c>
      <c r="K436">
        <v>12</v>
      </c>
      <c r="L436">
        <v>15</v>
      </c>
      <c r="M436" t="s">
        <v>65</v>
      </c>
      <c r="N436">
        <v>0</v>
      </c>
      <c r="O436" t="s">
        <v>383</v>
      </c>
      <c r="Q436" t="s">
        <v>1825</v>
      </c>
      <c r="R436">
        <v>1</v>
      </c>
      <c r="S436" t="s">
        <v>53</v>
      </c>
      <c r="T436" t="s">
        <v>54</v>
      </c>
      <c r="V436" t="s">
        <v>266</v>
      </c>
      <c r="X436">
        <v>1</v>
      </c>
      <c r="Y436" t="s">
        <v>1826</v>
      </c>
      <c r="Z436" t="s">
        <v>81</v>
      </c>
      <c r="AE436" t="s">
        <v>31</v>
      </c>
      <c r="AJ436" t="s">
        <v>70</v>
      </c>
      <c r="AM436">
        <v>10</v>
      </c>
      <c r="AN436">
        <v>10</v>
      </c>
      <c r="AO436">
        <v>5</v>
      </c>
      <c r="AQ436">
        <v>16</v>
      </c>
      <c r="AR436" t="s">
        <v>1827</v>
      </c>
      <c r="AS436" t="s">
        <v>1828</v>
      </c>
      <c r="AT436">
        <v>10</v>
      </c>
      <c r="AU436" t="s">
        <v>1829</v>
      </c>
      <c r="AV436" t="s">
        <v>1830</v>
      </c>
      <c r="AW436" t="s">
        <v>1831</v>
      </c>
      <c r="AX436">
        <v>0</v>
      </c>
    </row>
    <row r="437" spans="1:50">
      <c r="A437">
        <v>380</v>
      </c>
      <c r="B437">
        <v>380</v>
      </c>
      <c r="C437">
        <v>380</v>
      </c>
      <c r="H437" t="s">
        <v>5</v>
      </c>
      <c r="I437">
        <v>22</v>
      </c>
      <c r="J437">
        <v>8</v>
      </c>
      <c r="K437">
        <v>45</v>
      </c>
      <c r="L437">
        <v>10</v>
      </c>
      <c r="M437">
        <v>5</v>
      </c>
      <c r="N437" t="s">
        <v>183</v>
      </c>
      <c r="O437">
        <v>1</v>
      </c>
      <c r="T437">
        <v>1</v>
      </c>
      <c r="U437" t="s">
        <v>207</v>
      </c>
      <c r="V437" t="s">
        <v>344</v>
      </c>
      <c r="X437" t="s">
        <v>266</v>
      </c>
      <c r="Z437">
        <v>1</v>
      </c>
      <c r="AA437" t="s">
        <v>1832</v>
      </c>
      <c r="AB437" t="s">
        <v>1109</v>
      </c>
      <c r="AF437" t="s">
        <v>30</v>
      </c>
      <c r="AK437" t="s">
        <v>82</v>
      </c>
      <c r="AM437">
        <v>25</v>
      </c>
      <c r="AN437">
        <v>25</v>
      </c>
      <c r="AO437">
        <v>5</v>
      </c>
      <c r="AQ437">
        <v>1</v>
      </c>
      <c r="AR437" t="s">
        <v>3849</v>
      </c>
      <c r="AS437" t="s">
        <v>72</v>
      </c>
      <c r="AU437">
        <v>10</v>
      </c>
      <c r="AV437" t="s">
        <v>3850</v>
      </c>
      <c r="AW437" t="s">
        <v>1835</v>
      </c>
      <c r="AX437">
        <v>1</v>
      </c>
    </row>
    <row r="438" spans="1:50">
      <c r="A438">
        <v>381</v>
      </c>
      <c r="B438">
        <v>381</v>
      </c>
      <c r="C438">
        <v>381</v>
      </c>
      <c r="D438" t="s">
        <v>1</v>
      </c>
      <c r="E438" t="s">
        <v>2</v>
      </c>
      <c r="F438" t="s">
        <v>5</v>
      </c>
      <c r="G438">
        <v>46</v>
      </c>
      <c r="H438">
        <v>8</v>
      </c>
      <c r="I438">
        <v>15</v>
      </c>
      <c r="J438">
        <v>12</v>
      </c>
      <c r="K438">
        <v>24</v>
      </c>
      <c r="L438" t="s">
        <v>297</v>
      </c>
      <c r="M438">
        <v>1</v>
      </c>
      <c r="R438">
        <v>1</v>
      </c>
      <c r="S438" t="s">
        <v>6</v>
      </c>
      <c r="U438" t="s">
        <v>118</v>
      </c>
      <c r="W438" t="s">
        <v>107</v>
      </c>
      <c r="X438">
        <v>20</v>
      </c>
      <c r="Y438" t="s">
        <v>1836</v>
      </c>
      <c r="Z438" t="s">
        <v>81</v>
      </c>
      <c r="AD438" t="s">
        <v>30</v>
      </c>
      <c r="AI438" t="s">
        <v>70</v>
      </c>
      <c r="AK438">
        <v>4</v>
      </c>
      <c r="AM438">
        <v>4</v>
      </c>
      <c r="AN438">
        <v>6</v>
      </c>
      <c r="AP438">
        <v>12</v>
      </c>
      <c r="AQ438" t="s">
        <v>1837</v>
      </c>
      <c r="AR438" t="s">
        <v>72</v>
      </c>
      <c r="AT438">
        <v>10</v>
      </c>
      <c r="AU438" t="s">
        <v>1838</v>
      </c>
      <c r="AV438" t="s">
        <v>1839</v>
      </c>
      <c r="AW438" t="s">
        <v>1840</v>
      </c>
      <c r="AX438">
        <v>1</v>
      </c>
    </row>
    <row r="439" spans="1:50">
      <c r="A439">
        <v>382</v>
      </c>
      <c r="B439">
        <v>382</v>
      </c>
      <c r="C439">
        <v>382</v>
      </c>
      <c r="D439" t="s">
        <v>1</v>
      </c>
      <c r="H439">
        <v>26</v>
      </c>
      <c r="I439">
        <v>7</v>
      </c>
      <c r="J439">
        <v>2</v>
      </c>
      <c r="K439">
        <v>7</v>
      </c>
      <c r="L439">
        <v>2</v>
      </c>
      <c r="M439" t="s">
        <v>75</v>
      </c>
      <c r="N439">
        <v>0</v>
      </c>
      <c r="O439" t="s">
        <v>129</v>
      </c>
      <c r="P439" t="s">
        <v>1841</v>
      </c>
      <c r="Q439">
        <v>1</v>
      </c>
      <c r="R439" t="s">
        <v>207</v>
      </c>
      <c r="S439" t="s">
        <v>78</v>
      </c>
      <c r="T439" t="s">
        <v>107</v>
      </c>
      <c r="U439">
        <v>2</v>
      </c>
      <c r="V439" t="s">
        <v>1842</v>
      </c>
      <c r="W439" t="s">
        <v>57</v>
      </c>
      <c r="AC439" t="s">
        <v>32</v>
      </c>
      <c r="AF439" t="s">
        <v>58</v>
      </c>
      <c r="AG439">
        <v>4</v>
      </c>
      <c r="AI439">
        <v>4</v>
      </c>
      <c r="AJ439">
        <v>3</v>
      </c>
      <c r="AL439">
        <v>5</v>
      </c>
      <c r="AM439" t="s">
        <v>1843</v>
      </c>
      <c r="AN439" t="s">
        <v>339</v>
      </c>
      <c r="AP439">
        <v>8</v>
      </c>
      <c r="AQ439" t="s">
        <v>1844</v>
      </c>
      <c r="AR439" t="s">
        <v>1845</v>
      </c>
    </row>
    <row r="440" spans="1:50">
      <c r="A440">
        <v>383</v>
      </c>
      <c r="B440">
        <v>383</v>
      </c>
      <c r="C440">
        <v>383</v>
      </c>
      <c r="D440" t="s">
        <v>1</v>
      </c>
      <c r="F440" t="s">
        <v>5</v>
      </c>
      <c r="G440">
        <v>32</v>
      </c>
      <c r="H440">
        <v>6</v>
      </c>
      <c r="I440">
        <v>80</v>
      </c>
      <c r="J440">
        <v>10</v>
      </c>
      <c r="K440">
        <v>3</v>
      </c>
      <c r="L440" t="s">
        <v>128</v>
      </c>
      <c r="M440">
        <v>1</v>
      </c>
      <c r="N440" t="s">
        <v>76</v>
      </c>
      <c r="O440" t="s">
        <v>3389</v>
      </c>
      <c r="P440">
        <v>1</v>
      </c>
      <c r="Q440" t="s">
        <v>130</v>
      </c>
      <c r="R440" t="s">
        <v>106</v>
      </c>
      <c r="S440" t="s">
        <v>89</v>
      </c>
      <c r="T440">
        <v>10</v>
      </c>
      <c r="U440" t="s">
        <v>1846</v>
      </c>
      <c r="V440" t="s">
        <v>57</v>
      </c>
      <c r="AB440" t="s">
        <v>32</v>
      </c>
      <c r="AE440" t="s">
        <v>58</v>
      </c>
      <c r="AG440">
        <v>18</v>
      </c>
      <c r="AH440">
        <v>18</v>
      </c>
      <c r="AI440">
        <v>4</v>
      </c>
      <c r="AK440">
        <v>20</v>
      </c>
      <c r="AL440" t="s">
        <v>1847</v>
      </c>
      <c r="AM440" t="s">
        <v>72</v>
      </c>
      <c r="AO440">
        <v>10</v>
      </c>
      <c r="AP440" t="s">
        <v>73</v>
      </c>
      <c r="AQ440" t="s">
        <v>1848</v>
      </c>
      <c r="AR440" t="s">
        <v>1849</v>
      </c>
    </row>
    <row r="441" spans="1:50">
      <c r="A441">
        <v>384</v>
      </c>
      <c r="B441">
        <v>384</v>
      </c>
      <c r="C441">
        <v>384</v>
      </c>
      <c r="D441" t="s">
        <v>1</v>
      </c>
      <c r="F441" t="s">
        <v>5</v>
      </c>
      <c r="G441">
        <v>27</v>
      </c>
      <c r="H441">
        <v>7</v>
      </c>
      <c r="I441">
        <v>0</v>
      </c>
      <c r="J441">
        <v>8</v>
      </c>
      <c r="K441">
        <v>12</v>
      </c>
      <c r="L441" t="s">
        <v>94</v>
      </c>
      <c r="M441">
        <v>0</v>
      </c>
      <c r="N441" t="s">
        <v>52</v>
      </c>
      <c r="P441" t="s">
        <v>3390</v>
      </c>
      <c r="Q441">
        <v>1</v>
      </c>
      <c r="R441" t="s">
        <v>207</v>
      </c>
      <c r="S441" t="s">
        <v>88</v>
      </c>
      <c r="U441" t="s">
        <v>150</v>
      </c>
      <c r="V441">
        <v>8</v>
      </c>
      <c r="W441" t="s">
        <v>1850</v>
      </c>
      <c r="X441" t="s">
        <v>57</v>
      </c>
      <c r="AD441" t="s">
        <v>32</v>
      </c>
      <c r="AF441" t="s">
        <v>1635</v>
      </c>
      <c r="AG441" t="s">
        <v>82</v>
      </c>
      <c r="AH441">
        <v>1</v>
      </c>
      <c r="AJ441">
        <v>1</v>
      </c>
      <c r="AK441">
        <v>1</v>
      </c>
      <c r="AM441">
        <v>1</v>
      </c>
      <c r="AN441" t="s">
        <v>1851</v>
      </c>
      <c r="AO441" t="s">
        <v>72</v>
      </c>
      <c r="AQ441">
        <v>6</v>
      </c>
      <c r="AR441" t="s">
        <v>1852</v>
      </c>
      <c r="AS441">
        <v>0</v>
      </c>
    </row>
    <row r="442" spans="1:50">
      <c r="A442">
        <v>385</v>
      </c>
      <c r="B442">
        <v>385</v>
      </c>
      <c r="C442">
        <v>385</v>
      </c>
      <c r="E442" t="s">
        <v>2</v>
      </c>
      <c r="H442">
        <v>23</v>
      </c>
      <c r="I442">
        <v>7</v>
      </c>
      <c r="J442">
        <v>40</v>
      </c>
      <c r="K442">
        <v>7</v>
      </c>
      <c r="L442">
        <v>2</v>
      </c>
      <c r="M442" t="s">
        <v>94</v>
      </c>
      <c r="N442">
        <v>1</v>
      </c>
      <c r="S442">
        <v>1</v>
      </c>
      <c r="T442" t="s">
        <v>3551</v>
      </c>
      <c r="U442" t="s">
        <v>78</v>
      </c>
      <c r="V442" t="s">
        <v>89</v>
      </c>
      <c r="W442">
        <v>1</v>
      </c>
      <c r="X442" t="s">
        <v>1853</v>
      </c>
      <c r="Y442" t="s">
        <v>81</v>
      </c>
      <c r="AE442" t="s">
        <v>32</v>
      </c>
      <c r="AH442" t="s">
        <v>58</v>
      </c>
      <c r="AI442">
        <v>5</v>
      </c>
      <c r="AK442">
        <v>5</v>
      </c>
      <c r="AL442">
        <v>3</v>
      </c>
      <c r="AN442">
        <v>9</v>
      </c>
      <c r="AO442" t="s">
        <v>1854</v>
      </c>
      <c r="AP442" t="s">
        <v>62</v>
      </c>
      <c r="AQ442">
        <v>8</v>
      </c>
      <c r="AR442" t="s">
        <v>1855</v>
      </c>
      <c r="AT442">
        <v>1</v>
      </c>
    </row>
    <row r="443" spans="1:50">
      <c r="A443">
        <v>386</v>
      </c>
      <c r="B443">
        <v>386</v>
      </c>
      <c r="C443">
        <v>386</v>
      </c>
      <c r="E443" t="s">
        <v>2</v>
      </c>
      <c r="I443">
        <v>7</v>
      </c>
      <c r="J443">
        <v>40</v>
      </c>
      <c r="K443">
        <v>8</v>
      </c>
      <c r="L443">
        <v>3</v>
      </c>
      <c r="M443" t="s">
        <v>51</v>
      </c>
      <c r="N443">
        <v>1</v>
      </c>
      <c r="S443">
        <v>1</v>
      </c>
      <c r="T443" t="s">
        <v>207</v>
      </c>
      <c r="U443" t="s">
        <v>78</v>
      </c>
      <c r="V443" t="s">
        <v>350</v>
      </c>
      <c r="W443">
        <v>9</v>
      </c>
      <c r="X443" t="s">
        <v>1856</v>
      </c>
      <c r="Y443" t="s">
        <v>57</v>
      </c>
      <c r="AE443" t="s">
        <v>32</v>
      </c>
      <c r="AG443" t="s">
        <v>1063</v>
      </c>
      <c r="AH443" t="s">
        <v>70</v>
      </c>
      <c r="AJ443">
        <v>6</v>
      </c>
      <c r="AL443">
        <v>6</v>
      </c>
      <c r="AM443">
        <v>2</v>
      </c>
      <c r="AO443">
        <v>10</v>
      </c>
      <c r="AP443" t="s">
        <v>1857</v>
      </c>
      <c r="AQ443" t="s">
        <v>72</v>
      </c>
      <c r="AS443">
        <v>10</v>
      </c>
      <c r="AT443" t="s">
        <v>3851</v>
      </c>
      <c r="AU443" t="s">
        <v>1859</v>
      </c>
      <c r="AV443" t="s">
        <v>1860</v>
      </c>
      <c r="AW443">
        <v>1</v>
      </c>
    </row>
    <row r="444" spans="1:50">
      <c r="A444">
        <v>387</v>
      </c>
      <c r="B444">
        <v>387</v>
      </c>
      <c r="C444">
        <v>387</v>
      </c>
      <c r="E444" t="s">
        <v>2</v>
      </c>
      <c r="H444">
        <v>35</v>
      </c>
      <c r="I444">
        <v>7</v>
      </c>
      <c r="J444">
        <v>35</v>
      </c>
      <c r="K444">
        <v>6</v>
      </c>
      <c r="L444">
        <v>2</v>
      </c>
      <c r="M444" t="s">
        <v>183</v>
      </c>
      <c r="N444">
        <v>1</v>
      </c>
      <c r="S444">
        <v>1</v>
      </c>
      <c r="T444" t="s">
        <v>87</v>
      </c>
      <c r="U444" t="s">
        <v>88</v>
      </c>
      <c r="W444" t="s">
        <v>89</v>
      </c>
      <c r="X444">
        <v>12</v>
      </c>
      <c r="Y444" t="s">
        <v>72</v>
      </c>
      <c r="Z444" t="s">
        <v>57</v>
      </c>
      <c r="AF444" t="s">
        <v>32</v>
      </c>
      <c r="AI444" t="s">
        <v>58</v>
      </c>
      <c r="AJ444">
        <v>6</v>
      </c>
      <c r="AL444">
        <v>6</v>
      </c>
      <c r="AM444">
        <v>4</v>
      </c>
      <c r="AO444">
        <v>5</v>
      </c>
      <c r="AP444" t="s">
        <v>1861</v>
      </c>
      <c r="AQ444" t="s">
        <v>339</v>
      </c>
      <c r="AS444">
        <v>10</v>
      </c>
      <c r="AT444" t="s">
        <v>1862</v>
      </c>
      <c r="AV444">
        <v>1</v>
      </c>
    </row>
    <row r="445" spans="1:50">
      <c r="A445">
        <v>388</v>
      </c>
      <c r="B445">
        <v>388</v>
      </c>
      <c r="C445">
        <v>388</v>
      </c>
      <c r="D445" t="s">
        <v>1</v>
      </c>
      <c r="E445" t="s">
        <v>2</v>
      </c>
      <c r="F445" t="s">
        <v>5</v>
      </c>
      <c r="G445">
        <v>29</v>
      </c>
      <c r="H445">
        <v>6</v>
      </c>
      <c r="I445">
        <v>140</v>
      </c>
      <c r="J445">
        <v>5</v>
      </c>
      <c r="K445">
        <v>4</v>
      </c>
      <c r="L445" t="s">
        <v>65</v>
      </c>
      <c r="M445">
        <v>1</v>
      </c>
      <c r="R445">
        <v>1</v>
      </c>
      <c r="S445" t="s">
        <v>207</v>
      </c>
      <c r="T445" t="s">
        <v>78</v>
      </c>
      <c r="U445" t="s">
        <v>1292</v>
      </c>
      <c r="V445">
        <v>3</v>
      </c>
      <c r="W445" t="s">
        <v>3852</v>
      </c>
      <c r="X445" t="s">
        <v>57</v>
      </c>
      <c r="AC445" t="s">
        <v>31</v>
      </c>
      <c r="AD445" t="s">
        <v>32</v>
      </c>
      <c r="AG445" t="s">
        <v>70</v>
      </c>
      <c r="AI445">
        <v>5</v>
      </c>
      <c r="AK445">
        <v>5</v>
      </c>
      <c r="AL445">
        <v>5</v>
      </c>
      <c r="AN445">
        <v>10</v>
      </c>
      <c r="AO445" t="s">
        <v>1864</v>
      </c>
      <c r="AP445" t="s">
        <v>72</v>
      </c>
      <c r="AR445">
        <v>7</v>
      </c>
      <c r="AS445" t="s">
        <v>1865</v>
      </c>
      <c r="AT445">
        <v>1</v>
      </c>
    </row>
    <row r="446" spans="1:50">
      <c r="A446">
        <v>389</v>
      </c>
      <c r="B446">
        <v>389</v>
      </c>
      <c r="C446">
        <v>389</v>
      </c>
      <c r="E446" t="s">
        <v>2</v>
      </c>
      <c r="H446">
        <v>25</v>
      </c>
      <c r="I446">
        <v>7</v>
      </c>
      <c r="J446">
        <v>120</v>
      </c>
      <c r="K446">
        <v>8</v>
      </c>
      <c r="L446">
        <v>3</v>
      </c>
      <c r="M446" t="s">
        <v>219</v>
      </c>
      <c r="N446">
        <v>0</v>
      </c>
      <c r="O446" t="s">
        <v>129</v>
      </c>
      <c r="P446" t="s">
        <v>3391</v>
      </c>
      <c r="Q446">
        <v>1</v>
      </c>
      <c r="R446" t="s">
        <v>207</v>
      </c>
      <c r="S446" t="s">
        <v>78</v>
      </c>
      <c r="T446" t="s">
        <v>89</v>
      </c>
      <c r="U446">
        <v>2</v>
      </c>
      <c r="V446" t="s">
        <v>1866</v>
      </c>
      <c r="W446" t="s">
        <v>357</v>
      </c>
      <c r="Z446" t="s">
        <v>30</v>
      </c>
      <c r="AE446" t="s">
        <v>70</v>
      </c>
      <c r="AG446">
        <v>6</v>
      </c>
      <c r="AI446">
        <v>6</v>
      </c>
      <c r="AJ446">
        <v>5</v>
      </c>
      <c r="AL446">
        <v>3</v>
      </c>
      <c r="AM446" t="s">
        <v>1867</v>
      </c>
      <c r="AN446" t="s">
        <v>1868</v>
      </c>
      <c r="AO446">
        <v>9</v>
      </c>
      <c r="AP446" t="s">
        <v>1869</v>
      </c>
      <c r="AQ446" t="s">
        <v>1870</v>
      </c>
      <c r="AR446" t="s">
        <v>1871</v>
      </c>
      <c r="AS446">
        <v>1</v>
      </c>
    </row>
    <row r="447" spans="1:50">
      <c r="A447">
        <v>390</v>
      </c>
      <c r="B447">
        <v>390</v>
      </c>
      <c r="C447">
        <v>390</v>
      </c>
      <c r="D447" t="s">
        <v>1</v>
      </c>
      <c r="E447" t="s">
        <v>2</v>
      </c>
      <c r="F447" t="s">
        <v>5</v>
      </c>
      <c r="G447">
        <v>41</v>
      </c>
      <c r="H447">
        <v>7</v>
      </c>
      <c r="I447">
        <v>50</v>
      </c>
      <c r="J447">
        <v>10</v>
      </c>
      <c r="K447">
        <v>6</v>
      </c>
      <c r="L447" t="s">
        <v>128</v>
      </c>
      <c r="M447">
        <v>1</v>
      </c>
      <c r="R447">
        <v>1</v>
      </c>
      <c r="S447" t="s">
        <v>207</v>
      </c>
      <c r="T447" t="s">
        <v>377</v>
      </c>
      <c r="U447" t="s">
        <v>214</v>
      </c>
      <c r="W447">
        <v>11</v>
      </c>
      <c r="X447" t="s">
        <v>1872</v>
      </c>
      <c r="Y447" t="s">
        <v>69</v>
      </c>
      <c r="AD447" t="s">
        <v>31</v>
      </c>
      <c r="AI447" t="s">
        <v>70</v>
      </c>
      <c r="AK447">
        <v>4</v>
      </c>
      <c r="AM447">
        <v>4</v>
      </c>
      <c r="AN447">
        <v>1</v>
      </c>
      <c r="AP447">
        <v>40</v>
      </c>
      <c r="AQ447" t="s">
        <v>1873</v>
      </c>
      <c r="AR447" t="s">
        <v>72</v>
      </c>
      <c r="AT447">
        <v>7</v>
      </c>
      <c r="AU447" t="s">
        <v>1874</v>
      </c>
      <c r="AV447">
        <v>0</v>
      </c>
    </row>
    <row r="448" spans="1:50">
      <c r="A448">
        <v>391</v>
      </c>
      <c r="B448">
        <v>391</v>
      </c>
      <c r="C448">
        <v>391</v>
      </c>
      <c r="G448" t="s">
        <v>4</v>
      </c>
      <c r="H448">
        <v>37</v>
      </c>
      <c r="I448">
        <v>8</v>
      </c>
      <c r="J448">
        <v>60</v>
      </c>
      <c r="K448">
        <v>10</v>
      </c>
      <c r="L448">
        <v>5</v>
      </c>
      <c r="M448" t="s">
        <v>75</v>
      </c>
      <c r="N448">
        <v>0</v>
      </c>
      <c r="O448" t="s">
        <v>66</v>
      </c>
      <c r="Q448" t="s">
        <v>3392</v>
      </c>
      <c r="R448">
        <v>1</v>
      </c>
      <c r="S448" t="s">
        <v>207</v>
      </c>
      <c r="T448" t="s">
        <v>106</v>
      </c>
      <c r="U448" t="s">
        <v>291</v>
      </c>
      <c r="V448">
        <v>1</v>
      </c>
      <c r="W448" t="s">
        <v>1875</v>
      </c>
      <c r="X448" t="s">
        <v>1109</v>
      </c>
      <c r="AD448" t="s">
        <v>32</v>
      </c>
      <c r="AG448" t="s">
        <v>70</v>
      </c>
      <c r="AI448">
        <v>5</v>
      </c>
      <c r="AK448">
        <v>5</v>
      </c>
      <c r="AL448">
        <v>3</v>
      </c>
      <c r="AN448">
        <v>14</v>
      </c>
      <c r="AO448" t="s">
        <v>1876</v>
      </c>
      <c r="AP448" t="s">
        <v>72</v>
      </c>
      <c r="AR448">
        <v>7</v>
      </c>
      <c r="AS448" t="s">
        <v>3853</v>
      </c>
      <c r="AT448" t="s">
        <v>1878</v>
      </c>
      <c r="AU448" t="s">
        <v>1879</v>
      </c>
      <c r="AV448">
        <v>1</v>
      </c>
    </row>
    <row r="449" spans="1:52">
      <c r="A449">
        <v>392</v>
      </c>
      <c r="B449">
        <v>392</v>
      </c>
      <c r="C449">
        <v>392</v>
      </c>
      <c r="H449" t="s">
        <v>5</v>
      </c>
      <c r="I449">
        <v>44</v>
      </c>
      <c r="J449">
        <v>7</v>
      </c>
      <c r="K449">
        <v>30</v>
      </c>
      <c r="L449">
        <v>10</v>
      </c>
      <c r="M449">
        <v>4</v>
      </c>
      <c r="N449" t="s">
        <v>99</v>
      </c>
      <c r="O449">
        <v>1</v>
      </c>
      <c r="T449">
        <v>1</v>
      </c>
      <c r="U449" t="s">
        <v>141</v>
      </c>
      <c r="V449" t="s">
        <v>54</v>
      </c>
      <c r="X449" t="s">
        <v>350</v>
      </c>
      <c r="Y449">
        <v>10</v>
      </c>
      <c r="Z449" t="s">
        <v>1880</v>
      </c>
      <c r="AA449" t="s">
        <v>57</v>
      </c>
      <c r="AB449" t="s">
        <v>27</v>
      </c>
      <c r="AJ449" t="s">
        <v>3854</v>
      </c>
      <c r="AK449" t="s">
        <v>156</v>
      </c>
      <c r="AL449">
        <v>10</v>
      </c>
      <c r="AM449">
        <v>10</v>
      </c>
      <c r="AN449">
        <v>6</v>
      </c>
      <c r="AP449">
        <v>40</v>
      </c>
      <c r="AQ449" t="s">
        <v>1882</v>
      </c>
      <c r="AR449" t="s">
        <v>62</v>
      </c>
      <c r="AS449">
        <v>10</v>
      </c>
      <c r="AT449" t="s">
        <v>3855</v>
      </c>
      <c r="AU449" t="s">
        <v>1884</v>
      </c>
      <c r="AV449" t="s">
        <v>1885</v>
      </c>
      <c r="AW449">
        <v>1</v>
      </c>
    </row>
    <row r="450" spans="1:52">
      <c r="A450" s="44">
        <v>393</v>
      </c>
      <c r="B450" s="44">
        <v>393</v>
      </c>
      <c r="C450" s="44">
        <v>393</v>
      </c>
      <c r="D450" s="44"/>
      <c r="E450" s="44"/>
      <c r="F450" s="44" t="s">
        <v>3</v>
      </c>
      <c r="G450" s="44" t="s">
        <v>5</v>
      </c>
      <c r="H450" s="44">
        <v>33</v>
      </c>
      <c r="I450" s="44">
        <v>8</v>
      </c>
      <c r="J450" s="44">
        <v>40</v>
      </c>
      <c r="K450" s="44">
        <v>12</v>
      </c>
      <c r="L450" s="44">
        <v>75</v>
      </c>
      <c r="M450" s="44" t="s">
        <v>297</v>
      </c>
      <c r="N450" s="44">
        <v>1</v>
      </c>
      <c r="O450" s="44"/>
      <c r="P450" s="44"/>
      <c r="Q450" s="44"/>
      <c r="R450" s="44"/>
      <c r="S450" s="44">
        <v>1</v>
      </c>
      <c r="T450" s="44" t="s">
        <v>149</v>
      </c>
      <c r="U450" s="44" t="s">
        <v>78</v>
      </c>
      <c r="V450" s="44" t="s">
        <v>150</v>
      </c>
      <c r="W450" s="44">
        <v>2</v>
      </c>
      <c r="X450" s="44" t="s">
        <v>1886</v>
      </c>
      <c r="Y450" s="44" t="s">
        <v>81</v>
      </c>
      <c r="Z450" s="44"/>
      <c r="AA450" s="44"/>
      <c r="AB450" s="44"/>
      <c r="AC450" s="44" t="s">
        <v>30</v>
      </c>
      <c r="AD450" s="44"/>
      <c r="AE450" s="44"/>
      <c r="AF450" s="44"/>
      <c r="AG450" s="44"/>
      <c r="AH450" s="44"/>
      <c r="AI450" s="44" t="s">
        <v>1887</v>
      </c>
      <c r="AJ450" s="44">
        <v>4</v>
      </c>
      <c r="AK450" s="44"/>
      <c r="AL450" s="44">
        <v>4</v>
      </c>
      <c r="AM450" s="44"/>
      <c r="AN450" s="44">
        <v>12</v>
      </c>
      <c r="AO450" s="44">
        <v>12</v>
      </c>
      <c r="AP450" t="s">
        <v>3856</v>
      </c>
      <c r="AQ450" s="44" t="s">
        <v>1889</v>
      </c>
      <c r="AR450" s="44">
        <v>7</v>
      </c>
      <c r="AS450" s="44" t="s">
        <v>1890</v>
      </c>
      <c r="AT450" s="44" t="s">
        <v>1891</v>
      </c>
      <c r="AU450" s="44">
        <v>1</v>
      </c>
    </row>
    <row r="451" spans="1:52">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c r="AN451" s="44"/>
      <c r="AO451" s="44"/>
      <c r="AQ451" s="44"/>
      <c r="AR451" s="44"/>
      <c r="AS451" s="44"/>
      <c r="AT451" s="44"/>
      <c r="AU451" s="44"/>
    </row>
    <row r="452" spans="1: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t="s">
        <v>3857</v>
      </c>
      <c r="AQ452" s="44"/>
      <c r="AR452" s="44"/>
      <c r="AS452" s="44"/>
      <c r="AT452" s="44"/>
      <c r="AU452" s="44"/>
    </row>
    <row r="453" spans="1:52">
      <c r="A453">
        <v>394</v>
      </c>
      <c r="B453">
        <v>394</v>
      </c>
      <c r="C453">
        <v>394</v>
      </c>
      <c r="H453" t="s">
        <v>5</v>
      </c>
      <c r="I453">
        <v>42</v>
      </c>
      <c r="J453">
        <v>8</v>
      </c>
      <c r="K453">
        <v>0</v>
      </c>
      <c r="L453">
        <v>2</v>
      </c>
      <c r="M453">
        <v>0</v>
      </c>
      <c r="N453" t="s">
        <v>219</v>
      </c>
      <c r="O453">
        <v>1</v>
      </c>
      <c r="T453">
        <v>1</v>
      </c>
      <c r="U453" t="s">
        <v>406</v>
      </c>
      <c r="W453" t="s">
        <v>78</v>
      </c>
      <c r="X453" t="s">
        <v>89</v>
      </c>
      <c r="Y453">
        <v>20</v>
      </c>
      <c r="Z453" t="s">
        <v>1892</v>
      </c>
      <c r="AA453" t="s">
        <v>81</v>
      </c>
      <c r="AE453" t="s">
        <v>30</v>
      </c>
      <c r="AJ453" t="s">
        <v>70</v>
      </c>
      <c r="AL453">
        <v>2</v>
      </c>
      <c r="AN453">
        <v>2</v>
      </c>
      <c r="AO453">
        <v>2</v>
      </c>
      <c r="AQ453">
        <v>80</v>
      </c>
      <c r="AR453" t="s">
        <v>1893</v>
      </c>
      <c r="AS453" t="s">
        <v>1894</v>
      </c>
      <c r="AT453">
        <v>10</v>
      </c>
      <c r="AU453" t="s">
        <v>1567</v>
      </c>
      <c r="AV453" t="s">
        <v>1370</v>
      </c>
      <c r="AW453" t="s">
        <v>1895</v>
      </c>
      <c r="AX453">
        <v>1</v>
      </c>
    </row>
    <row r="454" spans="1:52">
      <c r="A454">
        <v>395</v>
      </c>
      <c r="B454">
        <v>395</v>
      </c>
      <c r="C454">
        <v>395</v>
      </c>
      <c r="D454" t="s">
        <v>1</v>
      </c>
      <c r="E454" t="s">
        <v>2</v>
      </c>
      <c r="F454" t="s">
        <v>4</v>
      </c>
      <c r="G454" t="s">
        <v>5</v>
      </c>
      <c r="H454">
        <v>42</v>
      </c>
      <c r="I454">
        <v>7</v>
      </c>
      <c r="J454">
        <v>3</v>
      </c>
      <c r="K454">
        <v>15</v>
      </c>
      <c r="L454">
        <v>7</v>
      </c>
      <c r="M454" t="s">
        <v>75</v>
      </c>
      <c r="N454">
        <v>0</v>
      </c>
      <c r="O454" t="s">
        <v>95</v>
      </c>
      <c r="R454" t="s">
        <v>1896</v>
      </c>
      <c r="S454">
        <v>1</v>
      </c>
      <c r="T454" t="s">
        <v>406</v>
      </c>
      <c r="V454" t="s">
        <v>54</v>
      </c>
      <c r="X454" t="s">
        <v>350</v>
      </c>
      <c r="Y454">
        <v>20</v>
      </c>
      <c r="Z454" t="s">
        <v>1897</v>
      </c>
      <c r="AA454" t="s">
        <v>57</v>
      </c>
      <c r="AG454" t="s">
        <v>32</v>
      </c>
      <c r="AJ454" t="s">
        <v>58</v>
      </c>
      <c r="AK454">
        <v>5</v>
      </c>
      <c r="AM454">
        <v>5</v>
      </c>
      <c r="AO454">
        <v>7</v>
      </c>
      <c r="AP454">
        <v>16</v>
      </c>
      <c r="AQ454" t="s">
        <v>1898</v>
      </c>
      <c r="AR454" t="s">
        <v>72</v>
      </c>
      <c r="AT454">
        <v>10</v>
      </c>
      <c r="AU454" t="s">
        <v>3858</v>
      </c>
      <c r="AV454" t="s">
        <v>1900</v>
      </c>
      <c r="AW454" t="s">
        <v>1901</v>
      </c>
    </row>
    <row r="455" spans="1:52">
      <c r="A455">
        <v>396</v>
      </c>
      <c r="B455">
        <v>396</v>
      </c>
      <c r="C455">
        <v>396</v>
      </c>
      <c r="D455" t="s">
        <v>1</v>
      </c>
      <c r="E455" t="s">
        <v>4</v>
      </c>
      <c r="F455" t="s">
        <v>5</v>
      </c>
      <c r="G455">
        <v>40</v>
      </c>
      <c r="H455">
        <v>7</v>
      </c>
      <c r="I455">
        <v>0</v>
      </c>
      <c r="J455">
        <v>8</v>
      </c>
      <c r="K455">
        <v>10</v>
      </c>
      <c r="L455" t="s">
        <v>51</v>
      </c>
      <c r="M455">
        <v>1</v>
      </c>
      <c r="R455">
        <v>1</v>
      </c>
      <c r="S455" t="s">
        <v>130</v>
      </c>
      <c r="T455" t="s">
        <v>88</v>
      </c>
      <c r="V455" t="s">
        <v>304</v>
      </c>
      <c r="W455">
        <v>15</v>
      </c>
      <c r="X455" t="s">
        <v>1902</v>
      </c>
      <c r="Y455" t="s">
        <v>81</v>
      </c>
      <c r="AE455" t="s">
        <v>32</v>
      </c>
      <c r="AH455" t="s">
        <v>70</v>
      </c>
      <c r="AJ455">
        <v>6</v>
      </c>
      <c r="AL455">
        <v>6</v>
      </c>
      <c r="AM455">
        <v>6</v>
      </c>
      <c r="AO455">
        <v>8</v>
      </c>
      <c r="AP455" t="s">
        <v>1903</v>
      </c>
      <c r="AQ455" t="s">
        <v>72</v>
      </c>
      <c r="AS455">
        <v>10</v>
      </c>
      <c r="AT455" t="s">
        <v>1904</v>
      </c>
      <c r="AU455">
        <v>1</v>
      </c>
    </row>
    <row r="456" spans="1:52">
      <c r="A456">
        <v>397</v>
      </c>
      <c r="B456">
        <v>397</v>
      </c>
      <c r="C456">
        <v>397</v>
      </c>
      <c r="E456" t="s">
        <v>2</v>
      </c>
      <c r="H456">
        <v>32</v>
      </c>
      <c r="I456">
        <v>8</v>
      </c>
      <c r="J456">
        <v>20</v>
      </c>
      <c r="K456">
        <v>6</v>
      </c>
      <c r="L456">
        <v>0</v>
      </c>
      <c r="M456" t="s">
        <v>51</v>
      </c>
      <c r="N456">
        <v>0</v>
      </c>
      <c r="O456" t="s">
        <v>76</v>
      </c>
      <c r="P456" t="s">
        <v>3392</v>
      </c>
      <c r="Q456">
        <v>1</v>
      </c>
      <c r="R456" t="s">
        <v>207</v>
      </c>
      <c r="S456" t="s">
        <v>78</v>
      </c>
      <c r="T456" t="s">
        <v>89</v>
      </c>
      <c r="U456">
        <v>8</v>
      </c>
      <c r="V456" t="s">
        <v>339</v>
      </c>
      <c r="W456" t="s">
        <v>57</v>
      </c>
      <c r="AB456" t="s">
        <v>31</v>
      </c>
      <c r="AG456" t="s">
        <v>58</v>
      </c>
      <c r="AH456">
        <v>2</v>
      </c>
      <c r="AJ456">
        <v>2</v>
      </c>
      <c r="AK456">
        <v>2</v>
      </c>
      <c r="AM456">
        <v>3</v>
      </c>
      <c r="AN456" t="s">
        <v>1905</v>
      </c>
      <c r="AO456" t="s">
        <v>339</v>
      </c>
      <c r="AQ456">
        <v>6</v>
      </c>
      <c r="AR456" t="s">
        <v>1906</v>
      </c>
      <c r="AS456">
        <v>1</v>
      </c>
    </row>
    <row r="457" spans="1:52">
      <c r="A457">
        <v>398</v>
      </c>
      <c r="B457">
        <v>398</v>
      </c>
      <c r="C457">
        <v>398</v>
      </c>
      <c r="D457" t="s">
        <v>1</v>
      </c>
      <c r="F457" t="s">
        <v>5</v>
      </c>
      <c r="G457">
        <v>56</v>
      </c>
      <c r="H457">
        <v>7</v>
      </c>
      <c r="I457">
        <v>90</v>
      </c>
      <c r="J457">
        <v>13</v>
      </c>
      <c r="K457">
        <v>20</v>
      </c>
      <c r="L457" t="s">
        <v>219</v>
      </c>
      <c r="M457">
        <v>1</v>
      </c>
      <c r="N457" t="s">
        <v>66</v>
      </c>
      <c r="P457" t="s">
        <v>3391</v>
      </c>
      <c r="Q457">
        <v>1</v>
      </c>
      <c r="R457" t="s">
        <v>207</v>
      </c>
      <c r="S457" t="s">
        <v>54</v>
      </c>
      <c r="U457" t="s">
        <v>89</v>
      </c>
      <c r="V457">
        <v>20</v>
      </c>
      <c r="W457" t="s">
        <v>1907</v>
      </c>
      <c r="X457" t="s">
        <v>81</v>
      </c>
      <c r="AC457" t="s">
        <v>31</v>
      </c>
      <c r="AD457" t="s">
        <v>32</v>
      </c>
      <c r="AF457" t="s">
        <v>1063</v>
      </c>
      <c r="AG457" t="s">
        <v>82</v>
      </c>
      <c r="AH457">
        <v>6</v>
      </c>
      <c r="AJ457">
        <v>6</v>
      </c>
      <c r="AK457">
        <v>3</v>
      </c>
      <c r="AM457">
        <v>12</v>
      </c>
      <c r="AN457" t="s">
        <v>1908</v>
      </c>
      <c r="AO457" t="s">
        <v>72</v>
      </c>
      <c r="AQ457">
        <v>10</v>
      </c>
      <c r="AR457" t="s">
        <v>1909</v>
      </c>
      <c r="AS457" t="s">
        <v>1910</v>
      </c>
      <c r="AT457" t="s">
        <v>1911</v>
      </c>
    </row>
    <row r="458" spans="1:52">
      <c r="A458">
        <v>399</v>
      </c>
      <c r="B458">
        <v>399</v>
      </c>
      <c r="C458">
        <v>399</v>
      </c>
      <c r="E458" t="s">
        <v>2</v>
      </c>
      <c r="F458" t="s">
        <v>3</v>
      </c>
      <c r="G458" t="s">
        <v>4</v>
      </c>
      <c r="H458">
        <v>23</v>
      </c>
      <c r="I458">
        <v>5</v>
      </c>
      <c r="J458">
        <v>0</v>
      </c>
      <c r="K458">
        <v>8</v>
      </c>
      <c r="L458">
        <v>10</v>
      </c>
      <c r="M458" t="s">
        <v>99</v>
      </c>
      <c r="N458">
        <v>1</v>
      </c>
      <c r="S458">
        <v>0</v>
      </c>
      <c r="AB458" t="s">
        <v>155</v>
      </c>
      <c r="AD458" t="s">
        <v>29</v>
      </c>
      <c r="AJ458" t="s">
        <v>35</v>
      </c>
      <c r="AP458">
        <v>0</v>
      </c>
      <c r="AU458" t="s">
        <v>62</v>
      </c>
      <c r="AV458">
        <v>8</v>
      </c>
      <c r="AW458" t="s">
        <v>1912</v>
      </c>
      <c r="AX458" t="s">
        <v>3859</v>
      </c>
      <c r="AY458" t="s">
        <v>3860</v>
      </c>
      <c r="AZ458">
        <v>1</v>
      </c>
    </row>
    <row r="459" spans="1:52">
      <c r="A459">
        <v>400</v>
      </c>
      <c r="B459">
        <v>400</v>
      </c>
      <c r="C459">
        <v>400</v>
      </c>
      <c r="D459" t="s">
        <v>1</v>
      </c>
      <c r="E459" t="s">
        <v>2</v>
      </c>
      <c r="F459" t="s">
        <v>5</v>
      </c>
      <c r="G459">
        <v>7</v>
      </c>
      <c r="H459">
        <v>30</v>
      </c>
      <c r="I459">
        <v>12</v>
      </c>
      <c r="J459">
        <v>25</v>
      </c>
      <c r="K459" t="s">
        <v>297</v>
      </c>
      <c r="L459">
        <v>0</v>
      </c>
      <c r="M459" t="s">
        <v>383</v>
      </c>
      <c r="N459" t="s">
        <v>3392</v>
      </c>
      <c r="O459">
        <v>1</v>
      </c>
      <c r="P459" t="s">
        <v>459</v>
      </c>
      <c r="Q459" t="s">
        <v>54</v>
      </c>
      <c r="S459" t="s">
        <v>299</v>
      </c>
      <c r="U459">
        <v>6</v>
      </c>
      <c r="V459" t="s">
        <v>1915</v>
      </c>
      <c r="W459" t="s">
        <v>81</v>
      </c>
      <c r="Z459" t="s">
        <v>29</v>
      </c>
      <c r="AH459" t="s">
        <v>82</v>
      </c>
      <c r="AI459">
        <v>4</v>
      </c>
      <c r="AK459">
        <v>4</v>
      </c>
      <c r="AL459">
        <v>4</v>
      </c>
      <c r="AN459">
        <v>25</v>
      </c>
      <c r="AO459" t="s">
        <v>1916</v>
      </c>
      <c r="AP459" t="s">
        <v>1135</v>
      </c>
      <c r="AQ459">
        <v>7</v>
      </c>
      <c r="AR459" t="s">
        <v>1917</v>
      </c>
      <c r="AS459" t="s">
        <v>1918</v>
      </c>
      <c r="AT459">
        <v>0</v>
      </c>
    </row>
    <row r="460" spans="1:52">
      <c r="A460">
        <v>401</v>
      </c>
      <c r="B460">
        <v>401</v>
      </c>
      <c r="C460">
        <v>401</v>
      </c>
      <c r="D460" t="s">
        <v>1</v>
      </c>
      <c r="E460" t="s">
        <v>2</v>
      </c>
      <c r="F460" t="s">
        <v>5</v>
      </c>
      <c r="G460">
        <v>44</v>
      </c>
      <c r="H460">
        <v>7</v>
      </c>
      <c r="I460">
        <v>100</v>
      </c>
      <c r="J460">
        <v>11</v>
      </c>
      <c r="K460">
        <v>6</v>
      </c>
      <c r="L460" t="s">
        <v>51</v>
      </c>
      <c r="M460">
        <v>0</v>
      </c>
      <c r="N460" t="s">
        <v>117</v>
      </c>
      <c r="P460" t="s">
        <v>3392</v>
      </c>
      <c r="Q460">
        <v>1</v>
      </c>
      <c r="R460" t="s">
        <v>6</v>
      </c>
      <c r="U460" t="s">
        <v>1919</v>
      </c>
      <c r="V460" t="s">
        <v>413</v>
      </c>
      <c r="X460">
        <v>3</v>
      </c>
      <c r="Y460" t="s">
        <v>1920</v>
      </c>
      <c r="Z460" t="s">
        <v>57</v>
      </c>
      <c r="AD460" t="s">
        <v>30</v>
      </c>
      <c r="AI460" t="s">
        <v>70</v>
      </c>
      <c r="AK460">
        <v>5</v>
      </c>
      <c r="AM460">
        <v>5</v>
      </c>
      <c r="AN460">
        <v>5</v>
      </c>
      <c r="AP460">
        <v>130</v>
      </c>
      <c r="AQ460" t="s">
        <v>1921</v>
      </c>
      <c r="AR460" t="s">
        <v>72</v>
      </c>
      <c r="AT460">
        <v>7</v>
      </c>
      <c r="AU460" t="s">
        <v>1922</v>
      </c>
      <c r="AV460" t="s">
        <v>1923</v>
      </c>
      <c r="AW460">
        <v>1</v>
      </c>
    </row>
    <row r="461" spans="1:52">
      <c r="A461">
        <v>402</v>
      </c>
      <c r="B461">
        <v>402</v>
      </c>
      <c r="C461">
        <v>402</v>
      </c>
      <c r="E461" t="s">
        <v>2</v>
      </c>
      <c r="H461">
        <v>29</v>
      </c>
      <c r="I461">
        <v>7</v>
      </c>
      <c r="J461">
        <v>10</v>
      </c>
      <c r="K461">
        <v>10</v>
      </c>
      <c r="L461">
        <v>15</v>
      </c>
      <c r="M461" t="s">
        <v>116</v>
      </c>
      <c r="N461">
        <v>1</v>
      </c>
      <c r="S461">
        <v>1</v>
      </c>
      <c r="T461" t="s">
        <v>207</v>
      </c>
      <c r="U461" t="s">
        <v>106</v>
      </c>
      <c r="V461" t="s">
        <v>89</v>
      </c>
      <c r="W461">
        <v>6</v>
      </c>
      <c r="X461" t="s">
        <v>1924</v>
      </c>
      <c r="Y461" t="s">
        <v>81</v>
      </c>
      <c r="AC461" t="s">
        <v>30</v>
      </c>
      <c r="AH461" t="s">
        <v>58</v>
      </c>
      <c r="AI461">
        <v>4</v>
      </c>
      <c r="AK461">
        <v>4</v>
      </c>
      <c r="AL461">
        <v>4</v>
      </c>
      <c r="AN461">
        <v>10</v>
      </c>
      <c r="AO461" t="s">
        <v>3861</v>
      </c>
      <c r="AP461" t="s">
        <v>72</v>
      </c>
      <c r="AR461">
        <v>10</v>
      </c>
      <c r="AS461" t="s">
        <v>1926</v>
      </c>
      <c r="AT461" t="s">
        <v>1927</v>
      </c>
      <c r="AU461">
        <v>1</v>
      </c>
    </row>
    <row r="462" spans="1:52">
      <c r="A462" s="44">
        <v>403</v>
      </c>
      <c r="B462" s="44">
        <v>403</v>
      </c>
      <c r="C462" s="44">
        <v>403</v>
      </c>
      <c r="D462" s="44" t="s">
        <v>1</v>
      </c>
      <c r="E462" s="44" t="s">
        <v>2</v>
      </c>
      <c r="F462" s="44" t="s">
        <v>5</v>
      </c>
      <c r="G462" s="44">
        <v>31</v>
      </c>
      <c r="H462" s="44">
        <v>8</v>
      </c>
      <c r="I462" s="44">
        <v>45</v>
      </c>
      <c r="J462" s="44">
        <v>12</v>
      </c>
      <c r="K462" s="44">
        <v>2</v>
      </c>
      <c r="L462" s="44" t="s">
        <v>329</v>
      </c>
      <c r="M462" s="44">
        <v>1</v>
      </c>
      <c r="N462" s="44"/>
      <c r="O462" s="44"/>
      <c r="P462" s="44"/>
      <c r="Q462" s="44"/>
      <c r="R462" s="44">
        <v>1</v>
      </c>
      <c r="S462" s="44" t="s">
        <v>141</v>
      </c>
      <c r="T462" s="44" t="s">
        <v>54</v>
      </c>
      <c r="U462" s="44"/>
      <c r="V462" s="44" t="s">
        <v>150</v>
      </c>
      <c r="W462" s="44">
        <v>2</v>
      </c>
      <c r="X462" s="44" t="s">
        <v>1928</v>
      </c>
      <c r="Y462" s="44" t="s">
        <v>57</v>
      </c>
      <c r="Z462" s="44"/>
      <c r="AA462" s="44"/>
      <c r="AB462" s="44" t="s">
        <v>29</v>
      </c>
      <c r="AC462" s="44"/>
      <c r="AD462" s="44"/>
      <c r="AE462" s="44"/>
      <c r="AF462" s="44"/>
      <c r="AG462" s="44"/>
      <c r="AH462" s="44"/>
      <c r="AI462" s="44"/>
      <c r="AJ462" s="44" t="s">
        <v>70</v>
      </c>
      <c r="AK462" s="44"/>
      <c r="AL462" s="44">
        <v>6</v>
      </c>
      <c r="AM462" s="44"/>
      <c r="AN462" s="44">
        <v>6</v>
      </c>
      <c r="AO462" s="44">
        <v>4</v>
      </c>
      <c r="AP462" s="44"/>
      <c r="AQ462" s="44">
        <v>35</v>
      </c>
      <c r="AR462" t="s">
        <v>3862</v>
      </c>
      <c r="AS462" s="44" t="s">
        <v>72</v>
      </c>
      <c r="AT462" s="44"/>
      <c r="AU462" s="44">
        <v>9</v>
      </c>
      <c r="AV462" s="44" t="s">
        <v>73</v>
      </c>
      <c r="AW462" s="44" t="s">
        <v>1930</v>
      </c>
      <c r="AX462" s="44">
        <v>1</v>
      </c>
    </row>
    <row r="463" spans="1:52">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4"/>
      <c r="AN463" s="44"/>
      <c r="AO463" s="44"/>
      <c r="AP463" s="44"/>
      <c r="AQ463" s="44"/>
      <c r="AS463" s="44"/>
      <c r="AT463" s="44"/>
      <c r="AU463" s="44"/>
      <c r="AV463" s="44"/>
      <c r="AW463" s="44"/>
      <c r="AX463" s="44"/>
    </row>
    <row r="464" spans="1:52">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44"/>
      <c r="AN464" s="44"/>
      <c r="AO464" s="44"/>
      <c r="AP464" s="44"/>
      <c r="AQ464" s="44"/>
      <c r="AR464" t="s">
        <v>3863</v>
      </c>
      <c r="AS464" s="44"/>
      <c r="AT464" s="44"/>
      <c r="AU464" s="44"/>
      <c r="AV464" s="44"/>
      <c r="AW464" s="44"/>
      <c r="AX464" s="44"/>
    </row>
    <row r="465" spans="1:52">
      <c r="A465">
        <v>404</v>
      </c>
      <c r="B465">
        <v>404</v>
      </c>
      <c r="C465">
        <v>404</v>
      </c>
      <c r="D465" t="s">
        <v>1</v>
      </c>
      <c r="E465" t="s">
        <v>3</v>
      </c>
      <c r="F465" t="s">
        <v>4</v>
      </c>
      <c r="G465" t="s">
        <v>5</v>
      </c>
      <c r="H465">
        <v>27</v>
      </c>
      <c r="I465">
        <v>7</v>
      </c>
      <c r="J465">
        <v>60</v>
      </c>
      <c r="K465">
        <v>8</v>
      </c>
      <c r="L465">
        <v>2</v>
      </c>
      <c r="M465" t="s">
        <v>297</v>
      </c>
      <c r="N465">
        <v>0</v>
      </c>
      <c r="O465" t="s">
        <v>66</v>
      </c>
      <c r="Q465" t="s">
        <v>3389</v>
      </c>
      <c r="R465">
        <v>1</v>
      </c>
      <c r="S465" t="s">
        <v>164</v>
      </c>
      <c r="U465" t="s">
        <v>344</v>
      </c>
      <c r="W465" t="s">
        <v>487</v>
      </c>
      <c r="Y465">
        <v>2</v>
      </c>
      <c r="Z465" t="s">
        <v>1931</v>
      </c>
      <c r="AA465" t="s">
        <v>57</v>
      </c>
      <c r="AF465" t="s">
        <v>31</v>
      </c>
      <c r="AK465" t="s">
        <v>82</v>
      </c>
      <c r="AL465">
        <v>5</v>
      </c>
      <c r="AN465">
        <v>5</v>
      </c>
      <c r="AO465">
        <v>3</v>
      </c>
      <c r="AQ465">
        <v>10</v>
      </c>
      <c r="AR465" t="s">
        <v>1932</v>
      </c>
      <c r="AS465" t="s">
        <v>72</v>
      </c>
      <c r="AU465">
        <v>10</v>
      </c>
      <c r="AV465" t="s">
        <v>1933</v>
      </c>
      <c r="AW465" t="s">
        <v>1934</v>
      </c>
      <c r="AX465" t="s">
        <v>1935</v>
      </c>
      <c r="AY465">
        <v>1</v>
      </c>
    </row>
    <row r="466" spans="1:52">
      <c r="A466">
        <v>405</v>
      </c>
      <c r="B466">
        <v>405</v>
      </c>
      <c r="C466">
        <v>405</v>
      </c>
      <c r="G466" t="s">
        <v>4</v>
      </c>
      <c r="H466" t="s">
        <v>5</v>
      </c>
      <c r="I466">
        <v>22</v>
      </c>
      <c r="J466">
        <v>4</v>
      </c>
      <c r="K466">
        <v>10</v>
      </c>
      <c r="L466">
        <v>10</v>
      </c>
      <c r="M466">
        <v>14</v>
      </c>
      <c r="N466" t="s">
        <v>99</v>
      </c>
      <c r="O466">
        <v>0</v>
      </c>
      <c r="P466" t="s">
        <v>66</v>
      </c>
      <c r="R466" t="s">
        <v>3391</v>
      </c>
      <c r="S466">
        <v>0</v>
      </c>
      <c r="AB466" t="s">
        <v>57</v>
      </c>
      <c r="AF466" t="s">
        <v>30</v>
      </c>
      <c r="AK466" t="s">
        <v>70</v>
      </c>
      <c r="AN466">
        <v>30</v>
      </c>
      <c r="AO466">
        <v>30</v>
      </c>
      <c r="AP466">
        <v>6</v>
      </c>
      <c r="AR466">
        <v>25</v>
      </c>
      <c r="AS466" t="s">
        <v>1936</v>
      </c>
      <c r="AT466" t="s">
        <v>62</v>
      </c>
      <c r="AU466">
        <v>9</v>
      </c>
      <c r="AV466" t="s">
        <v>1937</v>
      </c>
      <c r="AW466" t="s">
        <v>1938</v>
      </c>
      <c r="AY466">
        <v>1</v>
      </c>
    </row>
    <row r="467" spans="1:52">
      <c r="A467">
        <v>406</v>
      </c>
      <c r="B467">
        <v>406</v>
      </c>
      <c r="C467">
        <v>406</v>
      </c>
      <c r="D467" t="s">
        <v>1</v>
      </c>
      <c r="F467" t="s">
        <v>5</v>
      </c>
      <c r="G467">
        <v>34</v>
      </c>
      <c r="H467">
        <v>8</v>
      </c>
      <c r="I467">
        <v>60</v>
      </c>
      <c r="J467">
        <v>10</v>
      </c>
      <c r="K467">
        <v>20</v>
      </c>
      <c r="L467" t="s">
        <v>51</v>
      </c>
      <c r="M467">
        <v>0</v>
      </c>
      <c r="N467" t="s">
        <v>66</v>
      </c>
      <c r="P467" t="s">
        <v>3390</v>
      </c>
      <c r="Q467">
        <v>1</v>
      </c>
      <c r="R467" t="s">
        <v>67</v>
      </c>
      <c r="S467" t="s">
        <v>106</v>
      </c>
      <c r="T467" t="s">
        <v>55</v>
      </c>
      <c r="V467">
        <v>6</v>
      </c>
      <c r="W467" t="s">
        <v>1939</v>
      </c>
      <c r="X467" t="s">
        <v>81</v>
      </c>
      <c r="AD467" t="s">
        <v>32</v>
      </c>
      <c r="AG467" t="s">
        <v>70</v>
      </c>
      <c r="AI467">
        <v>3</v>
      </c>
      <c r="AK467">
        <v>3</v>
      </c>
      <c r="AL467">
        <v>5</v>
      </c>
      <c r="AN467">
        <v>6</v>
      </c>
      <c r="AO467" t="s">
        <v>1940</v>
      </c>
      <c r="AP467" t="s">
        <v>72</v>
      </c>
      <c r="AR467">
        <v>8</v>
      </c>
      <c r="AS467" t="s">
        <v>1941</v>
      </c>
      <c r="AT467">
        <v>0</v>
      </c>
    </row>
    <row r="468" spans="1:52">
      <c r="A468">
        <v>407</v>
      </c>
      <c r="B468">
        <v>407</v>
      </c>
      <c r="C468">
        <v>407</v>
      </c>
      <c r="E468" t="s">
        <v>2</v>
      </c>
      <c r="F468" t="s">
        <v>5</v>
      </c>
      <c r="G468">
        <v>27</v>
      </c>
      <c r="H468">
        <v>6</v>
      </c>
      <c r="I468">
        <v>50</v>
      </c>
      <c r="J468">
        <v>12</v>
      </c>
      <c r="K468">
        <v>2</v>
      </c>
      <c r="L468" t="s">
        <v>75</v>
      </c>
      <c r="M468">
        <v>0</v>
      </c>
      <c r="N468" t="s">
        <v>66</v>
      </c>
      <c r="P468" t="s">
        <v>3389</v>
      </c>
      <c r="Q468">
        <v>1</v>
      </c>
      <c r="R468" t="s">
        <v>207</v>
      </c>
      <c r="S468" t="s">
        <v>78</v>
      </c>
      <c r="T468" t="s">
        <v>642</v>
      </c>
      <c r="U468">
        <v>3</v>
      </c>
      <c r="V468" t="s">
        <v>1942</v>
      </c>
      <c r="W468" t="s">
        <v>57</v>
      </c>
      <c r="AA468" t="s">
        <v>30</v>
      </c>
      <c r="AF468" t="s">
        <v>82</v>
      </c>
      <c r="AG468">
        <v>6</v>
      </c>
      <c r="AI468">
        <v>6</v>
      </c>
      <c r="AJ468">
        <v>6</v>
      </c>
      <c r="AL468">
        <v>220</v>
      </c>
      <c r="AM468" t="s">
        <v>3864</v>
      </c>
      <c r="AN468" t="s">
        <v>62</v>
      </c>
      <c r="AO468">
        <v>10</v>
      </c>
      <c r="AP468" t="s">
        <v>1944</v>
      </c>
      <c r="AQ468" t="s">
        <v>3865</v>
      </c>
      <c r="AR468">
        <v>0</v>
      </c>
    </row>
    <row r="469" spans="1:52">
      <c r="A469">
        <v>408</v>
      </c>
      <c r="B469">
        <v>408</v>
      </c>
      <c r="C469">
        <v>408</v>
      </c>
      <c r="F469" t="s">
        <v>3</v>
      </c>
      <c r="G469" t="s">
        <v>4</v>
      </c>
      <c r="H469" t="s">
        <v>5</v>
      </c>
      <c r="I469">
        <v>29</v>
      </c>
      <c r="J469">
        <v>7</v>
      </c>
      <c r="K469">
        <v>180</v>
      </c>
      <c r="L469">
        <v>8</v>
      </c>
      <c r="M469">
        <v>30</v>
      </c>
      <c r="N469" t="s">
        <v>128</v>
      </c>
      <c r="O469">
        <v>0</v>
      </c>
      <c r="P469" t="s">
        <v>52</v>
      </c>
      <c r="R469" t="s">
        <v>3389</v>
      </c>
      <c r="S469">
        <v>1</v>
      </c>
      <c r="T469" t="s">
        <v>164</v>
      </c>
      <c r="V469" t="s">
        <v>106</v>
      </c>
      <c r="W469" t="s">
        <v>413</v>
      </c>
      <c r="Y469">
        <v>2</v>
      </c>
      <c r="Z469" t="s">
        <v>1946</v>
      </c>
      <c r="AA469" t="s">
        <v>81</v>
      </c>
      <c r="AG469" t="s">
        <v>32</v>
      </c>
      <c r="AJ469" t="s">
        <v>70</v>
      </c>
      <c r="AL469">
        <v>4</v>
      </c>
      <c r="AN469">
        <v>4</v>
      </c>
      <c r="AO469">
        <v>3</v>
      </c>
      <c r="AQ469">
        <v>10</v>
      </c>
      <c r="AR469" t="s">
        <v>1947</v>
      </c>
      <c r="AS469" t="s">
        <v>72</v>
      </c>
      <c r="AU469">
        <v>9</v>
      </c>
      <c r="AV469" t="s">
        <v>1948</v>
      </c>
      <c r="AW469" t="s">
        <v>1949</v>
      </c>
      <c r="AX469">
        <v>1</v>
      </c>
    </row>
    <row r="470" spans="1:52">
      <c r="A470">
        <v>409</v>
      </c>
      <c r="B470">
        <v>409</v>
      </c>
      <c r="C470">
        <v>409</v>
      </c>
      <c r="H470" t="s">
        <v>5</v>
      </c>
      <c r="I470">
        <v>45</v>
      </c>
      <c r="J470">
        <v>180</v>
      </c>
      <c r="K470">
        <v>6</v>
      </c>
      <c r="L470">
        <v>5</v>
      </c>
      <c r="M470" t="s">
        <v>329</v>
      </c>
      <c r="N470">
        <v>0</v>
      </c>
      <c r="O470" t="s">
        <v>383</v>
      </c>
      <c r="P470" t="s">
        <v>3391</v>
      </c>
      <c r="Q470">
        <v>1</v>
      </c>
      <c r="R470" t="s">
        <v>149</v>
      </c>
      <c r="S470" t="s">
        <v>88</v>
      </c>
      <c r="U470" t="s">
        <v>413</v>
      </c>
      <c r="W470">
        <v>27</v>
      </c>
      <c r="X470" t="s">
        <v>1950</v>
      </c>
      <c r="Y470" t="s">
        <v>81</v>
      </c>
      <c r="AC470" t="s">
        <v>30</v>
      </c>
      <c r="AH470" t="s">
        <v>70</v>
      </c>
      <c r="AJ470">
        <v>6</v>
      </c>
      <c r="AL470">
        <v>6</v>
      </c>
      <c r="AM470">
        <v>6</v>
      </c>
      <c r="AO470">
        <v>20</v>
      </c>
      <c r="AP470" t="s">
        <v>1951</v>
      </c>
      <c r="AQ470" t="s">
        <v>72</v>
      </c>
      <c r="AS470">
        <v>10</v>
      </c>
      <c r="AT470" t="s">
        <v>1952</v>
      </c>
      <c r="AU470" t="s">
        <v>1953</v>
      </c>
      <c r="AV470">
        <v>0</v>
      </c>
    </row>
    <row r="471" spans="1:52">
      <c r="A471" s="44">
        <v>410</v>
      </c>
      <c r="B471" s="44">
        <v>410</v>
      </c>
      <c r="C471" s="44">
        <v>410</v>
      </c>
      <c r="D471" s="44"/>
      <c r="E471" s="44" t="s">
        <v>2</v>
      </c>
      <c r="F471" s="44" t="s">
        <v>5</v>
      </c>
      <c r="G471" s="44">
        <v>49</v>
      </c>
      <c r="H471" s="44">
        <v>7</v>
      </c>
      <c r="I471" s="44">
        <v>90</v>
      </c>
      <c r="J471" s="44">
        <v>9</v>
      </c>
      <c r="K471" s="44">
        <v>5</v>
      </c>
      <c r="L471" s="44" t="s">
        <v>86</v>
      </c>
      <c r="M471" s="44">
        <v>1</v>
      </c>
      <c r="N471" s="44"/>
      <c r="O471" s="44"/>
      <c r="P471" s="44"/>
      <c r="Q471" s="44"/>
      <c r="R471" s="44">
        <v>1</v>
      </c>
      <c r="S471" s="44" t="s">
        <v>207</v>
      </c>
      <c r="T471" s="44" t="s">
        <v>78</v>
      </c>
      <c r="U471" s="44" t="s">
        <v>89</v>
      </c>
      <c r="V471" s="44">
        <v>21</v>
      </c>
      <c r="W471" s="44"/>
      <c r="X471" s="44" t="s">
        <v>57</v>
      </c>
      <c r="Y471" s="44"/>
      <c r="Z471" s="44"/>
      <c r="AA471" s="44"/>
      <c r="AB471" s="44"/>
      <c r="AC471" s="44"/>
      <c r="AD471" s="44" t="s">
        <v>32</v>
      </c>
      <c r="AE471" s="44"/>
      <c r="AF471" s="44"/>
      <c r="AG471" s="44" t="s">
        <v>70</v>
      </c>
      <c r="AH471" s="44"/>
      <c r="AI471" s="44">
        <v>5</v>
      </c>
      <c r="AJ471" s="44"/>
      <c r="AK471" s="44">
        <v>5</v>
      </c>
      <c r="AL471" s="44">
        <v>5</v>
      </c>
      <c r="AM471" s="44"/>
      <c r="AN471" s="44">
        <v>36</v>
      </c>
      <c r="AO471" s="44" t="s">
        <v>1954</v>
      </c>
      <c r="AP471" s="44" t="s">
        <v>72</v>
      </c>
      <c r="AQ471" s="44"/>
      <c r="AR471" s="44">
        <v>7</v>
      </c>
      <c r="AS471" t="s">
        <v>3866</v>
      </c>
      <c r="AT471" s="44" t="s">
        <v>1956</v>
      </c>
      <c r="AU471" s="44" t="s">
        <v>1957</v>
      </c>
      <c r="AV471" s="44">
        <v>0</v>
      </c>
    </row>
    <row r="472" spans="1:5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44"/>
      <c r="AN472" s="44"/>
      <c r="AO472" s="44"/>
      <c r="AP472" s="44"/>
      <c r="AQ472" s="44"/>
      <c r="AR472" s="44"/>
      <c r="AS472" t="s">
        <v>3867</v>
      </c>
      <c r="AT472" s="44"/>
      <c r="AU472" s="44"/>
      <c r="AV472" s="44"/>
    </row>
    <row r="473" spans="1:52">
      <c r="A473">
        <v>411</v>
      </c>
      <c r="B473">
        <v>411</v>
      </c>
      <c r="C473">
        <v>411</v>
      </c>
      <c r="E473" t="s">
        <v>2</v>
      </c>
      <c r="F473" t="s">
        <v>5</v>
      </c>
      <c r="G473">
        <v>30</v>
      </c>
      <c r="H473">
        <v>7</v>
      </c>
      <c r="I473">
        <v>40</v>
      </c>
      <c r="J473">
        <v>10</v>
      </c>
      <c r="K473">
        <v>12</v>
      </c>
      <c r="L473" t="s">
        <v>65</v>
      </c>
      <c r="M473">
        <v>0</v>
      </c>
      <c r="N473" t="s">
        <v>52</v>
      </c>
      <c r="P473" t="s">
        <v>3391</v>
      </c>
      <c r="Q473">
        <v>1</v>
      </c>
      <c r="R473" t="s">
        <v>149</v>
      </c>
      <c r="S473" t="s">
        <v>54</v>
      </c>
      <c r="U473" t="s">
        <v>350</v>
      </c>
      <c r="V473">
        <v>3</v>
      </c>
      <c r="W473" t="s">
        <v>3868</v>
      </c>
      <c r="X473" t="s">
        <v>69</v>
      </c>
      <c r="AC473" t="s">
        <v>31</v>
      </c>
      <c r="AH473" t="s">
        <v>58</v>
      </c>
      <c r="AI473">
        <v>4</v>
      </c>
      <c r="AK473">
        <v>4</v>
      </c>
      <c r="AL473">
        <v>3</v>
      </c>
      <c r="AN473">
        <v>5</v>
      </c>
      <c r="AO473" t="s">
        <v>3869</v>
      </c>
      <c r="AP473" t="s">
        <v>72</v>
      </c>
      <c r="AR473">
        <v>10</v>
      </c>
      <c r="AS473" t="s">
        <v>3870</v>
      </c>
      <c r="AT473" t="s">
        <v>3871</v>
      </c>
      <c r="AV473">
        <v>1</v>
      </c>
    </row>
    <row r="474" spans="1:52">
      <c r="A474">
        <v>412</v>
      </c>
      <c r="B474">
        <v>412</v>
      </c>
      <c r="C474">
        <v>412</v>
      </c>
      <c r="E474" t="s">
        <v>2</v>
      </c>
      <c r="H474">
        <v>26</v>
      </c>
      <c r="I474">
        <v>7</v>
      </c>
      <c r="J474">
        <v>40</v>
      </c>
      <c r="K474">
        <v>10</v>
      </c>
      <c r="L474">
        <v>10</v>
      </c>
      <c r="M474" t="s">
        <v>65</v>
      </c>
      <c r="N474">
        <v>0</v>
      </c>
      <c r="O474" t="s">
        <v>52</v>
      </c>
      <c r="Q474" t="s">
        <v>3392</v>
      </c>
      <c r="R474">
        <v>1</v>
      </c>
      <c r="S474" t="s">
        <v>207</v>
      </c>
      <c r="T474" t="s">
        <v>78</v>
      </c>
      <c r="U474" t="s">
        <v>89</v>
      </c>
      <c r="V474">
        <v>3</v>
      </c>
      <c r="W474" t="s">
        <v>1962</v>
      </c>
      <c r="X474" t="s">
        <v>57</v>
      </c>
      <c r="AC474" t="s">
        <v>31</v>
      </c>
      <c r="AH474" t="s">
        <v>70</v>
      </c>
      <c r="AK474">
        <v>8</v>
      </c>
      <c r="AL474">
        <v>8</v>
      </c>
      <c r="AM474">
        <v>3</v>
      </c>
      <c r="AO474">
        <v>12</v>
      </c>
      <c r="AP474" t="s">
        <v>1963</v>
      </c>
      <c r="AQ474" t="s">
        <v>72</v>
      </c>
      <c r="AS474">
        <v>7</v>
      </c>
      <c r="AT474" t="s">
        <v>1964</v>
      </c>
      <c r="AU474" t="s">
        <v>1965</v>
      </c>
      <c r="AV474" t="s">
        <v>134</v>
      </c>
      <c r="AW474">
        <v>1</v>
      </c>
    </row>
    <row r="475" spans="1:52">
      <c r="A475">
        <v>413</v>
      </c>
      <c r="B475">
        <v>413</v>
      </c>
      <c r="C475">
        <v>413</v>
      </c>
      <c r="E475" t="s">
        <v>2</v>
      </c>
      <c r="F475" t="s">
        <v>5</v>
      </c>
      <c r="G475">
        <v>26</v>
      </c>
      <c r="H475">
        <v>7</v>
      </c>
      <c r="I475">
        <v>30</v>
      </c>
      <c r="J475">
        <v>10</v>
      </c>
      <c r="K475">
        <v>20</v>
      </c>
      <c r="L475" t="s">
        <v>219</v>
      </c>
      <c r="M475">
        <v>0</v>
      </c>
      <c r="N475" t="s">
        <v>52</v>
      </c>
      <c r="P475" t="s">
        <v>3391</v>
      </c>
      <c r="Q475">
        <v>1</v>
      </c>
      <c r="R475" t="s">
        <v>207</v>
      </c>
      <c r="S475" t="s">
        <v>78</v>
      </c>
      <c r="T475" t="s">
        <v>89</v>
      </c>
      <c r="U475">
        <v>6</v>
      </c>
      <c r="V475" t="s">
        <v>1966</v>
      </c>
      <c r="W475" t="s">
        <v>81</v>
      </c>
      <c r="AC475" t="s">
        <v>32</v>
      </c>
      <c r="AF475" t="s">
        <v>70</v>
      </c>
      <c r="AI475">
        <v>15</v>
      </c>
      <c r="AJ475">
        <v>15</v>
      </c>
      <c r="AK475">
        <v>4</v>
      </c>
      <c r="AM475">
        <v>8</v>
      </c>
      <c r="AN475" t="s">
        <v>1967</v>
      </c>
      <c r="AO475" t="s">
        <v>72</v>
      </c>
      <c r="AQ475">
        <v>10</v>
      </c>
      <c r="AR475" t="s">
        <v>1968</v>
      </c>
      <c r="AS475" t="s">
        <v>1969</v>
      </c>
      <c r="AT475" t="s">
        <v>1970</v>
      </c>
      <c r="AU475">
        <v>1</v>
      </c>
    </row>
    <row r="476" spans="1:52">
      <c r="A476">
        <v>414</v>
      </c>
      <c r="B476">
        <v>414</v>
      </c>
      <c r="C476">
        <v>414</v>
      </c>
      <c r="E476" t="s">
        <v>2</v>
      </c>
      <c r="H476">
        <v>27</v>
      </c>
      <c r="I476">
        <v>7</v>
      </c>
      <c r="J476">
        <v>60</v>
      </c>
      <c r="K476">
        <v>12</v>
      </c>
      <c r="L476">
        <v>10</v>
      </c>
      <c r="M476" t="s">
        <v>65</v>
      </c>
      <c r="N476">
        <v>0</v>
      </c>
      <c r="O476" t="s">
        <v>52</v>
      </c>
      <c r="Q476" t="s">
        <v>3389</v>
      </c>
      <c r="R476">
        <v>1</v>
      </c>
      <c r="S476" t="s">
        <v>141</v>
      </c>
      <c r="T476" t="s">
        <v>78</v>
      </c>
      <c r="U476" t="s">
        <v>225</v>
      </c>
      <c r="V476">
        <v>2</v>
      </c>
      <c r="W476" t="s">
        <v>449</v>
      </c>
      <c r="X476" t="s">
        <v>81</v>
      </c>
      <c r="AB476" t="s">
        <v>30</v>
      </c>
      <c r="AG476" t="s">
        <v>82</v>
      </c>
      <c r="AH476">
        <v>3</v>
      </c>
      <c r="AJ476">
        <v>3</v>
      </c>
      <c r="AK476">
        <v>2</v>
      </c>
      <c r="AM476">
        <v>4</v>
      </c>
      <c r="AN476" t="s">
        <v>1971</v>
      </c>
      <c r="AO476" t="s">
        <v>62</v>
      </c>
      <c r="AP476">
        <v>9</v>
      </c>
      <c r="AQ476" t="s">
        <v>1972</v>
      </c>
      <c r="AR476" t="s">
        <v>1973</v>
      </c>
      <c r="AS476" t="s">
        <v>1974</v>
      </c>
      <c r="AT476">
        <v>0</v>
      </c>
    </row>
    <row r="477" spans="1:52">
      <c r="A477">
        <v>415</v>
      </c>
      <c r="B477">
        <v>415</v>
      </c>
      <c r="C477">
        <v>415</v>
      </c>
      <c r="D477" t="s">
        <v>1</v>
      </c>
      <c r="H477">
        <v>22</v>
      </c>
      <c r="I477">
        <v>5</v>
      </c>
      <c r="J477">
        <v>60</v>
      </c>
      <c r="K477">
        <v>8</v>
      </c>
      <c r="L477">
        <v>2</v>
      </c>
      <c r="M477" t="s">
        <v>99</v>
      </c>
      <c r="N477">
        <v>1</v>
      </c>
      <c r="S477">
        <v>0</v>
      </c>
      <c r="AB477" t="s">
        <v>155</v>
      </c>
      <c r="AD477" t="s">
        <v>29</v>
      </c>
      <c r="AL477" t="s">
        <v>58</v>
      </c>
      <c r="AM477">
        <v>5</v>
      </c>
      <c r="AO477">
        <v>5</v>
      </c>
      <c r="AP477">
        <v>6</v>
      </c>
      <c r="AR477">
        <v>72</v>
      </c>
      <c r="AS477" t="s">
        <v>1975</v>
      </c>
      <c r="AT477" t="s">
        <v>72</v>
      </c>
      <c r="AV477">
        <v>10</v>
      </c>
      <c r="AW477" t="s">
        <v>1976</v>
      </c>
      <c r="AX477" t="s">
        <v>1977</v>
      </c>
      <c r="AY477" t="s">
        <v>1978</v>
      </c>
      <c r="AZ477">
        <v>1</v>
      </c>
    </row>
    <row r="478" spans="1:52">
      <c r="A478">
        <v>416</v>
      </c>
      <c r="B478">
        <v>416</v>
      </c>
      <c r="C478">
        <v>416</v>
      </c>
      <c r="D478" t="s">
        <v>1</v>
      </c>
      <c r="E478" t="s">
        <v>2</v>
      </c>
      <c r="F478" t="s">
        <v>5</v>
      </c>
      <c r="G478">
        <v>33</v>
      </c>
      <c r="H478">
        <v>8</v>
      </c>
      <c r="I478">
        <v>30</v>
      </c>
      <c r="J478">
        <v>8</v>
      </c>
      <c r="K478">
        <v>3</v>
      </c>
      <c r="L478" t="s">
        <v>116</v>
      </c>
      <c r="M478">
        <v>1</v>
      </c>
      <c r="R478">
        <v>1</v>
      </c>
      <c r="S478" t="s">
        <v>87</v>
      </c>
      <c r="T478" t="s">
        <v>78</v>
      </c>
      <c r="U478" t="s">
        <v>89</v>
      </c>
      <c r="V478">
        <v>7</v>
      </c>
      <c r="W478" t="s">
        <v>193</v>
      </c>
      <c r="X478" t="s">
        <v>81</v>
      </c>
      <c r="AC478" t="s">
        <v>31</v>
      </c>
      <c r="AH478" t="s">
        <v>70</v>
      </c>
      <c r="AJ478">
        <v>6</v>
      </c>
      <c r="AL478">
        <v>6</v>
      </c>
      <c r="AM478">
        <v>6</v>
      </c>
      <c r="AO478">
        <v>15</v>
      </c>
      <c r="AP478" t="s">
        <v>1979</v>
      </c>
      <c r="AQ478" t="s">
        <v>72</v>
      </c>
      <c r="AS478">
        <v>10</v>
      </c>
      <c r="AT478" t="s">
        <v>1980</v>
      </c>
      <c r="AU478" t="s">
        <v>1981</v>
      </c>
      <c r="AV478" t="s">
        <v>111</v>
      </c>
      <c r="AW478">
        <v>0</v>
      </c>
    </row>
    <row r="479" spans="1:52">
      <c r="A479">
        <v>417</v>
      </c>
      <c r="B479">
        <v>417</v>
      </c>
      <c r="C479">
        <v>417</v>
      </c>
      <c r="G479" t="s">
        <v>4</v>
      </c>
      <c r="H479">
        <v>22</v>
      </c>
      <c r="I479">
        <v>5</v>
      </c>
      <c r="J479">
        <v>40</v>
      </c>
      <c r="K479">
        <v>16</v>
      </c>
      <c r="L479">
        <v>12</v>
      </c>
      <c r="M479" t="s">
        <v>219</v>
      </c>
      <c r="N479">
        <v>1</v>
      </c>
      <c r="S479">
        <v>1</v>
      </c>
      <c r="T479" t="s">
        <v>30</v>
      </c>
      <c r="U479" t="s">
        <v>344</v>
      </c>
      <c r="W479" t="s">
        <v>55</v>
      </c>
      <c r="Y479">
        <v>1</v>
      </c>
      <c r="Z479" t="s">
        <v>1011</v>
      </c>
      <c r="AA479" t="s">
        <v>57</v>
      </c>
      <c r="AG479" t="s">
        <v>32</v>
      </c>
      <c r="AJ479" t="s">
        <v>82</v>
      </c>
      <c r="AK479">
        <v>5</v>
      </c>
      <c r="AM479">
        <v>5</v>
      </c>
      <c r="AN479">
        <v>4</v>
      </c>
      <c r="AP479">
        <v>3</v>
      </c>
      <c r="AQ479" t="s">
        <v>1982</v>
      </c>
      <c r="AR479" t="s">
        <v>72</v>
      </c>
      <c r="AT479">
        <v>10</v>
      </c>
      <c r="AU479" t="s">
        <v>1983</v>
      </c>
      <c r="AV479" t="s">
        <v>191</v>
      </c>
      <c r="AW479" t="s">
        <v>1984</v>
      </c>
      <c r="AX479">
        <v>1</v>
      </c>
    </row>
    <row r="480" spans="1:52">
      <c r="A480">
        <v>418</v>
      </c>
      <c r="B480">
        <v>418</v>
      </c>
      <c r="C480">
        <v>418</v>
      </c>
      <c r="H480" t="s">
        <v>5</v>
      </c>
      <c r="I480">
        <v>34</v>
      </c>
      <c r="J480">
        <v>8</v>
      </c>
      <c r="K480">
        <v>180</v>
      </c>
      <c r="L480">
        <v>6</v>
      </c>
      <c r="M480">
        <v>200</v>
      </c>
      <c r="N480" t="s">
        <v>183</v>
      </c>
      <c r="O480">
        <v>0</v>
      </c>
      <c r="P480" t="s">
        <v>52</v>
      </c>
      <c r="R480" t="s">
        <v>3390</v>
      </c>
      <c r="S480">
        <v>1</v>
      </c>
      <c r="T480" t="s">
        <v>207</v>
      </c>
      <c r="U480" t="s">
        <v>78</v>
      </c>
      <c r="W480" t="s">
        <v>3717</v>
      </c>
      <c r="X480">
        <v>9</v>
      </c>
      <c r="Z480" t="s">
        <v>81</v>
      </c>
      <c r="AC480" t="s">
        <v>29</v>
      </c>
      <c r="AK480" t="s">
        <v>70</v>
      </c>
      <c r="AM480">
        <v>4</v>
      </c>
      <c r="AO480">
        <v>4</v>
      </c>
      <c r="AP480">
        <v>2</v>
      </c>
      <c r="AR480">
        <v>800</v>
      </c>
      <c r="AS480" t="s">
        <v>1985</v>
      </c>
      <c r="AT480" t="s">
        <v>72</v>
      </c>
      <c r="AV480">
        <v>9</v>
      </c>
      <c r="AW480" t="s">
        <v>1567</v>
      </c>
      <c r="AX480" t="s">
        <v>1567</v>
      </c>
      <c r="AZ480">
        <v>1</v>
      </c>
    </row>
    <row r="481" spans="1:52">
      <c r="A481">
        <v>419</v>
      </c>
      <c r="B481">
        <v>419</v>
      </c>
      <c r="C481">
        <v>419</v>
      </c>
      <c r="E481" t="s">
        <v>2</v>
      </c>
      <c r="F481" t="s">
        <v>4</v>
      </c>
      <c r="G481" t="s">
        <v>5</v>
      </c>
      <c r="H481">
        <v>29</v>
      </c>
      <c r="I481">
        <v>7</v>
      </c>
      <c r="J481">
        <v>60</v>
      </c>
      <c r="K481">
        <v>540</v>
      </c>
      <c r="L481">
        <v>12</v>
      </c>
      <c r="M481" t="s">
        <v>116</v>
      </c>
      <c r="N481">
        <v>0</v>
      </c>
      <c r="O481" t="s">
        <v>95</v>
      </c>
      <c r="Q481" t="s">
        <v>3390</v>
      </c>
      <c r="R481">
        <v>1</v>
      </c>
      <c r="S481" t="s">
        <v>87</v>
      </c>
      <c r="T481" t="s">
        <v>78</v>
      </c>
      <c r="U481" t="s">
        <v>642</v>
      </c>
      <c r="V481">
        <v>5</v>
      </c>
      <c r="W481" t="s">
        <v>1986</v>
      </c>
      <c r="X481" t="s">
        <v>81</v>
      </c>
      <c r="AA481" t="s">
        <v>29</v>
      </c>
      <c r="AC481" t="s">
        <v>31</v>
      </c>
      <c r="AH481" t="s">
        <v>70</v>
      </c>
      <c r="AK481">
        <v>10</v>
      </c>
      <c r="AL481">
        <v>10</v>
      </c>
      <c r="AM481">
        <v>6</v>
      </c>
      <c r="AO481">
        <v>400</v>
      </c>
      <c r="AP481" t="s">
        <v>1987</v>
      </c>
      <c r="AQ481" t="s">
        <v>72</v>
      </c>
      <c r="AS481">
        <v>8</v>
      </c>
      <c r="AT481" t="s">
        <v>1988</v>
      </c>
      <c r="AU481">
        <v>1</v>
      </c>
    </row>
    <row r="482" spans="1:52">
      <c r="A482" s="44">
        <v>420</v>
      </c>
      <c r="B482" s="44">
        <v>420</v>
      </c>
      <c r="C482" s="44">
        <v>420</v>
      </c>
      <c r="D482" s="44"/>
      <c r="E482" s="44"/>
      <c r="F482" s="44" t="s">
        <v>3</v>
      </c>
      <c r="G482" s="44" t="s">
        <v>4</v>
      </c>
      <c r="H482" s="44" t="s">
        <v>5</v>
      </c>
      <c r="I482" s="44">
        <v>25</v>
      </c>
      <c r="J482" s="44">
        <v>7</v>
      </c>
      <c r="K482" s="44">
        <v>3</v>
      </c>
      <c r="L482" s="44">
        <v>8</v>
      </c>
      <c r="M482" s="44">
        <v>6</v>
      </c>
      <c r="N482" s="44" t="s">
        <v>128</v>
      </c>
      <c r="O482" s="44">
        <v>1</v>
      </c>
      <c r="P482" s="44"/>
      <c r="Q482" s="44"/>
      <c r="R482" s="44"/>
      <c r="S482" s="44"/>
      <c r="T482" s="44">
        <v>1</v>
      </c>
      <c r="U482" s="44" t="s">
        <v>141</v>
      </c>
      <c r="V482" s="44" t="s">
        <v>78</v>
      </c>
      <c r="W482" s="44" t="s">
        <v>119</v>
      </c>
      <c r="X482" s="44">
        <v>1</v>
      </c>
      <c r="Y482" s="44"/>
      <c r="Z482" s="44" t="s">
        <v>57</v>
      </c>
      <c r="AA482" s="44"/>
      <c r="AB482" s="44"/>
      <c r="AC482" s="44"/>
      <c r="AD482" s="44"/>
      <c r="AE482" s="44" t="s">
        <v>31</v>
      </c>
      <c r="AF482" s="44"/>
      <c r="AG482" s="44"/>
      <c r="AH482" s="44"/>
      <c r="AI482" s="44"/>
      <c r="AJ482" s="44" t="s">
        <v>70</v>
      </c>
      <c r="AK482" s="44"/>
      <c r="AL482" s="44">
        <v>3</v>
      </c>
      <c r="AM482" s="44"/>
      <c r="AN482" s="44">
        <v>3</v>
      </c>
      <c r="AO482" s="44"/>
      <c r="AP482" s="44">
        <v>8</v>
      </c>
      <c r="AQ482" s="44">
        <v>10</v>
      </c>
      <c r="AR482" t="s">
        <v>3872</v>
      </c>
      <c r="AS482" s="44" t="s">
        <v>62</v>
      </c>
      <c r="AT482" s="44">
        <v>9</v>
      </c>
      <c r="AU482" s="44" t="s">
        <v>3876</v>
      </c>
      <c r="AV482" s="44" t="s">
        <v>1991</v>
      </c>
      <c r="AW482" s="44" t="s">
        <v>3877</v>
      </c>
      <c r="AX482" s="44">
        <v>1</v>
      </c>
    </row>
    <row r="483" spans="1:52">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4"/>
      <c r="AN483" s="44"/>
      <c r="AO483" s="44"/>
      <c r="AP483" s="44"/>
      <c r="AQ483" s="44"/>
      <c r="AS483" s="44"/>
      <c r="AT483" s="44"/>
      <c r="AU483" s="44"/>
      <c r="AV483" s="44"/>
      <c r="AW483" s="44"/>
      <c r="AX483" s="44"/>
    </row>
    <row r="484" spans="1:52">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44"/>
      <c r="AN484" s="44"/>
      <c r="AO484" s="44"/>
      <c r="AP484" s="44"/>
      <c r="AQ484" s="44"/>
      <c r="AR484" t="s">
        <v>3873</v>
      </c>
      <c r="AS484" s="44"/>
      <c r="AT484" s="44"/>
      <c r="AU484" s="44"/>
      <c r="AV484" s="44"/>
      <c r="AW484" s="44"/>
      <c r="AX484" s="44"/>
    </row>
    <row r="485" spans="1:52">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4"/>
      <c r="AN485" s="44"/>
      <c r="AO485" s="44"/>
      <c r="AP485" s="44"/>
      <c r="AQ485" s="44"/>
      <c r="AS485" s="44"/>
      <c r="AT485" s="44"/>
      <c r="AU485" s="44"/>
      <c r="AV485" s="44"/>
      <c r="AW485" s="44"/>
      <c r="AX485" s="44"/>
    </row>
    <row r="486" spans="1:52">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44"/>
      <c r="AN486" s="44"/>
      <c r="AO486" s="44"/>
      <c r="AP486" s="44"/>
      <c r="AQ486" s="44"/>
      <c r="AR486" t="s">
        <v>3874</v>
      </c>
      <c r="AS486" s="44"/>
      <c r="AT486" s="44"/>
      <c r="AU486" s="44"/>
      <c r="AV486" s="44"/>
      <c r="AW486" s="44"/>
      <c r="AX486" s="44"/>
    </row>
    <row r="487" spans="1:52">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4"/>
      <c r="AN487" s="44"/>
      <c r="AO487" s="44"/>
      <c r="AP487" s="44"/>
      <c r="AQ487" s="44"/>
      <c r="AR487" t="s">
        <v>3875</v>
      </c>
      <c r="AS487" s="44"/>
      <c r="AT487" s="44"/>
      <c r="AU487" s="44"/>
      <c r="AV487" s="44"/>
      <c r="AW487" s="44"/>
      <c r="AX487" s="44"/>
    </row>
    <row r="488" spans="1:52">
      <c r="A488">
        <v>421</v>
      </c>
      <c r="B488">
        <v>421</v>
      </c>
      <c r="C488">
        <v>421</v>
      </c>
      <c r="D488" t="s">
        <v>1</v>
      </c>
      <c r="E488" t="s">
        <v>2</v>
      </c>
      <c r="F488" t="s">
        <v>3</v>
      </c>
      <c r="G488" t="s">
        <v>5</v>
      </c>
      <c r="H488">
        <v>23</v>
      </c>
      <c r="I488">
        <v>8</v>
      </c>
      <c r="J488">
        <v>0</v>
      </c>
      <c r="K488">
        <v>10</v>
      </c>
      <c r="L488">
        <v>2</v>
      </c>
      <c r="M488" t="s">
        <v>86</v>
      </c>
      <c r="N488">
        <v>0</v>
      </c>
      <c r="O488" t="s">
        <v>95</v>
      </c>
      <c r="Q488" t="s">
        <v>3392</v>
      </c>
      <c r="R488">
        <v>0</v>
      </c>
      <c r="AA488" t="s">
        <v>57</v>
      </c>
      <c r="AE488" t="s">
        <v>30</v>
      </c>
      <c r="AI488" t="s">
        <v>1063</v>
      </c>
      <c r="AJ488" t="s">
        <v>70</v>
      </c>
      <c r="AM488">
        <v>25</v>
      </c>
      <c r="AN488">
        <v>25</v>
      </c>
      <c r="AP488">
        <v>10</v>
      </c>
      <c r="AQ488">
        <v>12</v>
      </c>
      <c r="AR488" t="s">
        <v>1993</v>
      </c>
      <c r="AS488" t="s">
        <v>72</v>
      </c>
      <c r="AU488">
        <v>10</v>
      </c>
      <c r="AV488" t="s">
        <v>3878</v>
      </c>
      <c r="AW488" t="s">
        <v>1995</v>
      </c>
      <c r="AX488" t="s">
        <v>1996</v>
      </c>
      <c r="AY488">
        <v>1</v>
      </c>
    </row>
    <row r="489" spans="1:52">
      <c r="A489">
        <v>422</v>
      </c>
      <c r="B489">
        <v>422</v>
      </c>
      <c r="C489">
        <v>422</v>
      </c>
      <c r="E489" t="s">
        <v>2</v>
      </c>
      <c r="F489" t="s">
        <v>5</v>
      </c>
      <c r="G489">
        <v>27</v>
      </c>
      <c r="H489">
        <v>7</v>
      </c>
      <c r="I489">
        <v>1</v>
      </c>
      <c r="J489">
        <v>10</v>
      </c>
      <c r="K489">
        <v>10</v>
      </c>
      <c r="L489" t="s">
        <v>183</v>
      </c>
      <c r="M489">
        <v>1</v>
      </c>
      <c r="R489">
        <v>1</v>
      </c>
      <c r="S489" t="s">
        <v>29</v>
      </c>
      <c r="U489" t="s">
        <v>78</v>
      </c>
      <c r="V489" t="s">
        <v>89</v>
      </c>
      <c r="W489">
        <v>3</v>
      </c>
      <c r="X489" t="s">
        <v>1997</v>
      </c>
      <c r="Y489" t="s">
        <v>57</v>
      </c>
      <c r="AE489" t="s">
        <v>32</v>
      </c>
      <c r="AH489" t="s">
        <v>70</v>
      </c>
      <c r="AK489">
        <v>15</v>
      </c>
      <c r="AL489">
        <v>15</v>
      </c>
      <c r="AM489">
        <v>3</v>
      </c>
      <c r="AO489">
        <v>20</v>
      </c>
      <c r="AP489" t="s">
        <v>1998</v>
      </c>
      <c r="AQ489" t="s">
        <v>72</v>
      </c>
      <c r="AS489">
        <v>10</v>
      </c>
      <c r="AT489" t="s">
        <v>1999</v>
      </c>
      <c r="AU489" t="s">
        <v>2000</v>
      </c>
      <c r="AV489" t="s">
        <v>2001</v>
      </c>
      <c r="AW489">
        <v>0</v>
      </c>
    </row>
    <row r="490" spans="1:52">
      <c r="A490">
        <v>423</v>
      </c>
      <c r="B490">
        <v>423</v>
      </c>
      <c r="C490">
        <v>423</v>
      </c>
      <c r="E490" t="s">
        <v>2</v>
      </c>
      <c r="F490" t="s">
        <v>4</v>
      </c>
      <c r="G490">
        <v>37</v>
      </c>
      <c r="H490">
        <v>6</v>
      </c>
      <c r="I490">
        <v>60</v>
      </c>
      <c r="J490">
        <v>7</v>
      </c>
      <c r="K490">
        <v>10</v>
      </c>
      <c r="L490" t="s">
        <v>86</v>
      </c>
      <c r="M490">
        <v>1</v>
      </c>
      <c r="R490">
        <v>1</v>
      </c>
      <c r="S490" t="s">
        <v>207</v>
      </c>
      <c r="T490" t="s">
        <v>106</v>
      </c>
      <c r="U490" t="s">
        <v>89</v>
      </c>
      <c r="V490">
        <v>11</v>
      </c>
      <c r="W490" t="s">
        <v>2002</v>
      </c>
      <c r="X490" t="s">
        <v>81</v>
      </c>
      <c r="AC490" t="s">
        <v>31</v>
      </c>
      <c r="AH490" t="s">
        <v>82</v>
      </c>
      <c r="AI490">
        <v>4</v>
      </c>
      <c r="AK490">
        <v>4</v>
      </c>
      <c r="AL490">
        <v>4</v>
      </c>
      <c r="AN490">
        <v>10</v>
      </c>
      <c r="AO490" t="s">
        <v>2003</v>
      </c>
      <c r="AP490" t="s">
        <v>72</v>
      </c>
      <c r="AR490">
        <v>10</v>
      </c>
      <c r="AS490" t="s">
        <v>2004</v>
      </c>
      <c r="AT490" t="s">
        <v>2005</v>
      </c>
      <c r="AU490" t="s">
        <v>2006</v>
      </c>
      <c r="AV490">
        <v>1</v>
      </c>
    </row>
    <row r="491" spans="1:52">
      <c r="A491">
        <v>424</v>
      </c>
      <c r="B491">
        <v>424</v>
      </c>
      <c r="C491">
        <v>424</v>
      </c>
      <c r="E491" t="s">
        <v>2</v>
      </c>
      <c r="F491" t="s">
        <v>4</v>
      </c>
      <c r="G491">
        <v>25</v>
      </c>
      <c r="H491">
        <v>5</v>
      </c>
      <c r="I491">
        <v>240</v>
      </c>
      <c r="J491">
        <v>6</v>
      </c>
      <c r="K491">
        <v>24</v>
      </c>
      <c r="L491" t="s">
        <v>99</v>
      </c>
      <c r="M491">
        <v>1</v>
      </c>
      <c r="R491">
        <v>1</v>
      </c>
      <c r="S491" t="s">
        <v>207</v>
      </c>
      <c r="T491" t="s">
        <v>106</v>
      </c>
      <c r="U491" t="s">
        <v>89</v>
      </c>
      <c r="V491">
        <v>2</v>
      </c>
      <c r="W491" t="s">
        <v>2007</v>
      </c>
      <c r="X491" t="s">
        <v>357</v>
      </c>
      <c r="AC491" t="s">
        <v>32</v>
      </c>
      <c r="AF491" t="s">
        <v>58</v>
      </c>
      <c r="AG491">
        <v>4</v>
      </c>
      <c r="AI491">
        <v>4</v>
      </c>
      <c r="AJ491">
        <v>4</v>
      </c>
      <c r="AL491">
        <v>12</v>
      </c>
      <c r="AM491" t="s">
        <v>2008</v>
      </c>
      <c r="AN491" t="s">
        <v>72</v>
      </c>
      <c r="AP491">
        <v>10</v>
      </c>
      <c r="AQ491" t="s">
        <v>2009</v>
      </c>
      <c r="AT491">
        <v>0</v>
      </c>
    </row>
    <row r="492" spans="1:52">
      <c r="A492">
        <v>425</v>
      </c>
      <c r="B492">
        <v>425</v>
      </c>
      <c r="C492">
        <v>425</v>
      </c>
      <c r="D492" t="s">
        <v>1</v>
      </c>
      <c r="H492">
        <v>57</v>
      </c>
      <c r="I492">
        <v>7</v>
      </c>
      <c r="J492">
        <v>0</v>
      </c>
      <c r="K492">
        <v>8</v>
      </c>
      <c r="L492">
        <v>15</v>
      </c>
      <c r="M492" t="s">
        <v>116</v>
      </c>
      <c r="N492">
        <v>0</v>
      </c>
      <c r="O492" t="s">
        <v>95</v>
      </c>
      <c r="Q492" t="s">
        <v>3391</v>
      </c>
      <c r="R492">
        <v>1</v>
      </c>
      <c r="S492" t="s">
        <v>406</v>
      </c>
      <c r="U492" t="s">
        <v>78</v>
      </c>
      <c r="V492" t="s">
        <v>89</v>
      </c>
      <c r="W492">
        <v>30</v>
      </c>
      <c r="X492" t="s">
        <v>105</v>
      </c>
      <c r="Y492" t="s">
        <v>81</v>
      </c>
      <c r="AC492" t="s">
        <v>30</v>
      </c>
      <c r="AH492" t="s">
        <v>70</v>
      </c>
      <c r="AJ492">
        <v>6</v>
      </c>
      <c r="AL492">
        <v>6</v>
      </c>
      <c r="AM492">
        <v>6</v>
      </c>
      <c r="AO492">
        <v>40</v>
      </c>
      <c r="AP492" t="s">
        <v>2010</v>
      </c>
      <c r="AQ492" t="s">
        <v>72</v>
      </c>
      <c r="AS492">
        <v>10</v>
      </c>
      <c r="AT492" t="s">
        <v>3879</v>
      </c>
      <c r="AU492" t="s">
        <v>2012</v>
      </c>
      <c r="AV492" t="s">
        <v>2013</v>
      </c>
      <c r="AW492">
        <v>1</v>
      </c>
    </row>
    <row r="493" spans="1:52">
      <c r="A493">
        <v>426</v>
      </c>
      <c r="B493">
        <v>426</v>
      </c>
      <c r="C493">
        <v>426</v>
      </c>
      <c r="F493" t="s">
        <v>3</v>
      </c>
      <c r="G493" t="s">
        <v>5</v>
      </c>
      <c r="H493">
        <v>8</v>
      </c>
      <c r="I493">
        <v>0</v>
      </c>
      <c r="J493">
        <v>8</v>
      </c>
      <c r="K493">
        <v>4</v>
      </c>
      <c r="L493" t="s">
        <v>297</v>
      </c>
      <c r="M493">
        <v>0</v>
      </c>
      <c r="N493" t="s">
        <v>383</v>
      </c>
      <c r="O493" t="s">
        <v>3391</v>
      </c>
      <c r="P493">
        <v>0</v>
      </c>
      <c r="Y493" t="s">
        <v>81</v>
      </c>
      <c r="AD493" t="s">
        <v>31</v>
      </c>
      <c r="AH493" t="s">
        <v>2014</v>
      </c>
      <c r="AI493" t="s">
        <v>156</v>
      </c>
      <c r="AJ493">
        <v>4</v>
      </c>
      <c r="AL493">
        <v>4</v>
      </c>
      <c r="AM493">
        <v>6</v>
      </c>
      <c r="AO493">
        <v>4</v>
      </c>
      <c r="AP493" t="s">
        <v>1732</v>
      </c>
      <c r="AQ493" t="s">
        <v>72</v>
      </c>
      <c r="AS493">
        <v>8</v>
      </c>
      <c r="AW493">
        <v>0</v>
      </c>
    </row>
    <row r="494" spans="1:52">
      <c r="A494">
        <v>427</v>
      </c>
      <c r="B494">
        <v>427</v>
      </c>
      <c r="C494">
        <v>427</v>
      </c>
      <c r="D494" t="s">
        <v>1</v>
      </c>
      <c r="H494">
        <v>36</v>
      </c>
      <c r="I494">
        <v>7</v>
      </c>
      <c r="J494">
        <v>40</v>
      </c>
      <c r="K494">
        <v>7</v>
      </c>
      <c r="L494">
        <v>36</v>
      </c>
      <c r="M494" t="s">
        <v>65</v>
      </c>
      <c r="N494">
        <v>0</v>
      </c>
      <c r="O494" t="s">
        <v>66</v>
      </c>
      <c r="Q494" t="s">
        <v>3392</v>
      </c>
      <c r="R494">
        <v>1</v>
      </c>
      <c r="S494" t="s">
        <v>6</v>
      </c>
      <c r="U494" t="s">
        <v>106</v>
      </c>
      <c r="V494" t="s">
        <v>413</v>
      </c>
      <c r="X494">
        <v>6</v>
      </c>
      <c r="Y494" t="s">
        <v>2015</v>
      </c>
      <c r="Z494" t="s">
        <v>1109</v>
      </c>
      <c r="AD494" t="s">
        <v>30</v>
      </c>
      <c r="AI494" t="s">
        <v>70</v>
      </c>
      <c r="AK494">
        <v>5</v>
      </c>
      <c r="AM494">
        <v>5</v>
      </c>
      <c r="AN494">
        <v>3</v>
      </c>
      <c r="AP494">
        <v>3</v>
      </c>
      <c r="AQ494" t="s">
        <v>3880</v>
      </c>
      <c r="AR494" t="s">
        <v>72</v>
      </c>
      <c r="AT494">
        <v>7</v>
      </c>
      <c r="AU494" t="s">
        <v>3881</v>
      </c>
      <c r="AV494" t="s">
        <v>2018</v>
      </c>
      <c r="AW494" t="s">
        <v>2019</v>
      </c>
      <c r="AX494">
        <v>0</v>
      </c>
    </row>
    <row r="495" spans="1:52">
      <c r="A495">
        <v>428</v>
      </c>
      <c r="B495">
        <v>428</v>
      </c>
      <c r="C495">
        <v>428</v>
      </c>
      <c r="H495" t="s">
        <v>5</v>
      </c>
      <c r="I495">
        <v>24</v>
      </c>
      <c r="J495">
        <v>7</v>
      </c>
      <c r="K495">
        <v>120</v>
      </c>
      <c r="L495">
        <v>8</v>
      </c>
      <c r="M495">
        <v>8</v>
      </c>
      <c r="N495" t="s">
        <v>99</v>
      </c>
      <c r="O495">
        <v>1</v>
      </c>
      <c r="P495" t="s">
        <v>52</v>
      </c>
      <c r="R495" t="s">
        <v>3391</v>
      </c>
      <c r="S495">
        <v>0</v>
      </c>
      <c r="AB495" t="s">
        <v>357</v>
      </c>
      <c r="AD495" t="s">
        <v>29</v>
      </c>
      <c r="AH495" t="s">
        <v>33</v>
      </c>
      <c r="AK495" t="s">
        <v>70</v>
      </c>
      <c r="AM495">
        <v>6</v>
      </c>
      <c r="AO495">
        <v>6</v>
      </c>
      <c r="AP495">
        <v>6</v>
      </c>
      <c r="AR495">
        <v>10</v>
      </c>
      <c r="AS495" t="s">
        <v>2020</v>
      </c>
      <c r="AT495" t="s">
        <v>72</v>
      </c>
      <c r="AV495">
        <v>8</v>
      </c>
      <c r="AW495" t="s">
        <v>3882</v>
      </c>
      <c r="AX495" t="s">
        <v>2022</v>
      </c>
      <c r="AY495" t="s">
        <v>3883</v>
      </c>
    </row>
    <row r="496" spans="1:52">
      <c r="A496" s="44">
        <v>429</v>
      </c>
      <c r="B496" s="44">
        <v>429</v>
      </c>
      <c r="C496" s="44">
        <v>429</v>
      </c>
      <c r="D496" s="44" t="s">
        <v>1</v>
      </c>
      <c r="E496" s="44" t="s">
        <v>2</v>
      </c>
      <c r="F496" s="44" t="s">
        <v>3</v>
      </c>
      <c r="G496" s="44"/>
      <c r="H496" s="44">
        <v>36</v>
      </c>
      <c r="I496" s="44">
        <v>7</v>
      </c>
      <c r="J496" s="44">
        <v>20</v>
      </c>
      <c r="K496" s="44">
        <v>8</v>
      </c>
      <c r="L496" s="44">
        <v>2</v>
      </c>
      <c r="M496" s="44" t="s">
        <v>219</v>
      </c>
      <c r="N496" s="44">
        <v>0</v>
      </c>
      <c r="O496" s="44" t="s">
        <v>52</v>
      </c>
      <c r="P496" s="44"/>
      <c r="Q496" s="44" t="s">
        <v>3392</v>
      </c>
      <c r="R496" s="44">
        <v>0</v>
      </c>
      <c r="S496" s="44"/>
      <c r="T496" s="44"/>
      <c r="U496" s="44"/>
      <c r="V496" s="44"/>
      <c r="W496" s="44"/>
      <c r="X496" s="44"/>
      <c r="Y496" s="44"/>
      <c r="Z496" s="44"/>
      <c r="AA496" s="44" t="s">
        <v>69</v>
      </c>
      <c r="AB496" s="44"/>
      <c r="AC496" s="44"/>
      <c r="AD496" s="44" t="s">
        <v>29</v>
      </c>
      <c r="AE496" s="44"/>
      <c r="AF496" s="44"/>
      <c r="AG496" s="44"/>
      <c r="AH496" s="44"/>
      <c r="AI496" s="44"/>
      <c r="AJ496" s="44"/>
      <c r="AK496" s="44"/>
      <c r="AL496" s="44" t="s">
        <v>70</v>
      </c>
      <c r="AM496" s="44"/>
      <c r="AN496" s="44"/>
      <c r="AO496" s="44">
        <v>10</v>
      </c>
      <c r="AP496" s="44">
        <v>10</v>
      </c>
      <c r="AQ496" s="44"/>
      <c r="AR496" s="44">
        <v>10</v>
      </c>
      <c r="AS496" s="44">
        <v>30</v>
      </c>
      <c r="AT496" s="44" t="s">
        <v>2024</v>
      </c>
      <c r="AU496" s="44" t="s">
        <v>72</v>
      </c>
      <c r="AV496" s="44"/>
      <c r="AW496" s="44">
        <v>8</v>
      </c>
      <c r="AX496" s="44" t="s">
        <v>2025</v>
      </c>
      <c r="AY496" t="s">
        <v>3884</v>
      </c>
      <c r="AZ496" s="44">
        <v>0</v>
      </c>
    </row>
    <row r="497" spans="1:52">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4"/>
      <c r="AN497" s="44"/>
      <c r="AO497" s="44"/>
      <c r="AP497" s="44"/>
      <c r="AQ497" s="44"/>
      <c r="AR497" s="44"/>
      <c r="AS497" s="44"/>
      <c r="AT497" s="44"/>
      <c r="AU497" s="44"/>
      <c r="AV497" s="44"/>
      <c r="AW497" s="44"/>
      <c r="AX497" s="44"/>
      <c r="AY497" t="s">
        <v>3885</v>
      </c>
      <c r="AZ497" s="44"/>
    </row>
    <row r="498" spans="1:52">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44"/>
      <c r="AN498" s="44"/>
      <c r="AO498" s="44"/>
      <c r="AP498" s="44"/>
      <c r="AQ498" s="44"/>
      <c r="AR498" s="44"/>
      <c r="AS498" s="44"/>
      <c r="AT498" s="44"/>
      <c r="AU498" s="44"/>
      <c r="AV498" s="44"/>
      <c r="AW498" s="44"/>
      <c r="AX498" s="44"/>
      <c r="AY498" t="s">
        <v>3886</v>
      </c>
      <c r="AZ498" s="44"/>
    </row>
    <row r="499" spans="1:52">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4"/>
      <c r="AN499" s="44"/>
      <c r="AO499" s="44"/>
      <c r="AP499" s="44"/>
      <c r="AQ499" s="44"/>
      <c r="AR499" s="44"/>
      <c r="AS499" s="44"/>
      <c r="AT499" s="44"/>
      <c r="AU499" s="44"/>
      <c r="AV499" s="44"/>
      <c r="AW499" s="44"/>
      <c r="AX499" s="44"/>
      <c r="AY499" t="s">
        <v>3887</v>
      </c>
      <c r="AZ499" s="44"/>
    </row>
    <row r="500" spans="1:52">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44"/>
      <c r="AN500" s="44"/>
      <c r="AO500" s="44"/>
      <c r="AP500" s="44"/>
      <c r="AQ500" s="44"/>
      <c r="AR500" s="44"/>
      <c r="AS500" s="44"/>
      <c r="AT500" s="44"/>
      <c r="AU500" s="44"/>
      <c r="AV500" s="44"/>
      <c r="AW500" s="44"/>
      <c r="AX500" s="44"/>
      <c r="AZ500" s="44"/>
    </row>
    <row r="501" spans="1:52">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4"/>
      <c r="AN501" s="44"/>
      <c r="AO501" s="44"/>
      <c r="AP501" s="44"/>
      <c r="AQ501" s="44"/>
      <c r="AR501" s="44"/>
      <c r="AS501" s="44"/>
      <c r="AT501" s="44"/>
      <c r="AU501" s="44"/>
      <c r="AV501" s="44"/>
      <c r="AW501" s="44"/>
      <c r="AX501" s="44"/>
      <c r="AY501" t="s">
        <v>3888</v>
      </c>
      <c r="AZ501" s="44"/>
    </row>
    <row r="502" spans="1:5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44"/>
      <c r="AN502" s="44"/>
      <c r="AO502" s="44"/>
      <c r="AP502" s="44"/>
      <c r="AQ502" s="44"/>
      <c r="AR502" s="44"/>
      <c r="AS502" s="44"/>
      <c r="AT502" s="44"/>
      <c r="AU502" s="44"/>
      <c r="AV502" s="44"/>
      <c r="AW502" s="44"/>
      <c r="AX502" s="44"/>
      <c r="AY502" t="s">
        <v>3889</v>
      </c>
      <c r="AZ502" s="44"/>
    </row>
    <row r="503" spans="1:52">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4"/>
      <c r="AN503" s="44"/>
      <c r="AO503" s="44"/>
      <c r="AP503" s="44"/>
      <c r="AQ503" s="44"/>
      <c r="AR503" s="44"/>
      <c r="AS503" s="44"/>
      <c r="AT503" s="44"/>
      <c r="AU503" s="44"/>
      <c r="AV503" s="44"/>
      <c r="AW503" s="44"/>
      <c r="AX503" s="44"/>
      <c r="AY503" t="s">
        <v>3890</v>
      </c>
      <c r="AZ503" s="44"/>
    </row>
    <row r="504" spans="1:52">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c r="AN504" s="44"/>
      <c r="AO504" s="44"/>
      <c r="AP504" s="44"/>
      <c r="AQ504" s="44"/>
      <c r="AR504" s="44"/>
      <c r="AS504" s="44"/>
      <c r="AT504" s="44"/>
      <c r="AU504" s="44"/>
      <c r="AV504" s="44"/>
      <c r="AW504" s="44"/>
      <c r="AX504" s="44"/>
      <c r="AY504" t="s">
        <v>3891</v>
      </c>
      <c r="AZ504" s="44"/>
    </row>
    <row r="505" spans="1:52">
      <c r="A505">
        <v>430</v>
      </c>
      <c r="B505">
        <v>430</v>
      </c>
      <c r="C505">
        <v>430</v>
      </c>
      <c r="D505" t="s">
        <v>1</v>
      </c>
      <c r="E505" t="s">
        <v>4</v>
      </c>
      <c r="F505" t="s">
        <v>5</v>
      </c>
      <c r="G505">
        <v>27</v>
      </c>
      <c r="H505">
        <v>8</v>
      </c>
      <c r="I505">
        <v>15</v>
      </c>
      <c r="J505">
        <v>6</v>
      </c>
      <c r="K505">
        <v>30</v>
      </c>
      <c r="L505" t="s">
        <v>329</v>
      </c>
      <c r="M505">
        <v>0</v>
      </c>
      <c r="N505" t="s">
        <v>66</v>
      </c>
      <c r="P505" t="s">
        <v>3390</v>
      </c>
      <c r="Q505">
        <v>1</v>
      </c>
      <c r="R505" t="s">
        <v>207</v>
      </c>
      <c r="S505" t="s">
        <v>78</v>
      </c>
      <c r="T505" t="s">
        <v>89</v>
      </c>
      <c r="U505">
        <v>2</v>
      </c>
      <c r="V505" t="s">
        <v>2027</v>
      </c>
      <c r="W505" t="s">
        <v>57</v>
      </c>
      <c r="AA505" t="s">
        <v>30</v>
      </c>
      <c r="AF505" t="s">
        <v>82</v>
      </c>
      <c r="AG505">
        <v>3</v>
      </c>
      <c r="AI505">
        <v>3</v>
      </c>
      <c r="AJ505">
        <v>3</v>
      </c>
      <c r="AL505">
        <v>5</v>
      </c>
      <c r="AM505" t="s">
        <v>2028</v>
      </c>
      <c r="AN505" t="s">
        <v>72</v>
      </c>
      <c r="AP505">
        <v>9</v>
      </c>
      <c r="AQ505" t="s">
        <v>3892</v>
      </c>
      <c r="AR505">
        <v>1</v>
      </c>
    </row>
    <row r="506" spans="1:52">
      <c r="A506">
        <v>431</v>
      </c>
      <c r="B506">
        <v>431</v>
      </c>
      <c r="C506">
        <v>431</v>
      </c>
      <c r="D506" t="s">
        <v>1</v>
      </c>
      <c r="E506" t="s">
        <v>3</v>
      </c>
      <c r="F506" t="s">
        <v>5</v>
      </c>
      <c r="G506">
        <v>27</v>
      </c>
      <c r="H506">
        <v>6</v>
      </c>
      <c r="I506">
        <v>0</v>
      </c>
      <c r="J506">
        <v>4</v>
      </c>
      <c r="K506">
        <v>4</v>
      </c>
      <c r="L506" t="s">
        <v>219</v>
      </c>
      <c r="M506">
        <v>1</v>
      </c>
      <c r="R506">
        <v>1</v>
      </c>
      <c r="S506" t="s">
        <v>149</v>
      </c>
      <c r="T506" t="s">
        <v>344</v>
      </c>
      <c r="V506" t="s">
        <v>150</v>
      </c>
      <c r="W506">
        <v>0</v>
      </c>
      <c r="X506" t="s">
        <v>2030</v>
      </c>
      <c r="Y506" t="s">
        <v>57</v>
      </c>
      <c r="AB506" t="s">
        <v>29</v>
      </c>
      <c r="AJ506" t="s">
        <v>70</v>
      </c>
      <c r="AM506">
        <v>10</v>
      </c>
      <c r="AN506">
        <v>10</v>
      </c>
      <c r="AO506">
        <v>2</v>
      </c>
      <c r="AQ506">
        <v>8</v>
      </c>
      <c r="AR506" t="s">
        <v>2031</v>
      </c>
      <c r="AS506" t="s">
        <v>72</v>
      </c>
      <c r="AU506">
        <v>10</v>
      </c>
      <c r="AV506" t="s">
        <v>3893</v>
      </c>
      <c r="AW506" t="s">
        <v>3894</v>
      </c>
      <c r="AX506" t="s">
        <v>2034</v>
      </c>
      <c r="AY506">
        <v>1</v>
      </c>
    </row>
    <row r="507" spans="1:52">
      <c r="A507">
        <v>432</v>
      </c>
      <c r="B507">
        <v>432</v>
      </c>
      <c r="C507">
        <v>432</v>
      </c>
      <c r="D507" t="s">
        <v>1</v>
      </c>
      <c r="H507">
        <v>35</v>
      </c>
      <c r="I507">
        <v>7</v>
      </c>
      <c r="J507">
        <v>40</v>
      </c>
      <c r="K507">
        <v>12</v>
      </c>
      <c r="L507">
        <v>10</v>
      </c>
      <c r="M507" t="s">
        <v>128</v>
      </c>
      <c r="N507">
        <v>0</v>
      </c>
      <c r="O507" t="s">
        <v>52</v>
      </c>
      <c r="Q507" t="s">
        <v>3391</v>
      </c>
      <c r="R507">
        <v>1</v>
      </c>
      <c r="S507" t="s">
        <v>77</v>
      </c>
      <c r="T507" t="s">
        <v>88</v>
      </c>
      <c r="V507" t="s">
        <v>79</v>
      </c>
      <c r="W507">
        <v>13</v>
      </c>
      <c r="X507" t="s">
        <v>2035</v>
      </c>
      <c r="Y507" t="s">
        <v>81</v>
      </c>
      <c r="AC507" t="s">
        <v>30</v>
      </c>
      <c r="AD507" t="s">
        <v>32</v>
      </c>
      <c r="AG507" t="s">
        <v>70</v>
      </c>
      <c r="AI507">
        <v>6</v>
      </c>
      <c r="AK507">
        <v>6</v>
      </c>
      <c r="AL507">
        <v>5</v>
      </c>
      <c r="AN507">
        <v>6</v>
      </c>
      <c r="AO507" t="s">
        <v>2036</v>
      </c>
      <c r="AP507" t="s">
        <v>62</v>
      </c>
      <c r="AQ507">
        <v>8</v>
      </c>
      <c r="AR507" t="s">
        <v>2037</v>
      </c>
      <c r="AS507" t="s">
        <v>2038</v>
      </c>
      <c r="AT507">
        <v>1</v>
      </c>
    </row>
    <row r="508" spans="1:52">
      <c r="A508">
        <v>433</v>
      </c>
      <c r="B508">
        <v>433</v>
      </c>
      <c r="C508">
        <v>433</v>
      </c>
      <c r="D508" t="s">
        <v>1</v>
      </c>
      <c r="E508" t="s">
        <v>2</v>
      </c>
      <c r="H508">
        <v>32</v>
      </c>
      <c r="I508">
        <v>6</v>
      </c>
      <c r="J508">
        <v>30</v>
      </c>
      <c r="K508">
        <v>12</v>
      </c>
      <c r="L508">
        <v>2</v>
      </c>
      <c r="M508" t="s">
        <v>183</v>
      </c>
      <c r="N508">
        <v>0</v>
      </c>
      <c r="O508" t="s">
        <v>52</v>
      </c>
      <c r="R508" t="s">
        <v>2039</v>
      </c>
      <c r="S508">
        <v>1</v>
      </c>
      <c r="T508" t="s">
        <v>207</v>
      </c>
      <c r="V508" t="s">
        <v>2040</v>
      </c>
      <c r="W508" t="s">
        <v>101</v>
      </c>
      <c r="X508">
        <v>3</v>
      </c>
      <c r="Y508" t="s">
        <v>2041</v>
      </c>
      <c r="Z508" t="s">
        <v>81</v>
      </c>
      <c r="AC508" t="s">
        <v>29</v>
      </c>
      <c r="AK508" t="s">
        <v>82</v>
      </c>
      <c r="AM508">
        <v>12</v>
      </c>
      <c r="AN508">
        <v>12</v>
      </c>
      <c r="AO508">
        <v>5</v>
      </c>
      <c r="AQ508">
        <v>20</v>
      </c>
      <c r="AR508" t="s">
        <v>2042</v>
      </c>
      <c r="AS508" t="s">
        <v>72</v>
      </c>
      <c r="AU508">
        <v>8</v>
      </c>
      <c r="AV508" t="s">
        <v>2043</v>
      </c>
      <c r="AW508" t="s">
        <v>3895</v>
      </c>
      <c r="AX508" t="s">
        <v>3896</v>
      </c>
      <c r="AY508">
        <v>1</v>
      </c>
    </row>
    <row r="509" spans="1:52">
      <c r="A509">
        <v>434</v>
      </c>
      <c r="B509">
        <v>434</v>
      </c>
      <c r="C509">
        <v>434</v>
      </c>
      <c r="H509" t="s">
        <v>5</v>
      </c>
      <c r="I509">
        <v>37</v>
      </c>
      <c r="J509">
        <v>4</v>
      </c>
      <c r="K509">
        <v>0</v>
      </c>
      <c r="L509">
        <v>10</v>
      </c>
      <c r="M509">
        <v>120</v>
      </c>
      <c r="N509" t="s">
        <v>65</v>
      </c>
      <c r="O509">
        <v>0</v>
      </c>
      <c r="P509" t="s">
        <v>95</v>
      </c>
      <c r="R509" t="s">
        <v>3391</v>
      </c>
      <c r="S509">
        <v>1</v>
      </c>
      <c r="T509" t="s">
        <v>406</v>
      </c>
      <c r="V509" t="s">
        <v>106</v>
      </c>
      <c r="W509" t="s">
        <v>89</v>
      </c>
      <c r="X509">
        <v>15</v>
      </c>
      <c r="Z509" t="s">
        <v>57</v>
      </c>
      <c r="AD509" t="s">
        <v>30</v>
      </c>
      <c r="AI509" t="s">
        <v>58</v>
      </c>
      <c r="AJ509">
        <v>5</v>
      </c>
      <c r="AL509">
        <v>5</v>
      </c>
      <c r="AN509">
        <v>10</v>
      </c>
      <c r="AO509">
        <v>20</v>
      </c>
      <c r="AP509" t="s">
        <v>2046</v>
      </c>
      <c r="AQ509" t="s">
        <v>72</v>
      </c>
      <c r="AS509">
        <v>10</v>
      </c>
      <c r="AT509" t="s">
        <v>2047</v>
      </c>
      <c r="AU509">
        <v>0</v>
      </c>
    </row>
    <row r="510" spans="1:52">
      <c r="A510">
        <v>435</v>
      </c>
      <c r="B510">
        <v>435</v>
      </c>
      <c r="C510">
        <v>435</v>
      </c>
      <c r="D510" t="s">
        <v>1</v>
      </c>
      <c r="E510" t="s">
        <v>4</v>
      </c>
      <c r="F510" t="s">
        <v>5</v>
      </c>
      <c r="G510">
        <v>31</v>
      </c>
      <c r="H510">
        <v>8</v>
      </c>
      <c r="I510">
        <v>60</v>
      </c>
      <c r="J510">
        <v>12</v>
      </c>
      <c r="K510">
        <v>20</v>
      </c>
      <c r="L510" t="s">
        <v>297</v>
      </c>
      <c r="M510">
        <v>0</v>
      </c>
      <c r="N510" t="s">
        <v>52</v>
      </c>
      <c r="P510" t="s">
        <v>3392</v>
      </c>
      <c r="Q510">
        <v>0</v>
      </c>
      <c r="Z510" t="s">
        <v>81</v>
      </c>
      <c r="AC510" t="s">
        <v>29</v>
      </c>
      <c r="AK510" t="s">
        <v>70</v>
      </c>
      <c r="AM510">
        <v>3</v>
      </c>
      <c r="AO510">
        <v>3</v>
      </c>
      <c r="AP510">
        <v>3</v>
      </c>
      <c r="AR510">
        <v>180</v>
      </c>
      <c r="AS510" t="s">
        <v>2048</v>
      </c>
      <c r="AT510" t="s">
        <v>186</v>
      </c>
      <c r="AV510">
        <v>9</v>
      </c>
      <c r="AW510" t="s">
        <v>2049</v>
      </c>
      <c r="AX510" t="s">
        <v>2050</v>
      </c>
      <c r="AY510" t="s">
        <v>3897</v>
      </c>
      <c r="AZ510">
        <v>1</v>
      </c>
    </row>
    <row r="511" spans="1:52">
      <c r="A511">
        <v>436</v>
      </c>
      <c r="B511">
        <v>436</v>
      </c>
      <c r="C511">
        <v>436</v>
      </c>
      <c r="E511" t="s">
        <v>2</v>
      </c>
      <c r="F511" t="s">
        <v>3</v>
      </c>
      <c r="G511" t="s">
        <v>5</v>
      </c>
      <c r="H511">
        <v>26</v>
      </c>
      <c r="I511">
        <v>8</v>
      </c>
      <c r="J511">
        <v>0</v>
      </c>
      <c r="K511">
        <v>8</v>
      </c>
      <c r="L511">
        <v>15</v>
      </c>
      <c r="M511" t="s">
        <v>94</v>
      </c>
      <c r="N511">
        <v>1</v>
      </c>
      <c r="S511">
        <v>0</v>
      </c>
      <c r="AB511" t="s">
        <v>81</v>
      </c>
      <c r="AH511" t="s">
        <v>32</v>
      </c>
      <c r="AK511" t="s">
        <v>70</v>
      </c>
      <c r="AM511">
        <v>3</v>
      </c>
      <c r="AO511">
        <v>3</v>
      </c>
      <c r="AP511">
        <v>5</v>
      </c>
      <c r="AR511">
        <v>5</v>
      </c>
      <c r="AS511" t="s">
        <v>2052</v>
      </c>
      <c r="AT511" t="s">
        <v>72</v>
      </c>
      <c r="AV511">
        <v>8</v>
      </c>
      <c r="AW511" t="s">
        <v>2053</v>
      </c>
      <c r="AX511" t="s">
        <v>2054</v>
      </c>
      <c r="AY511" t="s">
        <v>2055</v>
      </c>
      <c r="AZ511">
        <v>0</v>
      </c>
    </row>
    <row r="512" spans="1:52">
      <c r="A512">
        <v>437</v>
      </c>
      <c r="B512">
        <v>437</v>
      </c>
      <c r="C512">
        <v>437</v>
      </c>
      <c r="H512" t="s">
        <v>5</v>
      </c>
      <c r="I512">
        <v>38</v>
      </c>
      <c r="J512">
        <v>7</v>
      </c>
      <c r="K512">
        <v>50</v>
      </c>
      <c r="L512">
        <v>8</v>
      </c>
      <c r="M512">
        <v>3</v>
      </c>
      <c r="N512" t="s">
        <v>183</v>
      </c>
      <c r="O512">
        <v>1</v>
      </c>
      <c r="T512">
        <v>1</v>
      </c>
      <c r="U512" t="s">
        <v>207</v>
      </c>
      <c r="V512" t="s">
        <v>78</v>
      </c>
      <c r="W512" t="s">
        <v>89</v>
      </c>
      <c r="X512">
        <v>12</v>
      </c>
      <c r="Z512" t="s">
        <v>81</v>
      </c>
      <c r="AF512" t="s">
        <v>32</v>
      </c>
      <c r="AI512" t="s">
        <v>82</v>
      </c>
      <c r="AJ512">
        <v>3</v>
      </c>
      <c r="AL512">
        <v>3</v>
      </c>
      <c r="AM512">
        <v>2</v>
      </c>
      <c r="AO512">
        <v>5</v>
      </c>
      <c r="AP512" t="s">
        <v>2056</v>
      </c>
      <c r="AQ512" t="s">
        <v>72</v>
      </c>
      <c r="AS512">
        <v>7</v>
      </c>
      <c r="AT512" t="s">
        <v>2057</v>
      </c>
      <c r="AU512">
        <v>0</v>
      </c>
    </row>
    <row r="513" spans="1:53">
      <c r="A513">
        <v>438</v>
      </c>
      <c r="B513">
        <v>438</v>
      </c>
      <c r="C513">
        <v>438</v>
      </c>
      <c r="F513" t="s">
        <v>3</v>
      </c>
      <c r="G513" t="s">
        <v>4</v>
      </c>
      <c r="H513">
        <v>25</v>
      </c>
      <c r="I513">
        <v>7</v>
      </c>
      <c r="J513">
        <v>30</v>
      </c>
      <c r="K513">
        <v>8</v>
      </c>
      <c r="L513">
        <v>5</v>
      </c>
      <c r="M513" t="s">
        <v>219</v>
      </c>
      <c r="N513">
        <v>1</v>
      </c>
      <c r="S513">
        <v>0</v>
      </c>
      <c r="AB513" t="s">
        <v>57</v>
      </c>
      <c r="AF513" t="s">
        <v>30</v>
      </c>
      <c r="AK513" t="s">
        <v>70</v>
      </c>
      <c r="AM513">
        <v>6</v>
      </c>
      <c r="AO513">
        <v>6</v>
      </c>
      <c r="AP513">
        <v>4</v>
      </c>
      <c r="AR513">
        <v>30</v>
      </c>
      <c r="AS513" t="s">
        <v>2058</v>
      </c>
      <c r="AT513" t="s">
        <v>62</v>
      </c>
      <c r="AU513">
        <v>9</v>
      </c>
      <c r="AV513" t="s">
        <v>2059</v>
      </c>
      <c r="AW513" t="s">
        <v>2060</v>
      </c>
      <c r="AX513" t="s">
        <v>3898</v>
      </c>
      <c r="AY513">
        <v>0</v>
      </c>
    </row>
    <row r="514" spans="1:53">
      <c r="A514">
        <v>439</v>
      </c>
      <c r="B514">
        <v>439</v>
      </c>
      <c r="C514">
        <v>439</v>
      </c>
      <c r="I514" t="s">
        <v>2062</v>
      </c>
      <c r="J514">
        <v>50</v>
      </c>
      <c r="K514">
        <v>7</v>
      </c>
      <c r="L514">
        <v>0</v>
      </c>
      <c r="M514">
        <v>8</v>
      </c>
      <c r="N514">
        <v>20</v>
      </c>
      <c r="O514" t="s">
        <v>116</v>
      </c>
      <c r="P514">
        <v>1</v>
      </c>
      <c r="U514">
        <v>1</v>
      </c>
      <c r="V514" t="s">
        <v>2063</v>
      </c>
      <c r="X514" t="s">
        <v>137</v>
      </c>
      <c r="Z514" t="s">
        <v>89</v>
      </c>
      <c r="AA514">
        <v>25</v>
      </c>
      <c r="AB514" t="s">
        <v>2064</v>
      </c>
      <c r="AC514" t="s">
        <v>81</v>
      </c>
      <c r="AH514" t="s">
        <v>31</v>
      </c>
      <c r="AI514" t="s">
        <v>32</v>
      </c>
      <c r="AK514" t="s">
        <v>2065</v>
      </c>
      <c r="AL514" t="s">
        <v>70</v>
      </c>
      <c r="AN514">
        <v>6</v>
      </c>
      <c r="AP514">
        <v>6</v>
      </c>
      <c r="AQ514">
        <v>6</v>
      </c>
      <c r="AS514">
        <v>6</v>
      </c>
      <c r="AT514" t="s">
        <v>2066</v>
      </c>
      <c r="AU514" t="s">
        <v>72</v>
      </c>
      <c r="AW514">
        <v>9</v>
      </c>
      <c r="AX514" t="s">
        <v>2067</v>
      </c>
      <c r="AY514" t="s">
        <v>3899</v>
      </c>
      <c r="AZ514" t="s">
        <v>2069</v>
      </c>
      <c r="BA514">
        <v>1</v>
      </c>
    </row>
    <row r="515" spans="1:53">
      <c r="A515">
        <v>440</v>
      </c>
      <c r="B515">
        <v>440</v>
      </c>
      <c r="C515">
        <v>440</v>
      </c>
      <c r="E515" t="s">
        <v>2</v>
      </c>
      <c r="H515">
        <v>57</v>
      </c>
      <c r="I515">
        <v>7</v>
      </c>
      <c r="J515">
        <v>0</v>
      </c>
      <c r="K515">
        <v>10</v>
      </c>
      <c r="L515">
        <v>10</v>
      </c>
      <c r="M515" t="s">
        <v>128</v>
      </c>
      <c r="N515">
        <v>1</v>
      </c>
      <c r="S515">
        <v>1</v>
      </c>
      <c r="T515" t="s">
        <v>207</v>
      </c>
      <c r="V515" t="s">
        <v>2070</v>
      </c>
      <c r="W515" t="s">
        <v>566</v>
      </c>
      <c r="Y515">
        <v>35</v>
      </c>
      <c r="Z515" t="s">
        <v>2071</v>
      </c>
      <c r="AA515" t="s">
        <v>69</v>
      </c>
      <c r="AG515" t="s">
        <v>32</v>
      </c>
      <c r="AJ515" t="s">
        <v>70</v>
      </c>
      <c r="AL515">
        <v>5</v>
      </c>
      <c r="AN515">
        <v>5</v>
      </c>
      <c r="AO515">
        <v>3</v>
      </c>
      <c r="AQ515">
        <v>10</v>
      </c>
      <c r="AR515" t="s">
        <v>2072</v>
      </c>
      <c r="AS515" t="s">
        <v>62</v>
      </c>
      <c r="AT515">
        <v>10</v>
      </c>
      <c r="AU515" t="s">
        <v>2073</v>
      </c>
      <c r="AV515" t="s">
        <v>2074</v>
      </c>
      <c r="AW515" t="s">
        <v>134</v>
      </c>
      <c r="AX515">
        <v>1</v>
      </c>
    </row>
    <row r="516" spans="1:53">
      <c r="A516">
        <v>441</v>
      </c>
      <c r="B516">
        <v>441</v>
      </c>
      <c r="C516">
        <v>441</v>
      </c>
      <c r="D516" t="s">
        <v>1</v>
      </c>
      <c r="E516" t="s">
        <v>4</v>
      </c>
      <c r="F516" t="s">
        <v>5</v>
      </c>
      <c r="G516">
        <v>39</v>
      </c>
      <c r="H516">
        <v>8</v>
      </c>
      <c r="I516">
        <v>75</v>
      </c>
      <c r="J516">
        <v>14</v>
      </c>
      <c r="K516">
        <v>8</v>
      </c>
      <c r="L516" t="s">
        <v>94</v>
      </c>
      <c r="M516">
        <v>1</v>
      </c>
      <c r="R516">
        <v>1</v>
      </c>
      <c r="S516" t="s">
        <v>53</v>
      </c>
      <c r="T516" t="s">
        <v>78</v>
      </c>
      <c r="U516" t="s">
        <v>291</v>
      </c>
      <c r="V516">
        <v>13</v>
      </c>
      <c r="W516" t="s">
        <v>2075</v>
      </c>
      <c r="X516" t="s">
        <v>57</v>
      </c>
      <c r="AD516" t="s">
        <v>32</v>
      </c>
      <c r="AG516" t="s">
        <v>70</v>
      </c>
      <c r="AJ516">
        <v>8</v>
      </c>
      <c r="AK516">
        <v>8</v>
      </c>
      <c r="AL516">
        <v>6</v>
      </c>
      <c r="AN516">
        <v>12</v>
      </c>
      <c r="AO516" t="s">
        <v>2076</v>
      </c>
      <c r="AP516" t="s">
        <v>72</v>
      </c>
      <c r="AR516">
        <v>10</v>
      </c>
      <c r="AS516" t="s">
        <v>2077</v>
      </c>
      <c r="AT516" t="s">
        <v>3900</v>
      </c>
      <c r="AU516" t="s">
        <v>1386</v>
      </c>
      <c r="AV516">
        <v>1</v>
      </c>
    </row>
    <row r="517" spans="1:53">
      <c r="A517">
        <v>442</v>
      </c>
      <c r="B517">
        <v>442</v>
      </c>
      <c r="C517">
        <v>442</v>
      </c>
      <c r="E517" t="s">
        <v>2</v>
      </c>
      <c r="H517">
        <v>26</v>
      </c>
      <c r="I517">
        <v>7</v>
      </c>
      <c r="J517">
        <v>0</v>
      </c>
      <c r="K517">
        <v>12</v>
      </c>
      <c r="L517">
        <v>20</v>
      </c>
      <c r="M517" t="s">
        <v>183</v>
      </c>
      <c r="N517">
        <v>1</v>
      </c>
      <c r="S517">
        <v>1</v>
      </c>
      <c r="T517" t="s">
        <v>141</v>
      </c>
      <c r="U517" t="s">
        <v>78</v>
      </c>
      <c r="V517" t="s">
        <v>225</v>
      </c>
      <c r="W517">
        <v>3</v>
      </c>
      <c r="X517" t="s">
        <v>3901</v>
      </c>
      <c r="Y517" t="s">
        <v>57</v>
      </c>
      <c r="AD517" t="s">
        <v>31</v>
      </c>
      <c r="AI517" t="s">
        <v>58</v>
      </c>
      <c r="AK517">
        <v>10</v>
      </c>
      <c r="AL517">
        <v>10</v>
      </c>
      <c r="AN517">
        <v>8</v>
      </c>
      <c r="AO517">
        <v>8</v>
      </c>
      <c r="AP517" t="s">
        <v>2080</v>
      </c>
      <c r="AQ517" t="s">
        <v>72</v>
      </c>
      <c r="AS517">
        <v>9</v>
      </c>
      <c r="AT517" t="s">
        <v>2081</v>
      </c>
      <c r="AV517">
        <v>1</v>
      </c>
    </row>
    <row r="518" spans="1:53">
      <c r="A518">
        <v>443</v>
      </c>
      <c r="B518">
        <v>443</v>
      </c>
      <c r="C518">
        <v>443</v>
      </c>
      <c r="D518" t="s">
        <v>1</v>
      </c>
      <c r="E518" t="s">
        <v>2</v>
      </c>
      <c r="F518" t="s">
        <v>3</v>
      </c>
      <c r="G518" t="s">
        <v>5</v>
      </c>
      <c r="H518">
        <v>30</v>
      </c>
      <c r="I518">
        <v>8</v>
      </c>
      <c r="J518">
        <v>1</v>
      </c>
      <c r="K518">
        <v>8</v>
      </c>
      <c r="L518">
        <v>25</v>
      </c>
      <c r="M518" t="s">
        <v>297</v>
      </c>
      <c r="N518">
        <v>1</v>
      </c>
      <c r="S518">
        <v>1</v>
      </c>
      <c r="T518" t="s">
        <v>207</v>
      </c>
      <c r="U518" t="s">
        <v>78</v>
      </c>
      <c r="V518" t="s">
        <v>89</v>
      </c>
      <c r="W518">
        <v>1</v>
      </c>
      <c r="X518" t="s">
        <v>72</v>
      </c>
      <c r="Y518" t="s">
        <v>69</v>
      </c>
      <c r="AB518" t="s">
        <v>29</v>
      </c>
      <c r="AC518" t="s">
        <v>30</v>
      </c>
      <c r="AD518" t="s">
        <v>32</v>
      </c>
      <c r="AG518" t="s">
        <v>82</v>
      </c>
      <c r="AH518">
        <v>1</v>
      </c>
      <c r="AJ518">
        <v>1</v>
      </c>
      <c r="AK518">
        <v>1</v>
      </c>
      <c r="AM518">
        <v>30</v>
      </c>
      <c r="AN518" t="s">
        <v>2082</v>
      </c>
      <c r="AO518" t="s">
        <v>72</v>
      </c>
      <c r="AQ518">
        <v>10</v>
      </c>
      <c r="AR518" t="s">
        <v>2083</v>
      </c>
      <c r="AT518" t="s">
        <v>2084</v>
      </c>
      <c r="AU518">
        <v>1</v>
      </c>
    </row>
    <row r="519" spans="1:53">
      <c r="A519">
        <v>444</v>
      </c>
      <c r="B519">
        <v>444</v>
      </c>
      <c r="C519">
        <v>444</v>
      </c>
      <c r="D519" t="s">
        <v>1</v>
      </c>
      <c r="H519">
        <v>55</v>
      </c>
      <c r="I519">
        <v>7</v>
      </c>
      <c r="J519">
        <v>90</v>
      </c>
      <c r="K519">
        <v>8</v>
      </c>
      <c r="L519">
        <v>10</v>
      </c>
      <c r="M519" t="s">
        <v>75</v>
      </c>
      <c r="N519">
        <v>0</v>
      </c>
      <c r="O519" t="s">
        <v>66</v>
      </c>
      <c r="Q519" t="s">
        <v>3392</v>
      </c>
      <c r="R519">
        <v>1</v>
      </c>
      <c r="S519" t="s">
        <v>401</v>
      </c>
      <c r="U519" t="s">
        <v>78</v>
      </c>
      <c r="V519" t="s">
        <v>55</v>
      </c>
      <c r="X519">
        <v>28</v>
      </c>
      <c r="Y519" t="s">
        <v>2085</v>
      </c>
      <c r="Z519" t="s">
        <v>69</v>
      </c>
      <c r="AJ519" t="s">
        <v>2086</v>
      </c>
      <c r="AK519" t="s">
        <v>70</v>
      </c>
      <c r="AM519">
        <v>6</v>
      </c>
      <c r="AO519">
        <v>6</v>
      </c>
      <c r="AP519">
        <v>6</v>
      </c>
      <c r="AR519">
        <v>10</v>
      </c>
      <c r="AS519" t="s">
        <v>3902</v>
      </c>
      <c r="AT519" t="s">
        <v>72</v>
      </c>
      <c r="AV519">
        <v>9</v>
      </c>
      <c r="AW519" t="s">
        <v>3903</v>
      </c>
      <c r="AX519">
        <v>0</v>
      </c>
    </row>
    <row r="520" spans="1:53">
      <c r="A520">
        <v>445</v>
      </c>
      <c r="B520">
        <v>445</v>
      </c>
      <c r="C520">
        <v>445</v>
      </c>
      <c r="E520" t="s">
        <v>2</v>
      </c>
      <c r="F520" t="s">
        <v>4</v>
      </c>
      <c r="G520" t="s">
        <v>5</v>
      </c>
      <c r="H520">
        <v>29</v>
      </c>
      <c r="I520">
        <v>5</v>
      </c>
      <c r="J520">
        <v>0</v>
      </c>
      <c r="K520">
        <v>16</v>
      </c>
      <c r="L520">
        <v>2</v>
      </c>
      <c r="M520" t="s">
        <v>329</v>
      </c>
      <c r="N520">
        <v>0</v>
      </c>
      <c r="O520" t="s">
        <v>95</v>
      </c>
      <c r="Q520" t="s">
        <v>3391</v>
      </c>
      <c r="R520">
        <v>1</v>
      </c>
      <c r="S520" t="s">
        <v>406</v>
      </c>
      <c r="U520" t="s">
        <v>54</v>
      </c>
      <c r="W520" t="s">
        <v>89</v>
      </c>
      <c r="X520">
        <v>5</v>
      </c>
      <c r="Y520" t="s">
        <v>2089</v>
      </c>
      <c r="Z520" t="s">
        <v>57</v>
      </c>
      <c r="AF520" t="s">
        <v>32</v>
      </c>
      <c r="AI520" t="s">
        <v>70</v>
      </c>
      <c r="AK520">
        <v>6</v>
      </c>
      <c r="AM520">
        <v>6</v>
      </c>
      <c r="AN520">
        <v>6</v>
      </c>
      <c r="AP520">
        <v>12</v>
      </c>
      <c r="AQ520" t="s">
        <v>2090</v>
      </c>
      <c r="AR520" t="s">
        <v>72</v>
      </c>
      <c r="AT520">
        <v>10</v>
      </c>
      <c r="AU520" t="s">
        <v>2091</v>
      </c>
      <c r="AV520" t="s">
        <v>2092</v>
      </c>
      <c r="AW520">
        <v>1</v>
      </c>
    </row>
    <row r="521" spans="1:53">
      <c r="A521" s="44">
        <v>446</v>
      </c>
      <c r="B521" s="44">
        <v>446</v>
      </c>
      <c r="C521" s="44">
        <v>446</v>
      </c>
      <c r="D521" s="44" t="s">
        <v>1</v>
      </c>
      <c r="E521" s="44" t="s">
        <v>2</v>
      </c>
      <c r="F521" s="44" t="s">
        <v>5</v>
      </c>
      <c r="G521" s="44">
        <v>28</v>
      </c>
      <c r="H521" s="44">
        <v>6</v>
      </c>
      <c r="I521" s="44">
        <v>180</v>
      </c>
      <c r="J521" s="44">
        <v>10</v>
      </c>
      <c r="K521" s="44">
        <v>9</v>
      </c>
      <c r="L521" s="44" t="s">
        <v>94</v>
      </c>
      <c r="M521" s="44">
        <v>1</v>
      </c>
      <c r="N521" s="44"/>
      <c r="O521" s="44"/>
      <c r="P521" s="44"/>
      <c r="Q521" s="44"/>
      <c r="R521" s="44">
        <v>1</v>
      </c>
      <c r="S521" s="44" t="s">
        <v>149</v>
      </c>
      <c r="T521" s="44" t="s">
        <v>78</v>
      </c>
      <c r="U521" s="44"/>
      <c r="V521" s="44" t="s">
        <v>2093</v>
      </c>
      <c r="W521" s="44">
        <v>1</v>
      </c>
      <c r="X521" s="44" t="s">
        <v>2094</v>
      </c>
      <c r="Y521" s="44" t="s">
        <v>81</v>
      </c>
      <c r="Z521" s="44"/>
      <c r="AA521" s="44"/>
      <c r="AB521" s="44"/>
      <c r="AC521" s="44"/>
      <c r="AD521" s="44"/>
      <c r="AE521" s="44" t="s">
        <v>32</v>
      </c>
      <c r="AF521" s="44"/>
      <c r="AG521" s="44"/>
      <c r="AH521" s="44" t="s">
        <v>1070</v>
      </c>
      <c r="AI521" s="44"/>
      <c r="AJ521" s="44">
        <v>10</v>
      </c>
      <c r="AK521" s="44">
        <v>10</v>
      </c>
      <c r="AL521" s="44">
        <v>6</v>
      </c>
      <c r="AM521" s="44"/>
      <c r="AN521" s="44">
        <v>6</v>
      </c>
      <c r="AO521" t="s">
        <v>3904</v>
      </c>
      <c r="AP521" s="44" t="s">
        <v>186</v>
      </c>
      <c r="AQ521" s="44"/>
      <c r="AR521" s="44">
        <v>9</v>
      </c>
      <c r="AS521" t="s">
        <v>3908</v>
      </c>
      <c r="AT521" s="44" t="s">
        <v>2097</v>
      </c>
      <c r="AU521" s="44" t="s">
        <v>2098</v>
      </c>
      <c r="AV521" s="44">
        <v>1</v>
      </c>
    </row>
    <row r="522" spans="1:53">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44"/>
      <c r="AN522" s="44"/>
      <c r="AO522" t="s">
        <v>3905</v>
      </c>
      <c r="AP522" s="44"/>
      <c r="AQ522" s="44"/>
      <c r="AR522" s="44"/>
      <c r="AS522" t="s">
        <v>3909</v>
      </c>
      <c r="AT522" s="44"/>
      <c r="AU522" s="44"/>
      <c r="AV522" s="44"/>
    </row>
    <row r="523" spans="1:5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4"/>
      <c r="AN523" s="44"/>
      <c r="AO523" t="s">
        <v>3906</v>
      </c>
      <c r="AP523" s="44"/>
      <c r="AQ523" s="44"/>
      <c r="AR523" s="44"/>
      <c r="AS523" t="s">
        <v>3910</v>
      </c>
      <c r="AT523" s="44"/>
      <c r="AU523" s="44"/>
      <c r="AV523" s="44"/>
    </row>
    <row r="524" spans="1:53">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44"/>
      <c r="AN524" s="44"/>
      <c r="AO524" t="s">
        <v>3907</v>
      </c>
      <c r="AP524" s="44"/>
      <c r="AQ524" s="44"/>
      <c r="AR524" s="44"/>
      <c r="AT524" s="44"/>
      <c r="AU524" s="44"/>
      <c r="AV524" s="44"/>
    </row>
    <row r="525" spans="1:53">
      <c r="A525">
        <v>447</v>
      </c>
      <c r="B525">
        <v>447</v>
      </c>
      <c r="C525">
        <v>447</v>
      </c>
      <c r="D525" t="s">
        <v>1</v>
      </c>
      <c r="H525">
        <v>25</v>
      </c>
      <c r="I525">
        <v>9</v>
      </c>
      <c r="J525">
        <v>1</v>
      </c>
      <c r="K525">
        <v>6</v>
      </c>
      <c r="L525">
        <v>5</v>
      </c>
      <c r="M525" t="s">
        <v>297</v>
      </c>
      <c r="N525">
        <v>1</v>
      </c>
      <c r="S525">
        <v>1</v>
      </c>
      <c r="T525" t="s">
        <v>207</v>
      </c>
      <c r="U525" t="s">
        <v>78</v>
      </c>
      <c r="V525" t="s">
        <v>89</v>
      </c>
      <c r="W525">
        <v>2</v>
      </c>
      <c r="X525" t="s">
        <v>2099</v>
      </c>
      <c r="Y525" t="s">
        <v>57</v>
      </c>
      <c r="AC525" t="s">
        <v>30</v>
      </c>
      <c r="AH525" t="s">
        <v>82</v>
      </c>
      <c r="AI525">
        <v>6</v>
      </c>
      <c r="AK525">
        <v>6</v>
      </c>
      <c r="AL525">
        <v>5</v>
      </c>
      <c r="AN525">
        <v>100</v>
      </c>
      <c r="AO525" t="s">
        <v>2100</v>
      </c>
      <c r="AP525" t="s">
        <v>72</v>
      </c>
      <c r="AR525">
        <v>9</v>
      </c>
      <c r="AS525" t="s">
        <v>3911</v>
      </c>
      <c r="AT525" t="s">
        <v>2102</v>
      </c>
      <c r="AU525">
        <v>1</v>
      </c>
    </row>
    <row r="526" spans="1:53">
      <c r="A526">
        <v>448</v>
      </c>
      <c r="B526">
        <v>448</v>
      </c>
      <c r="C526">
        <v>448</v>
      </c>
      <c r="E526" t="s">
        <v>2</v>
      </c>
      <c r="H526">
        <v>28</v>
      </c>
      <c r="I526">
        <v>8</v>
      </c>
      <c r="J526">
        <v>6</v>
      </c>
      <c r="K526">
        <v>14</v>
      </c>
      <c r="L526">
        <v>6</v>
      </c>
      <c r="M526" t="s">
        <v>51</v>
      </c>
      <c r="N526">
        <v>0</v>
      </c>
      <c r="O526" t="s">
        <v>66</v>
      </c>
      <c r="Q526" t="s">
        <v>3392</v>
      </c>
      <c r="R526">
        <v>1</v>
      </c>
      <c r="S526" t="s">
        <v>207</v>
      </c>
      <c r="T526" t="s">
        <v>78</v>
      </c>
      <c r="U526" t="s">
        <v>89</v>
      </c>
      <c r="V526">
        <v>5</v>
      </c>
      <c r="W526" t="s">
        <v>2103</v>
      </c>
      <c r="X526" t="s">
        <v>57</v>
      </c>
      <c r="AB526" t="s">
        <v>30</v>
      </c>
      <c r="AG526" t="s">
        <v>82</v>
      </c>
      <c r="AH526">
        <v>6</v>
      </c>
      <c r="AJ526">
        <v>6</v>
      </c>
      <c r="AK526">
        <v>4</v>
      </c>
      <c r="AM526">
        <v>3</v>
      </c>
      <c r="AN526" t="s">
        <v>2104</v>
      </c>
      <c r="AO526" t="s">
        <v>62</v>
      </c>
      <c r="AP526">
        <v>10</v>
      </c>
      <c r="AQ526" t="s">
        <v>2105</v>
      </c>
      <c r="AR526" t="s">
        <v>2106</v>
      </c>
      <c r="AS526">
        <v>0</v>
      </c>
    </row>
    <row r="527" spans="1:53">
      <c r="A527">
        <v>449</v>
      </c>
      <c r="B527">
        <v>449</v>
      </c>
      <c r="C527">
        <v>449</v>
      </c>
      <c r="H527" t="s">
        <v>5</v>
      </c>
      <c r="I527">
        <v>42</v>
      </c>
      <c r="J527">
        <v>6</v>
      </c>
      <c r="K527">
        <v>50</v>
      </c>
      <c r="L527">
        <v>8</v>
      </c>
      <c r="M527">
        <v>5</v>
      </c>
      <c r="N527" t="s">
        <v>297</v>
      </c>
      <c r="O527">
        <v>1</v>
      </c>
      <c r="T527">
        <v>1</v>
      </c>
      <c r="U527" t="s">
        <v>1779</v>
      </c>
      <c r="V527" t="s">
        <v>54</v>
      </c>
      <c r="X527" t="s">
        <v>266</v>
      </c>
      <c r="Z527">
        <v>5</v>
      </c>
      <c r="AA527" t="s">
        <v>3912</v>
      </c>
      <c r="AB527" t="s">
        <v>69</v>
      </c>
      <c r="AF527" t="s">
        <v>30</v>
      </c>
      <c r="AG527" t="s">
        <v>33</v>
      </c>
      <c r="AJ527" t="s">
        <v>70</v>
      </c>
      <c r="AL527">
        <v>5</v>
      </c>
      <c r="AN527">
        <v>5</v>
      </c>
      <c r="AO527">
        <v>3</v>
      </c>
      <c r="AQ527">
        <v>20</v>
      </c>
      <c r="AR527" t="s">
        <v>2108</v>
      </c>
      <c r="AS527" t="s">
        <v>3913</v>
      </c>
      <c r="AT527">
        <v>9</v>
      </c>
      <c r="AU527" t="s">
        <v>3914</v>
      </c>
      <c r="AV527" t="s">
        <v>1296</v>
      </c>
      <c r="AW527">
        <v>0</v>
      </c>
    </row>
    <row r="528" spans="1:53">
      <c r="A528">
        <v>450</v>
      </c>
      <c r="B528">
        <v>450</v>
      </c>
      <c r="C528">
        <v>450</v>
      </c>
      <c r="D528" t="s">
        <v>1</v>
      </c>
      <c r="F528" t="s">
        <v>5</v>
      </c>
      <c r="G528">
        <v>39</v>
      </c>
      <c r="H528">
        <v>8</v>
      </c>
      <c r="I528">
        <v>75</v>
      </c>
      <c r="J528">
        <v>9</v>
      </c>
      <c r="K528">
        <v>20</v>
      </c>
      <c r="L528" t="s">
        <v>94</v>
      </c>
      <c r="M528">
        <v>0</v>
      </c>
      <c r="N528" t="s">
        <v>66</v>
      </c>
      <c r="P528" t="s">
        <v>3391</v>
      </c>
      <c r="Q528">
        <v>1</v>
      </c>
      <c r="R528" t="s">
        <v>105</v>
      </c>
      <c r="T528" t="s">
        <v>106</v>
      </c>
      <c r="U528" t="s">
        <v>89</v>
      </c>
      <c r="V528">
        <v>14</v>
      </c>
      <c r="W528" t="s">
        <v>3915</v>
      </c>
      <c r="X528" t="s">
        <v>81</v>
      </c>
      <c r="AB528" t="s">
        <v>30</v>
      </c>
      <c r="AG528" t="s">
        <v>70</v>
      </c>
      <c r="AI528">
        <v>6</v>
      </c>
      <c r="AK528">
        <v>6</v>
      </c>
      <c r="AM528">
        <v>10</v>
      </c>
      <c r="AN528">
        <v>15</v>
      </c>
      <c r="AO528" t="s">
        <v>3916</v>
      </c>
      <c r="AP528" t="s">
        <v>2113</v>
      </c>
      <c r="AQ528">
        <v>10</v>
      </c>
      <c r="AR528" t="s">
        <v>2114</v>
      </c>
      <c r="AS528" t="s">
        <v>3917</v>
      </c>
      <c r="AT528" t="s">
        <v>111</v>
      </c>
      <c r="AU528">
        <v>1</v>
      </c>
    </row>
    <row r="529" spans="1:53">
      <c r="A529">
        <v>451</v>
      </c>
      <c r="B529">
        <v>451</v>
      </c>
      <c r="C529">
        <v>451</v>
      </c>
      <c r="D529" t="s">
        <v>1</v>
      </c>
      <c r="E529" t="s">
        <v>4</v>
      </c>
      <c r="F529" t="s">
        <v>5</v>
      </c>
      <c r="G529">
        <v>29</v>
      </c>
      <c r="H529">
        <v>8</v>
      </c>
      <c r="I529">
        <v>0</v>
      </c>
      <c r="J529">
        <v>10</v>
      </c>
      <c r="K529">
        <v>60</v>
      </c>
      <c r="L529" t="s">
        <v>116</v>
      </c>
      <c r="M529">
        <v>1</v>
      </c>
      <c r="R529">
        <v>1</v>
      </c>
      <c r="S529" t="s">
        <v>164</v>
      </c>
      <c r="U529" t="s">
        <v>344</v>
      </c>
      <c r="W529" t="s">
        <v>89</v>
      </c>
      <c r="X529">
        <v>1</v>
      </c>
      <c r="Y529" t="s">
        <v>2116</v>
      </c>
      <c r="Z529" t="s">
        <v>57</v>
      </c>
      <c r="AD529" t="s">
        <v>30</v>
      </c>
      <c r="AE529" t="s">
        <v>31</v>
      </c>
      <c r="AJ529" t="s">
        <v>58</v>
      </c>
      <c r="AK529">
        <v>5</v>
      </c>
      <c r="AM529">
        <v>5</v>
      </c>
      <c r="AN529">
        <v>2</v>
      </c>
      <c r="AP529">
        <v>6</v>
      </c>
      <c r="AQ529" t="s">
        <v>3918</v>
      </c>
      <c r="AR529" t="s">
        <v>72</v>
      </c>
      <c r="AT529">
        <v>7</v>
      </c>
      <c r="AU529" t="s">
        <v>3919</v>
      </c>
      <c r="AV529" t="s">
        <v>2119</v>
      </c>
      <c r="AW529" t="s">
        <v>2120</v>
      </c>
      <c r="AX529">
        <v>0</v>
      </c>
    </row>
    <row r="530" spans="1:53">
      <c r="A530">
        <v>452</v>
      </c>
      <c r="B530">
        <v>452</v>
      </c>
      <c r="C530">
        <v>452</v>
      </c>
      <c r="D530" t="s">
        <v>1</v>
      </c>
      <c r="H530">
        <v>43</v>
      </c>
      <c r="I530">
        <v>7</v>
      </c>
      <c r="J530">
        <v>70</v>
      </c>
      <c r="K530">
        <v>8</v>
      </c>
      <c r="L530">
        <v>50</v>
      </c>
      <c r="M530" t="s">
        <v>116</v>
      </c>
      <c r="N530">
        <v>1</v>
      </c>
      <c r="S530">
        <v>1</v>
      </c>
      <c r="T530" t="s">
        <v>207</v>
      </c>
      <c r="U530" t="s">
        <v>78</v>
      </c>
      <c r="V530" t="s">
        <v>304</v>
      </c>
      <c r="W530">
        <v>15</v>
      </c>
      <c r="X530" t="s">
        <v>2121</v>
      </c>
      <c r="Y530" t="s">
        <v>81</v>
      </c>
      <c r="AD530" t="s">
        <v>31</v>
      </c>
      <c r="AI530" t="s">
        <v>70</v>
      </c>
      <c r="AK530">
        <v>6</v>
      </c>
      <c r="AM530">
        <v>6</v>
      </c>
      <c r="AN530">
        <v>4</v>
      </c>
      <c r="AP530">
        <v>25</v>
      </c>
      <c r="AQ530" t="s">
        <v>326</v>
      </c>
      <c r="AR530" t="s">
        <v>72</v>
      </c>
      <c r="AT530">
        <v>7</v>
      </c>
      <c r="AU530" t="s">
        <v>1765</v>
      </c>
      <c r="AX530">
        <v>0</v>
      </c>
    </row>
    <row r="531" spans="1:53">
      <c r="A531">
        <v>453</v>
      </c>
      <c r="B531">
        <v>453</v>
      </c>
      <c r="C531">
        <v>453</v>
      </c>
      <c r="E531" t="s">
        <v>2</v>
      </c>
      <c r="H531">
        <v>33</v>
      </c>
      <c r="I531">
        <v>7</v>
      </c>
      <c r="J531">
        <v>0</v>
      </c>
      <c r="K531">
        <v>6</v>
      </c>
      <c r="L531">
        <v>20</v>
      </c>
      <c r="M531" t="s">
        <v>65</v>
      </c>
      <c r="N531">
        <v>0</v>
      </c>
      <c r="O531" t="s">
        <v>52</v>
      </c>
      <c r="Q531" t="s">
        <v>3389</v>
      </c>
      <c r="R531">
        <v>1</v>
      </c>
      <c r="S531" t="s">
        <v>149</v>
      </c>
      <c r="T531" t="s">
        <v>78</v>
      </c>
      <c r="U531" t="s">
        <v>89</v>
      </c>
      <c r="V531">
        <v>2</v>
      </c>
      <c r="X531" t="s">
        <v>81</v>
      </c>
      <c r="AD531" t="s">
        <v>32</v>
      </c>
      <c r="AG531" t="s">
        <v>58</v>
      </c>
      <c r="AH531">
        <v>5</v>
      </c>
      <c r="AJ531">
        <v>5</v>
      </c>
      <c r="AK531">
        <v>5</v>
      </c>
      <c r="AM531">
        <v>10</v>
      </c>
      <c r="AN531" t="s">
        <v>690</v>
      </c>
      <c r="AO531" t="s">
        <v>62</v>
      </c>
      <c r="AP531">
        <v>7</v>
      </c>
      <c r="AQ531" t="s">
        <v>2122</v>
      </c>
      <c r="AT531">
        <v>0</v>
      </c>
    </row>
    <row r="532" spans="1:53">
      <c r="A532">
        <v>454</v>
      </c>
      <c r="B532">
        <v>454</v>
      </c>
      <c r="C532">
        <v>454</v>
      </c>
      <c r="E532" t="s">
        <v>2</v>
      </c>
      <c r="H532">
        <v>35</v>
      </c>
      <c r="I532">
        <v>7</v>
      </c>
      <c r="J532">
        <v>30</v>
      </c>
      <c r="K532">
        <v>15</v>
      </c>
      <c r="L532">
        <v>8</v>
      </c>
      <c r="M532" t="s">
        <v>99</v>
      </c>
      <c r="N532">
        <v>1</v>
      </c>
      <c r="S532">
        <v>1</v>
      </c>
      <c r="T532" t="s">
        <v>207</v>
      </c>
      <c r="U532" t="s">
        <v>54</v>
      </c>
      <c r="W532" t="s">
        <v>413</v>
      </c>
      <c r="Y532">
        <v>14</v>
      </c>
      <c r="Z532" t="s">
        <v>2123</v>
      </c>
      <c r="AA532" t="s">
        <v>57</v>
      </c>
      <c r="AG532" t="s">
        <v>32</v>
      </c>
      <c r="AJ532" t="s">
        <v>58</v>
      </c>
      <c r="AK532">
        <v>5</v>
      </c>
      <c r="AM532">
        <v>5</v>
      </c>
      <c r="AN532">
        <v>4</v>
      </c>
      <c r="AP532">
        <v>12</v>
      </c>
      <c r="AQ532" t="s">
        <v>2124</v>
      </c>
      <c r="AR532" t="s">
        <v>72</v>
      </c>
      <c r="AT532">
        <v>10</v>
      </c>
      <c r="AU532" t="s">
        <v>2125</v>
      </c>
      <c r="AV532" t="s">
        <v>2126</v>
      </c>
      <c r="AW532" t="s">
        <v>2127</v>
      </c>
      <c r="AX532">
        <v>1</v>
      </c>
    </row>
    <row r="533" spans="1:53">
      <c r="A533" s="44">
        <v>455</v>
      </c>
      <c r="B533" s="44">
        <v>455</v>
      </c>
      <c r="C533" s="44">
        <v>455</v>
      </c>
      <c r="D533" s="44" t="s">
        <v>1</v>
      </c>
      <c r="E533" s="44"/>
      <c r="F533" s="44" t="s">
        <v>5</v>
      </c>
      <c r="G533" s="44">
        <v>31</v>
      </c>
      <c r="H533" s="44">
        <v>7</v>
      </c>
      <c r="I533" s="44">
        <v>0</v>
      </c>
      <c r="J533" s="44">
        <v>8</v>
      </c>
      <c r="K533" s="44">
        <v>50</v>
      </c>
      <c r="L533" s="44" t="s">
        <v>297</v>
      </c>
      <c r="M533" s="44">
        <v>1</v>
      </c>
      <c r="N533" s="44"/>
      <c r="O533" s="44"/>
      <c r="P533" s="44"/>
      <c r="Q533" s="44"/>
      <c r="R533" s="44">
        <v>0</v>
      </c>
      <c r="S533" s="44"/>
      <c r="T533" s="44"/>
      <c r="U533" s="44"/>
      <c r="V533" s="44"/>
      <c r="W533" s="44"/>
      <c r="X533" s="44"/>
      <c r="Y533" s="44"/>
      <c r="Z533" s="44"/>
      <c r="AA533" s="44" t="s">
        <v>81</v>
      </c>
      <c r="AB533" s="44" t="s">
        <v>27</v>
      </c>
      <c r="AC533" s="44" t="s">
        <v>29</v>
      </c>
      <c r="AD533" s="44" t="s">
        <v>30</v>
      </c>
      <c r="AE533" s="44"/>
      <c r="AF533" s="44"/>
      <c r="AG533" s="44"/>
      <c r="AH533" s="44"/>
      <c r="AI533" s="44" t="s">
        <v>70</v>
      </c>
      <c r="AJ533" s="44"/>
      <c r="AK533" s="44"/>
      <c r="AL533" s="44">
        <v>20</v>
      </c>
      <c r="AM533" s="44">
        <v>20</v>
      </c>
      <c r="AN533" s="44"/>
      <c r="AO533" s="44">
        <v>10</v>
      </c>
      <c r="AP533" s="44">
        <v>5</v>
      </c>
      <c r="AQ533" t="s">
        <v>3920</v>
      </c>
      <c r="AR533" s="44" t="s">
        <v>2129</v>
      </c>
      <c r="AS533" s="44">
        <v>9</v>
      </c>
      <c r="AT533" s="44" t="s">
        <v>3393</v>
      </c>
      <c r="AU533" s="44" t="s">
        <v>2130</v>
      </c>
      <c r="AV533" s="44" t="s">
        <v>2131</v>
      </c>
      <c r="AW533" s="44">
        <v>1</v>
      </c>
    </row>
    <row r="534" spans="1:53">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c r="AN534" s="44"/>
      <c r="AO534" s="44"/>
      <c r="AP534" s="44"/>
      <c r="AR534" s="44"/>
      <c r="AS534" s="44"/>
      <c r="AT534" s="44"/>
      <c r="AU534" s="44"/>
      <c r="AV534" s="44"/>
      <c r="AW534" s="44"/>
    </row>
    <row r="535" spans="1:53">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4"/>
      <c r="AN535" s="44"/>
      <c r="AO535" s="44"/>
      <c r="AP535" s="44"/>
      <c r="AQ535" t="s">
        <v>3921</v>
      </c>
      <c r="AR535" s="44"/>
      <c r="AS535" s="44"/>
      <c r="AT535" s="44"/>
      <c r="AU535" s="44"/>
      <c r="AV535" s="44"/>
      <c r="AW535" s="44"/>
    </row>
    <row r="536" spans="1:53">
      <c r="A536">
        <v>456</v>
      </c>
      <c r="B536">
        <v>456</v>
      </c>
      <c r="C536">
        <v>456</v>
      </c>
      <c r="D536" t="s">
        <v>1</v>
      </c>
      <c r="E536" t="s">
        <v>4</v>
      </c>
      <c r="F536" t="s">
        <v>5</v>
      </c>
      <c r="G536">
        <v>22</v>
      </c>
      <c r="H536">
        <v>7</v>
      </c>
      <c r="I536">
        <v>50</v>
      </c>
      <c r="J536">
        <v>9</v>
      </c>
      <c r="K536">
        <v>15</v>
      </c>
      <c r="L536" t="s">
        <v>94</v>
      </c>
      <c r="M536">
        <v>1</v>
      </c>
      <c r="R536">
        <v>0</v>
      </c>
      <c r="AA536" t="s">
        <v>57</v>
      </c>
      <c r="AE536" t="s">
        <v>30</v>
      </c>
      <c r="AJ536" t="s">
        <v>70</v>
      </c>
      <c r="AL536">
        <v>5</v>
      </c>
      <c r="AN536">
        <v>5</v>
      </c>
      <c r="AO536">
        <v>6</v>
      </c>
      <c r="AQ536">
        <v>14</v>
      </c>
      <c r="AR536" t="s">
        <v>2132</v>
      </c>
      <c r="AS536" t="s">
        <v>62</v>
      </c>
      <c r="AT536">
        <v>10</v>
      </c>
      <c r="AU536" t="s">
        <v>2133</v>
      </c>
      <c r="AV536" t="s">
        <v>2134</v>
      </c>
      <c r="AW536" t="s">
        <v>2135</v>
      </c>
      <c r="AX536">
        <v>1</v>
      </c>
    </row>
    <row r="537" spans="1:53">
      <c r="A537">
        <v>457</v>
      </c>
      <c r="B537">
        <v>457</v>
      </c>
      <c r="C537">
        <v>457</v>
      </c>
      <c r="H537" t="s">
        <v>5</v>
      </c>
      <c r="I537">
        <v>42</v>
      </c>
      <c r="J537">
        <v>8</v>
      </c>
      <c r="K537">
        <v>10</v>
      </c>
      <c r="L537">
        <v>14</v>
      </c>
      <c r="M537">
        <v>0</v>
      </c>
      <c r="N537" t="s">
        <v>183</v>
      </c>
      <c r="O537">
        <v>0</v>
      </c>
      <c r="P537" t="s">
        <v>95</v>
      </c>
      <c r="R537" t="s">
        <v>3392</v>
      </c>
      <c r="S537">
        <v>1</v>
      </c>
      <c r="T537" t="s">
        <v>401</v>
      </c>
      <c r="V537" t="s">
        <v>78</v>
      </c>
      <c r="W537" t="s">
        <v>89</v>
      </c>
      <c r="X537">
        <v>10</v>
      </c>
      <c r="Z537" t="s">
        <v>69</v>
      </c>
      <c r="AF537" t="s">
        <v>32</v>
      </c>
      <c r="AI537" t="s">
        <v>70</v>
      </c>
      <c r="AK537">
        <v>5</v>
      </c>
      <c r="AM537">
        <v>5</v>
      </c>
      <c r="AN537">
        <v>4</v>
      </c>
      <c r="AP537">
        <v>12</v>
      </c>
      <c r="AQ537" t="s">
        <v>2136</v>
      </c>
      <c r="AR537" t="s">
        <v>62</v>
      </c>
      <c r="AS537">
        <v>9</v>
      </c>
      <c r="AT537" t="s">
        <v>3922</v>
      </c>
      <c r="AU537" t="s">
        <v>2138</v>
      </c>
      <c r="AV537" t="s">
        <v>3923</v>
      </c>
      <c r="AW537">
        <v>0</v>
      </c>
    </row>
    <row r="538" spans="1:53">
      <c r="A538">
        <v>458</v>
      </c>
      <c r="B538">
        <v>458</v>
      </c>
      <c r="C538">
        <v>458</v>
      </c>
      <c r="D538" t="s">
        <v>1</v>
      </c>
      <c r="E538" t="s">
        <v>3</v>
      </c>
      <c r="F538" t="s">
        <v>4</v>
      </c>
      <c r="G538" t="s">
        <v>5</v>
      </c>
      <c r="H538">
        <v>21</v>
      </c>
      <c r="I538">
        <v>7</v>
      </c>
      <c r="J538">
        <v>120</v>
      </c>
      <c r="K538">
        <v>15</v>
      </c>
      <c r="L538">
        <v>100</v>
      </c>
      <c r="M538" t="s">
        <v>99</v>
      </c>
      <c r="N538">
        <v>0</v>
      </c>
      <c r="O538" t="s">
        <v>129</v>
      </c>
      <c r="P538" t="s">
        <v>2140</v>
      </c>
      <c r="Q538">
        <v>0</v>
      </c>
      <c r="Z538" t="s">
        <v>57</v>
      </c>
      <c r="AF538" t="s">
        <v>32</v>
      </c>
      <c r="AI538" t="s">
        <v>58</v>
      </c>
      <c r="AJ538">
        <v>6</v>
      </c>
      <c r="AL538">
        <v>6</v>
      </c>
      <c r="AM538">
        <v>6</v>
      </c>
      <c r="AO538">
        <v>4</v>
      </c>
      <c r="AP538" t="s">
        <v>2141</v>
      </c>
      <c r="AQ538" t="s">
        <v>62</v>
      </c>
      <c r="AR538">
        <v>9</v>
      </c>
      <c r="AS538" t="s">
        <v>2142</v>
      </c>
      <c r="AT538" t="s">
        <v>2143</v>
      </c>
      <c r="AU538">
        <v>1</v>
      </c>
    </row>
    <row r="539" spans="1:53">
      <c r="A539">
        <v>459</v>
      </c>
      <c r="B539">
        <v>459</v>
      </c>
      <c r="C539">
        <v>459</v>
      </c>
      <c r="D539" t="s">
        <v>1</v>
      </c>
      <c r="E539" t="s">
        <v>2</v>
      </c>
      <c r="H539">
        <v>45</v>
      </c>
      <c r="I539">
        <v>6</v>
      </c>
      <c r="J539">
        <v>60</v>
      </c>
      <c r="K539">
        <v>16</v>
      </c>
      <c r="L539">
        <v>10</v>
      </c>
      <c r="M539" t="s">
        <v>99</v>
      </c>
      <c r="N539">
        <v>0</v>
      </c>
      <c r="O539" t="s">
        <v>95</v>
      </c>
      <c r="Q539" t="s">
        <v>3391</v>
      </c>
      <c r="R539">
        <v>0</v>
      </c>
      <c r="AA539" t="s">
        <v>81</v>
      </c>
      <c r="AD539" t="s">
        <v>29</v>
      </c>
      <c r="AL539" t="s">
        <v>70</v>
      </c>
      <c r="AO539">
        <v>40</v>
      </c>
      <c r="AP539">
        <v>40</v>
      </c>
      <c r="AR539">
        <v>20</v>
      </c>
      <c r="AS539">
        <v>25</v>
      </c>
      <c r="AT539" t="s">
        <v>2144</v>
      </c>
      <c r="AU539" t="s">
        <v>72</v>
      </c>
      <c r="AW539">
        <v>9</v>
      </c>
      <c r="AX539" t="s">
        <v>2145</v>
      </c>
      <c r="AY539" t="s">
        <v>3924</v>
      </c>
      <c r="AZ539" t="s">
        <v>2147</v>
      </c>
      <c r="BA539">
        <v>1</v>
      </c>
    </row>
    <row r="540" spans="1:53">
      <c r="A540">
        <v>460</v>
      </c>
      <c r="B540">
        <v>460</v>
      </c>
      <c r="C540">
        <v>460</v>
      </c>
      <c r="D540" t="s">
        <v>1</v>
      </c>
      <c r="H540">
        <v>30</v>
      </c>
      <c r="I540">
        <v>6</v>
      </c>
      <c r="J540">
        <v>20</v>
      </c>
      <c r="K540">
        <v>8</v>
      </c>
      <c r="L540">
        <v>3</v>
      </c>
      <c r="M540" t="s">
        <v>297</v>
      </c>
      <c r="N540">
        <v>1</v>
      </c>
      <c r="S540">
        <v>1</v>
      </c>
      <c r="T540" t="s">
        <v>207</v>
      </c>
      <c r="U540" t="s">
        <v>106</v>
      </c>
      <c r="V540" t="s">
        <v>89</v>
      </c>
      <c r="W540">
        <v>2</v>
      </c>
      <c r="X540" t="s">
        <v>1689</v>
      </c>
      <c r="Y540" t="s">
        <v>81</v>
      </c>
      <c r="AC540" t="s">
        <v>30</v>
      </c>
      <c r="AI540" t="s">
        <v>2148</v>
      </c>
      <c r="AJ540">
        <v>5</v>
      </c>
      <c r="AL540">
        <v>5</v>
      </c>
      <c r="AM540">
        <v>5</v>
      </c>
      <c r="AO540">
        <v>20</v>
      </c>
      <c r="AP540" t="s">
        <v>2149</v>
      </c>
      <c r="AQ540" t="s">
        <v>62</v>
      </c>
      <c r="AR540">
        <v>10</v>
      </c>
      <c r="AS540" t="s">
        <v>73</v>
      </c>
      <c r="AT540" t="s">
        <v>73</v>
      </c>
      <c r="AU540" t="s">
        <v>284</v>
      </c>
      <c r="AV540">
        <v>0</v>
      </c>
    </row>
    <row r="541" spans="1:53">
      <c r="A541">
        <v>461</v>
      </c>
      <c r="B541">
        <v>461</v>
      </c>
      <c r="C541">
        <v>461</v>
      </c>
      <c r="D541" t="s">
        <v>1</v>
      </c>
      <c r="F541" t="s">
        <v>5</v>
      </c>
      <c r="G541">
        <v>42</v>
      </c>
      <c r="H541">
        <v>6</v>
      </c>
      <c r="I541">
        <v>0</v>
      </c>
      <c r="J541">
        <v>5</v>
      </c>
      <c r="K541">
        <v>5</v>
      </c>
      <c r="L541" t="s">
        <v>128</v>
      </c>
      <c r="M541">
        <v>0</v>
      </c>
      <c r="N541" t="s">
        <v>95</v>
      </c>
      <c r="P541" t="s">
        <v>3391</v>
      </c>
      <c r="Q541">
        <v>1</v>
      </c>
      <c r="R541" t="s">
        <v>105</v>
      </c>
      <c r="T541" t="s">
        <v>106</v>
      </c>
      <c r="U541" t="s">
        <v>89</v>
      </c>
      <c r="V541">
        <v>15</v>
      </c>
      <c r="X541" t="s">
        <v>81</v>
      </c>
      <c r="AG541" t="s">
        <v>35</v>
      </c>
      <c r="AM541">
        <v>0</v>
      </c>
      <c r="AR541" t="s">
        <v>339</v>
      </c>
      <c r="AT541">
        <v>8</v>
      </c>
      <c r="AU541" t="s">
        <v>2150</v>
      </c>
      <c r="AV541" t="s">
        <v>2151</v>
      </c>
      <c r="AW541" t="s">
        <v>2152</v>
      </c>
      <c r="AX541">
        <v>0</v>
      </c>
    </row>
    <row r="542" spans="1:53">
      <c r="A542" s="44">
        <v>462</v>
      </c>
      <c r="B542" s="44">
        <v>462</v>
      </c>
      <c r="C542" s="44">
        <v>462</v>
      </c>
      <c r="D542" s="44" t="s">
        <v>1</v>
      </c>
      <c r="E542" s="44"/>
      <c r="F542" s="44"/>
      <c r="G542" s="44"/>
      <c r="H542" s="44">
        <v>26</v>
      </c>
      <c r="I542" s="44">
        <v>7</v>
      </c>
      <c r="J542" s="44">
        <v>0</v>
      </c>
      <c r="K542" s="44">
        <v>15</v>
      </c>
      <c r="L542" s="44">
        <v>5</v>
      </c>
      <c r="M542" s="44" t="s">
        <v>116</v>
      </c>
      <c r="N542" s="44">
        <v>0</v>
      </c>
      <c r="O542" s="44" t="s">
        <v>52</v>
      </c>
      <c r="P542" s="44"/>
      <c r="Q542" s="44" t="s">
        <v>3391</v>
      </c>
      <c r="R542" s="44">
        <v>0</v>
      </c>
      <c r="S542" s="44"/>
      <c r="T542" s="44"/>
      <c r="U542" s="44"/>
      <c r="V542" s="44"/>
      <c r="W542" s="44"/>
      <c r="X542" s="44"/>
      <c r="Y542" s="44"/>
      <c r="Z542" s="44"/>
      <c r="AA542" s="44" t="s">
        <v>81</v>
      </c>
      <c r="AB542" s="44"/>
      <c r="AC542" s="44"/>
      <c r="AD542" s="44"/>
      <c r="AE542" s="44"/>
      <c r="AF542" s="44"/>
      <c r="AG542" s="44" t="s">
        <v>32</v>
      </c>
      <c r="AH542" s="44"/>
      <c r="AI542" s="44"/>
      <c r="AJ542" s="44" t="s">
        <v>70</v>
      </c>
      <c r="AK542" s="44"/>
      <c r="AL542" s="44">
        <v>5</v>
      </c>
      <c r="AM542" s="44"/>
      <c r="AN542" s="44">
        <v>5</v>
      </c>
      <c r="AO542" s="44">
        <v>5</v>
      </c>
      <c r="AP542" s="44"/>
      <c r="AQ542" s="44">
        <v>100</v>
      </c>
      <c r="AR542" t="s">
        <v>3925</v>
      </c>
      <c r="AS542" s="44" t="s">
        <v>72</v>
      </c>
      <c r="AT542" s="44"/>
      <c r="AU542" s="44">
        <v>10</v>
      </c>
      <c r="AV542" s="44" t="s">
        <v>3927</v>
      </c>
      <c r="AW542" t="s">
        <v>3928</v>
      </c>
      <c r="AX542" s="44">
        <v>1</v>
      </c>
    </row>
    <row r="543" spans="1:5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4"/>
      <c r="AN543" s="44"/>
      <c r="AO543" s="44"/>
      <c r="AP543" s="44"/>
      <c r="AQ543" s="44"/>
      <c r="AR543" t="s">
        <v>3926</v>
      </c>
      <c r="AS543" s="44"/>
      <c r="AT543" s="44"/>
      <c r="AU543" s="44"/>
      <c r="AV543" s="44"/>
      <c r="AW543" t="s">
        <v>3929</v>
      </c>
      <c r="AX543" s="44"/>
    </row>
    <row r="544" spans="1:53">
      <c r="A544">
        <v>463</v>
      </c>
      <c r="B544">
        <v>463</v>
      </c>
      <c r="C544">
        <v>463</v>
      </c>
      <c r="D544" t="s">
        <v>1</v>
      </c>
      <c r="H544">
        <v>31</v>
      </c>
      <c r="I544">
        <v>8</v>
      </c>
      <c r="J544">
        <v>0</v>
      </c>
      <c r="K544">
        <v>10</v>
      </c>
      <c r="L544">
        <v>12</v>
      </c>
      <c r="M544" t="s">
        <v>183</v>
      </c>
      <c r="N544">
        <v>0</v>
      </c>
      <c r="O544" t="s">
        <v>52</v>
      </c>
      <c r="Q544" t="s">
        <v>3389</v>
      </c>
      <c r="R544">
        <v>0</v>
      </c>
      <c r="AA544" t="s">
        <v>57</v>
      </c>
      <c r="AD544" t="s">
        <v>29</v>
      </c>
      <c r="AL544" t="s">
        <v>70</v>
      </c>
      <c r="AN544">
        <v>5</v>
      </c>
      <c r="AP544">
        <v>5</v>
      </c>
      <c r="AQ544">
        <v>5</v>
      </c>
      <c r="AS544">
        <v>5</v>
      </c>
      <c r="AT544" t="s">
        <v>2156</v>
      </c>
      <c r="AU544" t="s">
        <v>72</v>
      </c>
      <c r="AW544">
        <v>8</v>
      </c>
      <c r="AX544" t="s">
        <v>73</v>
      </c>
      <c r="AY544" t="s">
        <v>2157</v>
      </c>
      <c r="AZ544" t="s">
        <v>2158</v>
      </c>
      <c r="BA544">
        <v>1</v>
      </c>
    </row>
    <row r="545" spans="1:52">
      <c r="A545">
        <v>464</v>
      </c>
      <c r="B545">
        <v>464</v>
      </c>
      <c r="C545">
        <v>464</v>
      </c>
      <c r="D545" t="s">
        <v>1</v>
      </c>
      <c r="E545" t="s">
        <v>3</v>
      </c>
      <c r="F545" t="s">
        <v>5</v>
      </c>
      <c r="G545">
        <v>38</v>
      </c>
      <c r="H545">
        <v>7</v>
      </c>
      <c r="I545">
        <v>0</v>
      </c>
      <c r="J545">
        <v>10</v>
      </c>
      <c r="K545">
        <v>0</v>
      </c>
      <c r="L545" t="s">
        <v>116</v>
      </c>
      <c r="M545">
        <v>0</v>
      </c>
      <c r="N545" t="s">
        <v>66</v>
      </c>
      <c r="P545" t="s">
        <v>3391</v>
      </c>
      <c r="Q545">
        <v>1</v>
      </c>
      <c r="R545" t="s">
        <v>149</v>
      </c>
      <c r="S545" t="s">
        <v>78</v>
      </c>
      <c r="T545" t="s">
        <v>89</v>
      </c>
      <c r="U545">
        <v>1</v>
      </c>
      <c r="V545" t="s">
        <v>3930</v>
      </c>
      <c r="W545" t="s">
        <v>81</v>
      </c>
      <c r="Z545" t="s">
        <v>29</v>
      </c>
      <c r="AH545" t="s">
        <v>82</v>
      </c>
      <c r="AI545">
        <v>6</v>
      </c>
      <c r="AK545">
        <v>6</v>
      </c>
      <c r="AL545">
        <v>3</v>
      </c>
      <c r="AN545">
        <v>8</v>
      </c>
      <c r="AO545" t="s">
        <v>3931</v>
      </c>
      <c r="AP545" t="s">
        <v>3932</v>
      </c>
      <c r="AQ545">
        <v>6</v>
      </c>
      <c r="AR545" t="s">
        <v>3933</v>
      </c>
      <c r="AS545" t="s">
        <v>2163</v>
      </c>
      <c r="AT545">
        <v>1</v>
      </c>
    </row>
    <row r="546" spans="1:52">
      <c r="A546" s="44">
        <v>465</v>
      </c>
      <c r="B546" s="44">
        <v>465</v>
      </c>
      <c r="C546" s="44">
        <v>465</v>
      </c>
      <c r="D546" s="44" t="s">
        <v>1</v>
      </c>
      <c r="E546" s="44"/>
      <c r="F546" s="44" t="s">
        <v>5</v>
      </c>
      <c r="G546" s="44">
        <v>32</v>
      </c>
      <c r="H546" s="44">
        <v>7</v>
      </c>
      <c r="I546" s="44">
        <v>90</v>
      </c>
      <c r="J546" s="44">
        <v>14</v>
      </c>
      <c r="K546" s="44">
        <v>0</v>
      </c>
      <c r="L546" s="44" t="s">
        <v>65</v>
      </c>
      <c r="M546" s="44">
        <v>0</v>
      </c>
      <c r="N546" s="44" t="s">
        <v>129</v>
      </c>
      <c r="O546" s="44" t="s">
        <v>3391</v>
      </c>
      <c r="P546" s="44">
        <v>1</v>
      </c>
      <c r="Q546" s="44"/>
      <c r="R546" s="44" t="s">
        <v>2164</v>
      </c>
      <c r="S546" s="44" t="s">
        <v>106</v>
      </c>
      <c r="T546" s="44" t="s">
        <v>55</v>
      </c>
      <c r="U546" s="44"/>
      <c r="V546" s="44">
        <v>1</v>
      </c>
      <c r="W546" s="44" t="s">
        <v>2030</v>
      </c>
      <c r="X546" s="44" t="s">
        <v>57</v>
      </c>
      <c r="Y546" s="44"/>
      <c r="Z546" s="44"/>
      <c r="AA546" s="44" t="s">
        <v>29</v>
      </c>
      <c r="AB546" s="44" t="s">
        <v>30</v>
      </c>
      <c r="AC546" s="44" t="s">
        <v>31</v>
      </c>
      <c r="AD546" s="44" t="s">
        <v>32</v>
      </c>
      <c r="AE546" s="44" t="s">
        <v>33</v>
      </c>
      <c r="AF546" s="44"/>
      <c r="AG546" s="44"/>
      <c r="AH546" s="44" t="s">
        <v>70</v>
      </c>
      <c r="AI546" s="44"/>
      <c r="AJ546" s="44"/>
      <c r="AK546" s="44">
        <v>10</v>
      </c>
      <c r="AL546" s="44">
        <v>10</v>
      </c>
      <c r="AM546" s="44"/>
      <c r="AN546" s="44">
        <v>8</v>
      </c>
      <c r="AO546" s="44">
        <v>12</v>
      </c>
      <c r="AP546" t="s">
        <v>3934</v>
      </c>
      <c r="AQ546" s="44" t="s">
        <v>2166</v>
      </c>
      <c r="AR546" s="44">
        <v>9</v>
      </c>
      <c r="AS546" t="s">
        <v>3937</v>
      </c>
      <c r="AT546" s="44" t="e">
        <v>#NAME?</v>
      </c>
      <c r="AU546" t="s">
        <v>3939</v>
      </c>
    </row>
    <row r="547" spans="1:52">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4"/>
      <c r="AN547" s="44"/>
      <c r="AO547" s="44"/>
      <c r="AP547" t="s">
        <v>3935</v>
      </c>
      <c r="AQ547" s="44"/>
      <c r="AR547" s="44"/>
      <c r="AS547" t="s">
        <v>3938</v>
      </c>
      <c r="AT547" s="44"/>
      <c r="AU547" t="s">
        <v>3940</v>
      </c>
    </row>
    <row r="548" spans="1:52">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44"/>
      <c r="AN548" s="44"/>
      <c r="AO548" s="44"/>
      <c r="AP548" t="s">
        <v>3936</v>
      </c>
      <c r="AQ548" s="44"/>
      <c r="AR548" s="44"/>
      <c r="AT548" s="44"/>
      <c r="AU548" t="s">
        <v>3941</v>
      </c>
    </row>
    <row r="549" spans="1:52">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4"/>
      <c r="AN549" s="44"/>
      <c r="AO549" s="44"/>
      <c r="AQ549" s="44"/>
      <c r="AR549" s="44"/>
      <c r="AT549" s="44"/>
      <c r="AU549" t="s">
        <v>3942</v>
      </c>
    </row>
    <row r="550" spans="1:52">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44"/>
      <c r="AN550" s="44"/>
      <c r="AO550" s="44"/>
      <c r="AQ550" s="44"/>
      <c r="AR550" s="44"/>
      <c r="AT550" s="44"/>
      <c r="AU550" t="s">
        <v>3943</v>
      </c>
    </row>
    <row r="551" spans="1:52">
      <c r="A551">
        <v>466</v>
      </c>
      <c r="B551">
        <v>466</v>
      </c>
      <c r="C551">
        <v>466</v>
      </c>
      <c r="E551" t="s">
        <v>2</v>
      </c>
      <c r="F551" t="s">
        <v>5</v>
      </c>
      <c r="G551">
        <v>64</v>
      </c>
      <c r="H551">
        <v>6</v>
      </c>
      <c r="I551">
        <v>48</v>
      </c>
      <c r="J551">
        <v>10</v>
      </c>
      <c r="K551">
        <v>4</v>
      </c>
      <c r="L551" t="s">
        <v>297</v>
      </c>
      <c r="M551">
        <v>0</v>
      </c>
      <c r="N551" t="s">
        <v>95</v>
      </c>
      <c r="P551" t="s">
        <v>3391</v>
      </c>
      <c r="Q551">
        <v>1</v>
      </c>
      <c r="R551" t="s">
        <v>406</v>
      </c>
      <c r="T551" t="s">
        <v>54</v>
      </c>
      <c r="V551" t="s">
        <v>89</v>
      </c>
      <c r="W551">
        <v>40</v>
      </c>
      <c r="X551" t="s">
        <v>2169</v>
      </c>
      <c r="Y551" t="s">
        <v>81</v>
      </c>
      <c r="AC551" t="s">
        <v>30</v>
      </c>
      <c r="AH551" t="s">
        <v>70</v>
      </c>
      <c r="AJ551">
        <v>6</v>
      </c>
      <c r="AL551">
        <v>6</v>
      </c>
      <c r="AM551">
        <v>6</v>
      </c>
      <c r="AO551">
        <v>100</v>
      </c>
      <c r="AP551" t="s">
        <v>2170</v>
      </c>
      <c r="AQ551" t="s">
        <v>72</v>
      </c>
      <c r="AS551">
        <v>9</v>
      </c>
      <c r="AT551" t="s">
        <v>2171</v>
      </c>
      <c r="AU551" t="s">
        <v>2172</v>
      </c>
      <c r="AV551">
        <v>1</v>
      </c>
    </row>
    <row r="552" spans="1:52">
      <c r="A552">
        <v>467</v>
      </c>
      <c r="B552">
        <v>467</v>
      </c>
      <c r="C552">
        <v>467</v>
      </c>
      <c r="D552" t="s">
        <v>1</v>
      </c>
      <c r="H552">
        <v>37</v>
      </c>
      <c r="I552">
        <v>7</v>
      </c>
      <c r="J552">
        <v>0</v>
      </c>
      <c r="K552">
        <v>11</v>
      </c>
      <c r="L552">
        <v>12</v>
      </c>
      <c r="M552" t="s">
        <v>116</v>
      </c>
      <c r="N552">
        <v>1</v>
      </c>
      <c r="S552">
        <v>1</v>
      </c>
      <c r="T552" t="s">
        <v>130</v>
      </c>
      <c r="U552" t="s">
        <v>88</v>
      </c>
      <c r="W552" t="s">
        <v>89</v>
      </c>
      <c r="X552">
        <v>18</v>
      </c>
      <c r="Y552" t="s">
        <v>2173</v>
      </c>
      <c r="Z552" t="s">
        <v>357</v>
      </c>
      <c r="AE552" t="s">
        <v>32</v>
      </c>
      <c r="AH552" t="s">
        <v>58</v>
      </c>
      <c r="AJ552">
        <v>20</v>
      </c>
      <c r="AK552">
        <v>20</v>
      </c>
      <c r="AM552">
        <v>10</v>
      </c>
      <c r="AN552">
        <v>30</v>
      </c>
      <c r="AO552" t="s">
        <v>2174</v>
      </c>
      <c r="AP552" t="s">
        <v>2175</v>
      </c>
      <c r="AQ552">
        <v>10</v>
      </c>
      <c r="AR552" t="s">
        <v>2176</v>
      </c>
      <c r="AS552" t="s">
        <v>2177</v>
      </c>
      <c r="AT552" t="s">
        <v>2178</v>
      </c>
      <c r="AU552">
        <v>0</v>
      </c>
    </row>
    <row r="553" spans="1:52">
      <c r="A553">
        <v>468</v>
      </c>
      <c r="B553">
        <v>468</v>
      </c>
      <c r="C553">
        <v>468</v>
      </c>
      <c r="D553" t="s">
        <v>1</v>
      </c>
      <c r="H553">
        <v>24</v>
      </c>
      <c r="I553">
        <v>7</v>
      </c>
      <c r="J553">
        <v>0</v>
      </c>
      <c r="K553">
        <v>9</v>
      </c>
      <c r="L553">
        <v>3</v>
      </c>
      <c r="M553" t="s">
        <v>86</v>
      </c>
      <c r="N553">
        <v>1</v>
      </c>
      <c r="S553">
        <v>1</v>
      </c>
      <c r="T553" t="s">
        <v>30</v>
      </c>
      <c r="U553" t="s">
        <v>106</v>
      </c>
      <c r="V553" t="s">
        <v>55</v>
      </c>
      <c r="X553">
        <v>0</v>
      </c>
      <c r="Y553" t="s">
        <v>56</v>
      </c>
      <c r="Z553" t="s">
        <v>57</v>
      </c>
      <c r="AD553" t="s">
        <v>30</v>
      </c>
      <c r="AI553" t="s">
        <v>58</v>
      </c>
      <c r="AJ553">
        <v>6</v>
      </c>
      <c r="AL553">
        <v>6</v>
      </c>
      <c r="AM553">
        <v>6</v>
      </c>
      <c r="AO553">
        <v>10</v>
      </c>
      <c r="AP553" t="s">
        <v>2179</v>
      </c>
      <c r="AQ553" t="s">
        <v>72</v>
      </c>
      <c r="AS553">
        <v>10</v>
      </c>
      <c r="AT553" t="s">
        <v>3944</v>
      </c>
      <c r="AU553" t="s">
        <v>2181</v>
      </c>
      <c r="AV553" t="s">
        <v>3945</v>
      </c>
      <c r="AW553">
        <v>1</v>
      </c>
    </row>
    <row r="554" spans="1:52">
      <c r="A554">
        <v>469</v>
      </c>
      <c r="B554">
        <v>469</v>
      </c>
      <c r="C554">
        <v>469</v>
      </c>
      <c r="D554" t="s">
        <v>1</v>
      </c>
      <c r="E554" t="s">
        <v>2</v>
      </c>
      <c r="F554" t="s">
        <v>5</v>
      </c>
      <c r="G554">
        <v>40</v>
      </c>
      <c r="H554">
        <v>4</v>
      </c>
      <c r="I554">
        <v>180</v>
      </c>
      <c r="J554">
        <v>12</v>
      </c>
      <c r="K554">
        <v>10</v>
      </c>
      <c r="L554" t="s">
        <v>329</v>
      </c>
      <c r="M554">
        <v>1</v>
      </c>
      <c r="R554">
        <v>1</v>
      </c>
      <c r="S554" t="s">
        <v>401</v>
      </c>
      <c r="V554" t="s">
        <v>285</v>
      </c>
      <c r="W554" t="s">
        <v>89</v>
      </c>
      <c r="X554">
        <v>14</v>
      </c>
      <c r="Y554" t="s">
        <v>2183</v>
      </c>
      <c r="Z554" t="s">
        <v>69</v>
      </c>
      <c r="AD554" t="s">
        <v>30</v>
      </c>
      <c r="AE554" t="s">
        <v>31</v>
      </c>
      <c r="AF554" t="s">
        <v>32</v>
      </c>
      <c r="AG554" t="s">
        <v>33</v>
      </c>
      <c r="AJ554" t="s">
        <v>58</v>
      </c>
      <c r="AL554">
        <v>30</v>
      </c>
      <c r="AM554">
        <v>30</v>
      </c>
      <c r="AN554">
        <v>6</v>
      </c>
      <c r="AP554">
        <v>60</v>
      </c>
      <c r="AQ554" t="s">
        <v>2184</v>
      </c>
      <c r="AR554" t="s">
        <v>62</v>
      </c>
      <c r="AS554">
        <v>10</v>
      </c>
      <c r="AT554" t="s">
        <v>2185</v>
      </c>
      <c r="AU554" t="s">
        <v>2186</v>
      </c>
      <c r="AV554" t="s">
        <v>2187</v>
      </c>
      <c r="AW554">
        <v>0</v>
      </c>
    </row>
    <row r="555" spans="1:52">
      <c r="A555">
        <v>470</v>
      </c>
      <c r="B555">
        <v>470</v>
      </c>
      <c r="C555">
        <v>470</v>
      </c>
      <c r="H555" t="s">
        <v>5</v>
      </c>
      <c r="I555">
        <v>34</v>
      </c>
      <c r="J555">
        <v>6</v>
      </c>
      <c r="K555">
        <v>120</v>
      </c>
      <c r="L555">
        <v>12</v>
      </c>
      <c r="M555">
        <v>12</v>
      </c>
      <c r="N555" t="s">
        <v>219</v>
      </c>
      <c r="O555">
        <v>1</v>
      </c>
      <c r="T555">
        <v>1</v>
      </c>
      <c r="V555" t="s">
        <v>2188</v>
      </c>
      <c r="W555" t="s">
        <v>54</v>
      </c>
      <c r="Y555" t="s">
        <v>350</v>
      </c>
      <c r="Z555">
        <v>7</v>
      </c>
      <c r="AA555" t="s">
        <v>2189</v>
      </c>
      <c r="AB555" t="s">
        <v>81</v>
      </c>
      <c r="AH555" t="s">
        <v>32</v>
      </c>
      <c r="AK555" t="s">
        <v>70</v>
      </c>
      <c r="AM555">
        <v>4</v>
      </c>
      <c r="AO555">
        <v>4</v>
      </c>
      <c r="AP555">
        <v>4</v>
      </c>
      <c r="AR555">
        <v>4</v>
      </c>
      <c r="AS555" t="s">
        <v>2190</v>
      </c>
      <c r="AT555" t="s">
        <v>72</v>
      </c>
      <c r="AV555">
        <v>8</v>
      </c>
      <c r="AW555" t="s">
        <v>3946</v>
      </c>
      <c r="AX555" t="s">
        <v>2192</v>
      </c>
      <c r="AY555" t="s">
        <v>2193</v>
      </c>
      <c r="AZ555">
        <v>0</v>
      </c>
    </row>
    <row r="556" spans="1:52">
      <c r="A556">
        <v>471</v>
      </c>
      <c r="B556">
        <v>471</v>
      </c>
      <c r="C556">
        <v>471</v>
      </c>
      <c r="E556" t="s">
        <v>2</v>
      </c>
      <c r="H556">
        <v>30</v>
      </c>
      <c r="I556">
        <v>6</v>
      </c>
      <c r="J556">
        <v>120</v>
      </c>
      <c r="K556">
        <v>14</v>
      </c>
      <c r="L556">
        <v>50</v>
      </c>
      <c r="M556" t="s">
        <v>219</v>
      </c>
      <c r="N556">
        <v>0</v>
      </c>
      <c r="O556" t="s">
        <v>52</v>
      </c>
      <c r="Q556" t="s">
        <v>3391</v>
      </c>
      <c r="R556">
        <v>1</v>
      </c>
      <c r="S556" t="s">
        <v>130</v>
      </c>
      <c r="T556" t="s">
        <v>137</v>
      </c>
      <c r="V556" t="s">
        <v>89</v>
      </c>
      <c r="W556">
        <v>1</v>
      </c>
      <c r="X556" t="s">
        <v>2194</v>
      </c>
      <c r="Y556" t="s">
        <v>357</v>
      </c>
      <c r="AB556" t="s">
        <v>30</v>
      </c>
      <c r="AG556" t="s">
        <v>82</v>
      </c>
      <c r="AI556">
        <v>25</v>
      </c>
      <c r="AJ556">
        <v>25</v>
      </c>
      <c r="AL556">
        <v>15</v>
      </c>
      <c r="AM556">
        <v>5</v>
      </c>
      <c r="AN556" t="s">
        <v>242</v>
      </c>
      <c r="AO556" t="s">
        <v>62</v>
      </c>
      <c r="AP556">
        <v>10</v>
      </c>
      <c r="AQ556" t="s">
        <v>2195</v>
      </c>
      <c r="AR556" t="s">
        <v>2196</v>
      </c>
      <c r="AS556" t="s">
        <v>2197</v>
      </c>
      <c r="AT556">
        <v>1</v>
      </c>
    </row>
    <row r="557" spans="1:52">
      <c r="A557">
        <v>472</v>
      </c>
      <c r="B557">
        <v>472</v>
      </c>
      <c r="C557">
        <v>472</v>
      </c>
      <c r="D557" t="s">
        <v>1</v>
      </c>
      <c r="H557">
        <v>45</v>
      </c>
      <c r="I557">
        <v>7</v>
      </c>
      <c r="J557">
        <v>0</v>
      </c>
      <c r="K557">
        <v>6</v>
      </c>
      <c r="L557">
        <v>10</v>
      </c>
      <c r="M557" t="s">
        <v>75</v>
      </c>
      <c r="N557">
        <v>1</v>
      </c>
      <c r="S557">
        <v>1</v>
      </c>
      <c r="T557" t="s">
        <v>6</v>
      </c>
      <c r="W557" t="s">
        <v>2198</v>
      </c>
      <c r="X557" t="s">
        <v>150</v>
      </c>
      <c r="Y557">
        <v>10</v>
      </c>
      <c r="Z557" t="s">
        <v>2199</v>
      </c>
      <c r="AA557" t="s">
        <v>357</v>
      </c>
      <c r="AF557" t="s">
        <v>32</v>
      </c>
      <c r="AI557" t="s">
        <v>70</v>
      </c>
      <c r="AK557">
        <v>5</v>
      </c>
      <c r="AM557">
        <v>5</v>
      </c>
      <c r="AN557">
        <v>2</v>
      </c>
      <c r="AP557">
        <v>10</v>
      </c>
      <c r="AQ557" t="s">
        <v>2200</v>
      </c>
      <c r="AR557" t="s">
        <v>72</v>
      </c>
      <c r="AT557">
        <v>10</v>
      </c>
      <c r="AU557" t="s">
        <v>2201</v>
      </c>
      <c r="AV557" t="s">
        <v>2202</v>
      </c>
      <c r="AW557" t="s">
        <v>2203</v>
      </c>
      <c r="AX557">
        <v>1</v>
      </c>
    </row>
    <row r="558" spans="1:52">
      <c r="A558">
        <v>473</v>
      </c>
      <c r="B558">
        <v>473</v>
      </c>
      <c r="C558">
        <v>473</v>
      </c>
      <c r="D558" t="s">
        <v>1</v>
      </c>
      <c r="H558">
        <v>38</v>
      </c>
      <c r="I558">
        <v>7</v>
      </c>
      <c r="J558">
        <v>50</v>
      </c>
      <c r="K558">
        <v>8</v>
      </c>
      <c r="L558">
        <v>4</v>
      </c>
      <c r="M558" t="s">
        <v>116</v>
      </c>
      <c r="N558">
        <v>1</v>
      </c>
      <c r="S558">
        <v>1</v>
      </c>
      <c r="T558" t="s">
        <v>401</v>
      </c>
      <c r="V558" t="s">
        <v>78</v>
      </c>
      <c r="W558" t="s">
        <v>119</v>
      </c>
      <c r="X558">
        <v>12</v>
      </c>
      <c r="Y558" t="s">
        <v>2204</v>
      </c>
      <c r="Z558" t="s">
        <v>69</v>
      </c>
      <c r="AF558" t="s">
        <v>32</v>
      </c>
      <c r="AI558" t="s">
        <v>70</v>
      </c>
      <c r="AK558">
        <v>3</v>
      </c>
      <c r="AM558">
        <v>3</v>
      </c>
      <c r="AN558">
        <v>4</v>
      </c>
      <c r="AP558">
        <v>7</v>
      </c>
      <c r="AQ558" t="s">
        <v>3947</v>
      </c>
      <c r="AR558" t="s">
        <v>62</v>
      </c>
      <c r="AS558">
        <v>10</v>
      </c>
      <c r="AT558" t="s">
        <v>3948</v>
      </c>
      <c r="AU558" t="s">
        <v>2207</v>
      </c>
      <c r="AV558" t="s">
        <v>2208</v>
      </c>
      <c r="AW558">
        <v>1</v>
      </c>
    </row>
    <row r="559" spans="1:52">
      <c r="A559">
        <v>474</v>
      </c>
      <c r="B559">
        <v>474</v>
      </c>
      <c r="C559">
        <v>474</v>
      </c>
      <c r="H559" t="s">
        <v>5</v>
      </c>
      <c r="I559">
        <v>36</v>
      </c>
      <c r="J559">
        <v>8</v>
      </c>
      <c r="K559">
        <v>25</v>
      </c>
      <c r="L559">
        <v>10</v>
      </c>
      <c r="M559">
        <v>40</v>
      </c>
      <c r="N559" t="s">
        <v>116</v>
      </c>
      <c r="O559">
        <v>1</v>
      </c>
      <c r="T559">
        <v>1</v>
      </c>
      <c r="U559" t="s">
        <v>141</v>
      </c>
      <c r="V559" t="s">
        <v>78</v>
      </c>
      <c r="W559" t="s">
        <v>150</v>
      </c>
      <c r="X559">
        <v>5</v>
      </c>
      <c r="Y559" t="s">
        <v>1513</v>
      </c>
      <c r="Z559" t="s">
        <v>69</v>
      </c>
      <c r="AD559" t="s">
        <v>30</v>
      </c>
      <c r="AI559" t="s">
        <v>70</v>
      </c>
      <c r="AK559">
        <v>4</v>
      </c>
      <c r="AM559">
        <v>4</v>
      </c>
      <c r="AN559">
        <v>3</v>
      </c>
      <c r="AP559">
        <v>120</v>
      </c>
      <c r="AQ559" t="s">
        <v>2209</v>
      </c>
      <c r="AR559" t="s">
        <v>2113</v>
      </c>
      <c r="AS559">
        <v>9</v>
      </c>
      <c r="AT559" t="s">
        <v>73</v>
      </c>
      <c r="AU559" t="s">
        <v>2210</v>
      </c>
      <c r="AV559" t="s">
        <v>1663</v>
      </c>
      <c r="AW559">
        <v>0</v>
      </c>
    </row>
    <row r="560" spans="1:52">
      <c r="A560">
        <v>475</v>
      </c>
      <c r="B560">
        <v>475</v>
      </c>
      <c r="C560">
        <v>475</v>
      </c>
      <c r="D560" t="s">
        <v>1</v>
      </c>
      <c r="E560" t="s">
        <v>2</v>
      </c>
      <c r="F560" t="s">
        <v>5</v>
      </c>
      <c r="G560">
        <v>34</v>
      </c>
      <c r="H560">
        <v>8</v>
      </c>
      <c r="I560">
        <v>60</v>
      </c>
      <c r="J560">
        <v>11</v>
      </c>
      <c r="K560">
        <v>7</v>
      </c>
      <c r="L560" t="s">
        <v>86</v>
      </c>
      <c r="M560">
        <v>1</v>
      </c>
      <c r="R560">
        <v>1</v>
      </c>
      <c r="S560" t="s">
        <v>207</v>
      </c>
      <c r="T560" t="s">
        <v>78</v>
      </c>
      <c r="U560" t="s">
        <v>89</v>
      </c>
      <c r="V560">
        <v>10</v>
      </c>
      <c r="X560" t="s">
        <v>81</v>
      </c>
      <c r="AD560" t="s">
        <v>32</v>
      </c>
      <c r="AG560" t="s">
        <v>70</v>
      </c>
      <c r="AI560">
        <v>4</v>
      </c>
      <c r="AK560">
        <v>4</v>
      </c>
      <c r="AM560">
        <v>16</v>
      </c>
      <c r="AN560">
        <v>30</v>
      </c>
      <c r="AO560" t="s">
        <v>2211</v>
      </c>
      <c r="AQ560" t="s">
        <v>2212</v>
      </c>
      <c r="AR560">
        <v>8</v>
      </c>
      <c r="AS560" t="s">
        <v>2213</v>
      </c>
      <c r="AU560">
        <v>0</v>
      </c>
    </row>
    <row r="561" spans="1:51">
      <c r="A561">
        <v>476</v>
      </c>
      <c r="B561">
        <v>476</v>
      </c>
      <c r="C561">
        <v>476</v>
      </c>
      <c r="E561" t="s">
        <v>2</v>
      </c>
      <c r="F561" t="s">
        <v>5</v>
      </c>
      <c r="G561">
        <v>35</v>
      </c>
      <c r="H561">
        <v>6</v>
      </c>
      <c r="I561">
        <v>30</v>
      </c>
      <c r="J561">
        <v>12</v>
      </c>
      <c r="K561">
        <v>25</v>
      </c>
      <c r="L561" t="s">
        <v>94</v>
      </c>
      <c r="M561">
        <v>0</v>
      </c>
      <c r="N561" t="s">
        <v>66</v>
      </c>
      <c r="P561" t="s">
        <v>3391</v>
      </c>
      <c r="Q561">
        <v>1</v>
      </c>
      <c r="R561" t="s">
        <v>149</v>
      </c>
      <c r="S561" t="s">
        <v>78</v>
      </c>
      <c r="U561" t="s">
        <v>2214</v>
      </c>
      <c r="V561">
        <v>5</v>
      </c>
      <c r="W561" t="s">
        <v>2215</v>
      </c>
      <c r="X561" t="s">
        <v>81</v>
      </c>
      <c r="AD561" t="s">
        <v>32</v>
      </c>
      <c r="AG561" t="s">
        <v>70</v>
      </c>
      <c r="AJ561">
        <v>10</v>
      </c>
      <c r="AK561">
        <v>10</v>
      </c>
      <c r="AL561">
        <v>6</v>
      </c>
      <c r="AN561">
        <v>10</v>
      </c>
      <c r="AO561" t="s">
        <v>2216</v>
      </c>
      <c r="AP561" t="s">
        <v>72</v>
      </c>
      <c r="AR561">
        <v>10</v>
      </c>
      <c r="AS561" t="s">
        <v>2217</v>
      </c>
      <c r="AT561" t="s">
        <v>2218</v>
      </c>
      <c r="AU561" t="s">
        <v>2219</v>
      </c>
      <c r="AV561">
        <v>0</v>
      </c>
    </row>
    <row r="562" spans="1:51">
      <c r="A562" s="44">
        <v>477</v>
      </c>
      <c r="B562" s="44">
        <v>477</v>
      </c>
      <c r="C562" s="44">
        <v>477</v>
      </c>
      <c r="D562" s="44" t="s">
        <v>1</v>
      </c>
      <c r="E562" s="44" t="s">
        <v>4</v>
      </c>
      <c r="F562" s="44" t="s">
        <v>5</v>
      </c>
      <c r="G562" s="44">
        <v>25</v>
      </c>
      <c r="H562" s="44">
        <v>9</v>
      </c>
      <c r="I562" s="44">
        <v>0</v>
      </c>
      <c r="J562" s="44">
        <v>12</v>
      </c>
      <c r="K562" s="44">
        <v>6</v>
      </c>
      <c r="L562" s="44" t="s">
        <v>219</v>
      </c>
      <c r="M562" s="44">
        <v>1</v>
      </c>
      <c r="N562" s="44"/>
      <c r="O562" s="44"/>
      <c r="P562" s="44"/>
      <c r="Q562" s="44"/>
      <c r="R562" s="44">
        <v>1</v>
      </c>
      <c r="S562" s="44" t="s">
        <v>105</v>
      </c>
      <c r="T562" s="44"/>
      <c r="U562" s="44" t="s">
        <v>78</v>
      </c>
      <c r="V562" s="44" t="s">
        <v>55</v>
      </c>
      <c r="W562" s="44"/>
      <c r="X562" s="44">
        <v>2</v>
      </c>
      <c r="Y562" s="44" t="s">
        <v>56</v>
      </c>
      <c r="Z562" s="44" t="s">
        <v>57</v>
      </c>
      <c r="AA562" s="44"/>
      <c r="AB562" s="44"/>
      <c r="AC562" s="44" t="s">
        <v>29</v>
      </c>
      <c r="AD562" s="44"/>
      <c r="AE562" s="44"/>
      <c r="AF562" s="44"/>
      <c r="AG562" s="44"/>
      <c r="AH562" s="44"/>
      <c r="AI562" s="44"/>
      <c r="AJ562" s="44"/>
      <c r="AK562" s="44" t="s">
        <v>70</v>
      </c>
      <c r="AL562" s="44"/>
      <c r="AM562" s="44"/>
      <c r="AN562" s="44">
        <v>15</v>
      </c>
      <c r="AO562" s="44">
        <v>15</v>
      </c>
      <c r="AP562" s="44"/>
      <c r="AQ562" s="44">
        <v>30</v>
      </c>
      <c r="AR562" s="44">
        <v>22</v>
      </c>
      <c r="AS562" t="s">
        <v>3949</v>
      </c>
      <c r="AT562" s="44" t="s">
        <v>2221</v>
      </c>
      <c r="AU562" s="44">
        <v>10</v>
      </c>
      <c r="AV562" s="44" t="s">
        <v>2222</v>
      </c>
      <c r="AW562" s="44" t="s">
        <v>2218</v>
      </c>
      <c r="AX562" t="s">
        <v>3951</v>
      </c>
      <c r="AY562" s="44">
        <v>1</v>
      </c>
    </row>
    <row r="563" spans="1:5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4"/>
      <c r="AN563" s="44"/>
      <c r="AO563" s="44"/>
      <c r="AP563" s="44"/>
      <c r="AQ563" s="44"/>
      <c r="AR563" s="44"/>
      <c r="AS563" t="s">
        <v>3950</v>
      </c>
      <c r="AT563" s="44"/>
      <c r="AU563" s="44"/>
      <c r="AV563" s="44"/>
      <c r="AW563" s="44"/>
      <c r="AX563" t="s">
        <v>3952</v>
      </c>
      <c r="AY563" s="44"/>
    </row>
    <row r="564" spans="1:5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44"/>
      <c r="AN564" s="44"/>
      <c r="AO564" s="44"/>
      <c r="AP564" s="44"/>
      <c r="AQ564" s="44"/>
      <c r="AR564" s="44"/>
      <c r="AT564" s="44"/>
      <c r="AU564" s="44"/>
      <c r="AV564" s="44"/>
      <c r="AW564" s="44"/>
      <c r="AX564" t="s">
        <v>3953</v>
      </c>
      <c r="AY564" s="44"/>
    </row>
    <row r="565" spans="1:51">
      <c r="A565">
        <v>478</v>
      </c>
      <c r="B565">
        <v>478</v>
      </c>
      <c r="C565">
        <v>478</v>
      </c>
      <c r="D565" t="s">
        <v>1</v>
      </c>
      <c r="E565" t="s">
        <v>4</v>
      </c>
      <c r="F565" t="s">
        <v>5</v>
      </c>
      <c r="G565">
        <v>6</v>
      </c>
      <c r="H565">
        <v>30</v>
      </c>
      <c r="I565">
        <v>10</v>
      </c>
      <c r="J565">
        <v>15</v>
      </c>
      <c r="K565" t="s">
        <v>94</v>
      </c>
      <c r="L565">
        <v>0</v>
      </c>
      <c r="M565" t="s">
        <v>66</v>
      </c>
      <c r="O565" t="s">
        <v>3391</v>
      </c>
      <c r="P565">
        <v>1</v>
      </c>
      <c r="Q565" t="s">
        <v>207</v>
      </c>
      <c r="R565" t="s">
        <v>78</v>
      </c>
      <c r="S565" t="s">
        <v>89</v>
      </c>
      <c r="T565">
        <v>0</v>
      </c>
      <c r="U565" t="s">
        <v>325</v>
      </c>
      <c r="V565" t="s">
        <v>57</v>
      </c>
      <c r="AB565" t="s">
        <v>32</v>
      </c>
      <c r="AE565" t="s">
        <v>58</v>
      </c>
      <c r="AF565">
        <v>4</v>
      </c>
      <c r="AH565">
        <v>4</v>
      </c>
      <c r="AI565">
        <v>4</v>
      </c>
      <c r="AK565">
        <v>2</v>
      </c>
      <c r="AL565" t="s">
        <v>2224</v>
      </c>
      <c r="AM565" t="s">
        <v>72</v>
      </c>
      <c r="AO565">
        <v>10</v>
      </c>
      <c r="AP565" t="s">
        <v>2225</v>
      </c>
      <c r="AQ565">
        <v>1</v>
      </c>
    </row>
    <row r="566" spans="1:51">
      <c r="A566">
        <v>479</v>
      </c>
      <c r="B566">
        <v>479</v>
      </c>
      <c r="C566">
        <v>479</v>
      </c>
      <c r="D566" t="s">
        <v>1</v>
      </c>
      <c r="F566" t="s">
        <v>5</v>
      </c>
      <c r="G566">
        <v>36</v>
      </c>
      <c r="H566">
        <v>7</v>
      </c>
      <c r="I566">
        <v>40</v>
      </c>
      <c r="J566">
        <v>8</v>
      </c>
      <c r="K566">
        <v>15</v>
      </c>
      <c r="L566" t="s">
        <v>86</v>
      </c>
      <c r="M566">
        <v>1</v>
      </c>
      <c r="R566">
        <v>1</v>
      </c>
      <c r="S566" t="s">
        <v>207</v>
      </c>
      <c r="U566" t="s">
        <v>2226</v>
      </c>
      <c r="V566" t="s">
        <v>413</v>
      </c>
      <c r="X566">
        <v>10</v>
      </c>
      <c r="Y566" t="s">
        <v>2227</v>
      </c>
      <c r="Z566" t="s">
        <v>81</v>
      </c>
      <c r="AD566" t="s">
        <v>30</v>
      </c>
      <c r="AI566" t="s">
        <v>58</v>
      </c>
      <c r="AJ566">
        <v>2</v>
      </c>
      <c r="AL566">
        <v>2</v>
      </c>
      <c r="AN566">
        <v>6</v>
      </c>
      <c r="AO566">
        <v>30</v>
      </c>
      <c r="AP566" t="s">
        <v>2228</v>
      </c>
      <c r="AQ566" t="s">
        <v>72</v>
      </c>
      <c r="AS566">
        <v>5</v>
      </c>
      <c r="AT566" t="s">
        <v>2229</v>
      </c>
      <c r="AU566" t="s">
        <v>2230</v>
      </c>
      <c r="AV566" t="s">
        <v>111</v>
      </c>
      <c r="AW566">
        <v>1</v>
      </c>
    </row>
    <row r="567" spans="1:51">
      <c r="A567">
        <v>480</v>
      </c>
      <c r="B567">
        <v>480</v>
      </c>
      <c r="C567">
        <v>480</v>
      </c>
      <c r="D567" t="s">
        <v>1</v>
      </c>
      <c r="F567" t="s">
        <v>5</v>
      </c>
      <c r="G567">
        <v>31</v>
      </c>
      <c r="H567">
        <v>6</v>
      </c>
      <c r="I567">
        <v>80</v>
      </c>
      <c r="J567">
        <v>4</v>
      </c>
      <c r="K567">
        <v>10</v>
      </c>
      <c r="L567" t="s">
        <v>65</v>
      </c>
      <c r="M567">
        <v>0</v>
      </c>
      <c r="N567" t="s">
        <v>66</v>
      </c>
      <c r="P567" t="s">
        <v>3392</v>
      </c>
      <c r="Q567">
        <v>1</v>
      </c>
      <c r="R567" t="s">
        <v>141</v>
      </c>
      <c r="S567" t="s">
        <v>78</v>
      </c>
      <c r="U567" t="s">
        <v>2231</v>
      </c>
      <c r="V567">
        <v>4</v>
      </c>
      <c r="X567" t="s">
        <v>57</v>
      </c>
      <c r="AA567" t="s">
        <v>29</v>
      </c>
      <c r="AI567" t="s">
        <v>70</v>
      </c>
      <c r="AL567">
        <v>10</v>
      </c>
      <c r="AM567">
        <v>10</v>
      </c>
      <c r="AO567">
        <v>10</v>
      </c>
      <c r="AP567">
        <v>4</v>
      </c>
      <c r="AQ567" t="s">
        <v>2232</v>
      </c>
      <c r="AR567" t="s">
        <v>72</v>
      </c>
      <c r="AT567">
        <v>8</v>
      </c>
      <c r="AU567" t="s">
        <v>2233</v>
      </c>
      <c r="AV567">
        <v>1</v>
      </c>
    </row>
    <row r="568" spans="1:51">
      <c r="A568">
        <v>481</v>
      </c>
      <c r="B568">
        <v>481</v>
      </c>
      <c r="C568">
        <v>481</v>
      </c>
      <c r="G568" t="s">
        <v>4</v>
      </c>
      <c r="H568">
        <v>32</v>
      </c>
      <c r="I568">
        <v>7</v>
      </c>
      <c r="J568">
        <v>0</v>
      </c>
      <c r="K568">
        <v>10</v>
      </c>
      <c r="L568">
        <v>3</v>
      </c>
      <c r="M568" t="s">
        <v>65</v>
      </c>
      <c r="N568">
        <v>1</v>
      </c>
      <c r="S568">
        <v>1</v>
      </c>
      <c r="T568" t="s">
        <v>207</v>
      </c>
      <c r="U568" t="s">
        <v>78</v>
      </c>
      <c r="V568" t="s">
        <v>89</v>
      </c>
      <c r="W568">
        <v>12</v>
      </c>
      <c r="X568" t="s">
        <v>2234</v>
      </c>
      <c r="Y568" t="s">
        <v>57</v>
      </c>
      <c r="AE568" t="s">
        <v>32</v>
      </c>
      <c r="AH568" t="s">
        <v>156</v>
      </c>
      <c r="AI568">
        <v>6</v>
      </c>
      <c r="AK568">
        <v>6</v>
      </c>
      <c r="AL568">
        <v>2</v>
      </c>
      <c r="AN568">
        <v>48</v>
      </c>
      <c r="AO568" t="s">
        <v>2235</v>
      </c>
      <c r="AP568" t="s">
        <v>72</v>
      </c>
      <c r="AR568">
        <v>10</v>
      </c>
      <c r="AS568" t="s">
        <v>2236</v>
      </c>
      <c r="AT568" t="s">
        <v>191</v>
      </c>
      <c r="AU568" t="s">
        <v>2237</v>
      </c>
      <c r="AV568">
        <v>1</v>
      </c>
    </row>
    <row r="569" spans="1:51">
      <c r="A569">
        <v>482</v>
      </c>
      <c r="B569">
        <v>482</v>
      </c>
      <c r="C569">
        <v>482</v>
      </c>
      <c r="D569" t="s">
        <v>1</v>
      </c>
      <c r="H569">
        <v>31</v>
      </c>
      <c r="I569">
        <v>8</v>
      </c>
      <c r="J569">
        <v>30</v>
      </c>
      <c r="K569">
        <v>12</v>
      </c>
      <c r="L569">
        <v>5</v>
      </c>
      <c r="M569" t="s">
        <v>116</v>
      </c>
      <c r="N569">
        <v>0</v>
      </c>
      <c r="O569" t="s">
        <v>52</v>
      </c>
      <c r="Q569" t="s">
        <v>3389</v>
      </c>
      <c r="R569">
        <v>1</v>
      </c>
      <c r="S569" t="s">
        <v>29</v>
      </c>
      <c r="U569" t="s">
        <v>54</v>
      </c>
      <c r="W569" t="s">
        <v>107</v>
      </c>
      <c r="X569">
        <v>7</v>
      </c>
      <c r="Y569" t="s">
        <v>254</v>
      </c>
      <c r="Z569" t="s">
        <v>81</v>
      </c>
      <c r="AC569" t="s">
        <v>29</v>
      </c>
      <c r="AD569" t="s">
        <v>30</v>
      </c>
      <c r="AE569" t="s">
        <v>32</v>
      </c>
      <c r="AH569" t="s">
        <v>70</v>
      </c>
      <c r="AJ569">
        <v>4</v>
      </c>
      <c r="AL569">
        <v>4</v>
      </c>
      <c r="AM569">
        <v>6</v>
      </c>
      <c r="AO569">
        <v>20</v>
      </c>
      <c r="AP569" t="s">
        <v>3954</v>
      </c>
      <c r="AQ569" t="s">
        <v>72</v>
      </c>
      <c r="AS569">
        <v>9</v>
      </c>
      <c r="AT569" t="s">
        <v>3955</v>
      </c>
      <c r="AU569" t="s">
        <v>3956</v>
      </c>
      <c r="AV569">
        <v>1</v>
      </c>
    </row>
    <row r="570" spans="1:51">
      <c r="A570" s="44">
        <v>483</v>
      </c>
      <c r="B570" s="44">
        <v>483</v>
      </c>
      <c r="C570" s="44">
        <v>483</v>
      </c>
      <c r="D570" s="44"/>
      <c r="E570" s="44"/>
      <c r="F570" s="44"/>
      <c r="G570" s="44"/>
      <c r="H570" s="44" t="s">
        <v>5</v>
      </c>
      <c r="I570" s="44">
        <v>36</v>
      </c>
      <c r="J570" s="44">
        <v>6</v>
      </c>
      <c r="K570" s="44">
        <v>100</v>
      </c>
      <c r="L570" s="44">
        <v>10</v>
      </c>
      <c r="M570" s="44">
        <v>8</v>
      </c>
      <c r="N570" s="44" t="s">
        <v>116</v>
      </c>
      <c r="O570" s="44">
        <v>1</v>
      </c>
      <c r="P570" s="44"/>
      <c r="Q570" s="44"/>
      <c r="R570" s="44"/>
      <c r="S570" s="44"/>
      <c r="T570" s="44">
        <v>1</v>
      </c>
      <c r="U570" s="44" t="s">
        <v>207</v>
      </c>
      <c r="V570" s="44" t="s">
        <v>78</v>
      </c>
      <c r="W570" s="44" t="s">
        <v>89</v>
      </c>
      <c r="X570" s="44">
        <v>6</v>
      </c>
      <c r="Y570" s="44" t="s">
        <v>2241</v>
      </c>
      <c r="Z570" s="44" t="s">
        <v>81</v>
      </c>
      <c r="AA570" s="44"/>
      <c r="AB570" s="44"/>
      <c r="AC570" s="44"/>
      <c r="AD570" s="44"/>
      <c r="AE570" s="44"/>
      <c r="AF570" s="44" t="s">
        <v>32</v>
      </c>
      <c r="AG570" s="44"/>
      <c r="AH570" s="44"/>
      <c r="AI570" s="44" t="s">
        <v>70</v>
      </c>
      <c r="AJ570" s="44"/>
      <c r="AK570" s="44">
        <v>1</v>
      </c>
      <c r="AL570" s="44"/>
      <c r="AM570" s="44">
        <v>1</v>
      </c>
      <c r="AN570" s="44">
        <v>4</v>
      </c>
      <c r="AO570" s="44"/>
      <c r="AP570" s="44">
        <v>12</v>
      </c>
      <c r="AQ570" s="44" t="s">
        <v>2242</v>
      </c>
      <c r="AR570" s="44" t="s">
        <v>62</v>
      </c>
      <c r="AS570" s="44">
        <v>10</v>
      </c>
      <c r="AT570" s="44" t="s">
        <v>2243</v>
      </c>
      <c r="AU570" t="s">
        <v>3957</v>
      </c>
      <c r="AV570" s="44">
        <v>0</v>
      </c>
    </row>
    <row r="571" spans="1:5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4"/>
      <c r="AN571" s="44"/>
      <c r="AO571" s="44"/>
      <c r="AP571" s="44"/>
      <c r="AQ571" s="44"/>
      <c r="AR571" s="44"/>
      <c r="AS571" s="44"/>
      <c r="AT571" s="44"/>
      <c r="AU571" t="s">
        <v>1186</v>
      </c>
      <c r="AV571" s="44"/>
    </row>
    <row r="572" spans="1:51">
      <c r="A572">
        <v>484</v>
      </c>
      <c r="B572">
        <v>484</v>
      </c>
      <c r="C572">
        <v>484</v>
      </c>
      <c r="D572" t="s">
        <v>1</v>
      </c>
      <c r="H572">
        <v>47</v>
      </c>
      <c r="I572">
        <v>6</v>
      </c>
      <c r="J572">
        <v>30</v>
      </c>
      <c r="K572">
        <v>8</v>
      </c>
      <c r="L572">
        <v>30</v>
      </c>
      <c r="M572" t="s">
        <v>128</v>
      </c>
      <c r="N572">
        <v>1</v>
      </c>
      <c r="S572">
        <v>1</v>
      </c>
      <c r="T572" t="s">
        <v>77</v>
      </c>
      <c r="U572" t="s">
        <v>88</v>
      </c>
      <c r="X572" t="s">
        <v>2245</v>
      </c>
      <c r="Y572">
        <v>15</v>
      </c>
      <c r="Z572" t="s">
        <v>2246</v>
      </c>
      <c r="AA572" t="s">
        <v>57</v>
      </c>
      <c r="AG572" t="s">
        <v>32</v>
      </c>
      <c r="AJ572" t="s">
        <v>58</v>
      </c>
      <c r="AK572">
        <v>6</v>
      </c>
      <c r="AM572">
        <v>6</v>
      </c>
      <c r="AN572">
        <v>5</v>
      </c>
      <c r="AP572">
        <v>400</v>
      </c>
      <c r="AQ572" t="s">
        <v>2247</v>
      </c>
      <c r="AR572" t="s">
        <v>72</v>
      </c>
      <c r="AT572">
        <v>10</v>
      </c>
      <c r="AU572" t="s">
        <v>2248</v>
      </c>
      <c r="AV572" t="s">
        <v>2249</v>
      </c>
      <c r="AW572">
        <v>1</v>
      </c>
    </row>
    <row r="573" spans="1:51">
      <c r="A573">
        <v>485</v>
      </c>
      <c r="B573">
        <v>485</v>
      </c>
      <c r="C573">
        <v>485</v>
      </c>
      <c r="D573" t="s">
        <v>1</v>
      </c>
      <c r="E573" t="s">
        <v>4</v>
      </c>
      <c r="F573" t="s">
        <v>5</v>
      </c>
      <c r="G573">
        <v>35</v>
      </c>
      <c r="H573">
        <v>7</v>
      </c>
      <c r="I573">
        <v>0</v>
      </c>
      <c r="J573">
        <v>8</v>
      </c>
      <c r="K573">
        <v>2</v>
      </c>
      <c r="L573" t="s">
        <v>65</v>
      </c>
      <c r="M573">
        <v>1</v>
      </c>
      <c r="R573">
        <v>1</v>
      </c>
      <c r="S573" t="s">
        <v>513</v>
      </c>
      <c r="U573" t="s">
        <v>2250</v>
      </c>
      <c r="V573" t="s">
        <v>55</v>
      </c>
      <c r="X573">
        <v>1</v>
      </c>
      <c r="Y573" t="s">
        <v>56</v>
      </c>
      <c r="Z573" t="s">
        <v>57</v>
      </c>
      <c r="AA573" t="s">
        <v>27</v>
      </c>
      <c r="AB573" t="s">
        <v>29</v>
      </c>
      <c r="AE573" t="s">
        <v>32</v>
      </c>
      <c r="AH573" t="s">
        <v>70</v>
      </c>
      <c r="AJ573">
        <v>6</v>
      </c>
      <c r="AL573">
        <v>6</v>
      </c>
      <c r="AM573">
        <v>6</v>
      </c>
      <c r="AO573">
        <v>6</v>
      </c>
      <c r="AP573" t="s">
        <v>2251</v>
      </c>
      <c r="AQ573" t="s">
        <v>72</v>
      </c>
      <c r="AS573">
        <v>10</v>
      </c>
      <c r="AT573" t="s">
        <v>3958</v>
      </c>
      <c r="AU573" t="s">
        <v>2253</v>
      </c>
      <c r="AV573" t="s">
        <v>3959</v>
      </c>
      <c r="AW573">
        <v>0</v>
      </c>
    </row>
    <row r="574" spans="1:51">
      <c r="A574">
        <v>486</v>
      </c>
      <c r="B574">
        <v>486</v>
      </c>
      <c r="C574">
        <v>486</v>
      </c>
      <c r="D574" t="s">
        <v>1</v>
      </c>
      <c r="H574">
        <v>33</v>
      </c>
      <c r="I574">
        <v>6</v>
      </c>
      <c r="J574">
        <v>60</v>
      </c>
      <c r="K574">
        <v>14</v>
      </c>
      <c r="L574">
        <v>6</v>
      </c>
      <c r="M574" t="s">
        <v>99</v>
      </c>
      <c r="N574">
        <v>1</v>
      </c>
      <c r="S574">
        <v>1</v>
      </c>
      <c r="T574" t="s">
        <v>207</v>
      </c>
      <c r="U574" t="s">
        <v>78</v>
      </c>
      <c r="W574" t="s">
        <v>2255</v>
      </c>
      <c r="X574">
        <v>10</v>
      </c>
      <c r="Y574" t="s">
        <v>2256</v>
      </c>
      <c r="Z574" t="s">
        <v>57</v>
      </c>
      <c r="AD574" t="s">
        <v>30</v>
      </c>
      <c r="AE574" t="s">
        <v>32</v>
      </c>
      <c r="AH574" t="s">
        <v>58</v>
      </c>
      <c r="AJ574">
        <v>10</v>
      </c>
      <c r="AK574">
        <v>10</v>
      </c>
      <c r="AM574">
        <v>26</v>
      </c>
      <c r="AN574">
        <v>22</v>
      </c>
      <c r="AO574" t="s">
        <v>2257</v>
      </c>
      <c r="AP574" t="s">
        <v>62</v>
      </c>
      <c r="AQ574">
        <v>10</v>
      </c>
      <c r="AR574" t="s">
        <v>2258</v>
      </c>
      <c r="AS574" t="s">
        <v>126</v>
      </c>
      <c r="AU574">
        <v>0</v>
      </c>
    </row>
    <row r="575" spans="1:51">
      <c r="A575" s="44">
        <v>487</v>
      </c>
      <c r="B575" s="44">
        <v>487</v>
      </c>
      <c r="C575" s="44">
        <v>487</v>
      </c>
      <c r="D575" s="44" t="s">
        <v>1</v>
      </c>
      <c r="E575" s="44"/>
      <c r="F575" s="44"/>
      <c r="G575" s="44"/>
      <c r="H575" s="44">
        <v>59</v>
      </c>
      <c r="I575" s="44">
        <v>8</v>
      </c>
      <c r="J575" s="44">
        <v>0</v>
      </c>
      <c r="K575" s="44">
        <v>8</v>
      </c>
      <c r="L575" s="44">
        <v>10</v>
      </c>
      <c r="M575" s="44" t="s">
        <v>297</v>
      </c>
      <c r="N575" s="44">
        <v>0</v>
      </c>
      <c r="O575" s="44"/>
      <c r="P575" s="44" t="s">
        <v>2259</v>
      </c>
      <c r="Q575" s="44"/>
      <c r="R575" s="44" t="s">
        <v>3960</v>
      </c>
      <c r="S575" s="44">
        <v>0</v>
      </c>
      <c r="T575" s="44"/>
      <c r="U575" s="44"/>
      <c r="V575" s="44"/>
      <c r="W575" s="44"/>
      <c r="X575" s="44"/>
      <c r="Y575" s="44"/>
      <c r="Z575" s="44"/>
      <c r="AA575" s="44"/>
      <c r="AB575" s="44" t="s">
        <v>81</v>
      </c>
      <c r="AC575" s="44"/>
      <c r="AD575" s="44"/>
      <c r="AE575" s="44"/>
      <c r="AF575" s="44" t="s">
        <v>30</v>
      </c>
      <c r="AG575" s="44"/>
      <c r="AH575" s="44"/>
      <c r="AI575" s="44"/>
      <c r="AJ575" s="44"/>
      <c r="AK575" s="44" t="s">
        <v>82</v>
      </c>
      <c r="AL575" s="44"/>
      <c r="AM575" s="44">
        <v>14</v>
      </c>
      <c r="AN575" s="44">
        <v>14</v>
      </c>
      <c r="AO575" s="44">
        <v>6</v>
      </c>
      <c r="AP575" s="44"/>
      <c r="AQ575" s="44">
        <v>20</v>
      </c>
      <c r="AR575" s="44" t="s">
        <v>3961</v>
      </c>
      <c r="AS575" s="44" t="s">
        <v>62</v>
      </c>
      <c r="AT575" s="44">
        <v>9</v>
      </c>
      <c r="AU575" s="44" t="s">
        <v>2262</v>
      </c>
      <c r="AV575" s="44" t="s">
        <v>2263</v>
      </c>
      <c r="AW575" t="s">
        <v>3962</v>
      </c>
      <c r="AX575" s="44">
        <v>1</v>
      </c>
    </row>
    <row r="576" spans="1:5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44"/>
      <c r="AN576" s="44"/>
      <c r="AO576" s="44"/>
      <c r="AP576" s="44"/>
      <c r="AQ576" s="44"/>
      <c r="AR576" s="44"/>
      <c r="AS576" s="44"/>
      <c r="AT576" s="44"/>
      <c r="AU576" s="44"/>
      <c r="AV576" s="44"/>
      <c r="AW576" t="s">
        <v>3963</v>
      </c>
      <c r="AX576" s="44"/>
    </row>
    <row r="577" spans="1:53">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c r="AN577" s="44"/>
      <c r="AO577" s="44"/>
      <c r="AP577" s="44"/>
      <c r="AQ577" s="44"/>
      <c r="AR577" s="44"/>
      <c r="AS577" s="44"/>
      <c r="AT577" s="44"/>
      <c r="AU577" s="44"/>
      <c r="AV577" s="44"/>
      <c r="AW577" t="s">
        <v>3964</v>
      </c>
      <c r="AX577" s="44"/>
    </row>
    <row r="578" spans="1:53">
      <c r="A578" s="44">
        <v>488</v>
      </c>
      <c r="B578" s="44">
        <v>488</v>
      </c>
      <c r="C578" s="44">
        <v>488</v>
      </c>
      <c r="D578" s="44" t="s">
        <v>1</v>
      </c>
      <c r="E578" s="44" t="s">
        <v>2</v>
      </c>
      <c r="F578" s="44" t="s">
        <v>5</v>
      </c>
      <c r="G578" s="44">
        <v>36</v>
      </c>
      <c r="H578" s="44">
        <v>6</v>
      </c>
      <c r="I578" s="44">
        <v>0</v>
      </c>
      <c r="J578" s="44">
        <v>12</v>
      </c>
      <c r="K578" s="44">
        <v>12</v>
      </c>
      <c r="L578" s="44" t="s">
        <v>183</v>
      </c>
      <c r="M578" s="44">
        <v>0</v>
      </c>
      <c r="N578" s="44" t="s">
        <v>52</v>
      </c>
      <c r="O578" s="44"/>
      <c r="P578" s="44" t="s">
        <v>3390</v>
      </c>
      <c r="Q578" s="44">
        <v>1</v>
      </c>
      <c r="R578" s="44" t="s">
        <v>105</v>
      </c>
      <c r="S578" s="44"/>
      <c r="T578" s="44" t="s">
        <v>78</v>
      </c>
      <c r="U578" s="44" t="s">
        <v>89</v>
      </c>
      <c r="V578" s="44">
        <v>10</v>
      </c>
      <c r="W578" s="44" t="s">
        <v>2265</v>
      </c>
      <c r="X578" s="44" t="s">
        <v>57</v>
      </c>
      <c r="Y578" s="44"/>
      <c r="Z578" s="44"/>
      <c r="AA578" s="44"/>
      <c r="AB578" s="44"/>
      <c r="AC578" s="44"/>
      <c r="AD578" s="44" t="s">
        <v>32</v>
      </c>
      <c r="AE578" s="44"/>
      <c r="AF578" s="44"/>
      <c r="AG578" s="44" t="s">
        <v>70</v>
      </c>
      <c r="AH578" s="44"/>
      <c r="AI578" s="44"/>
      <c r="AJ578" s="44">
        <v>15</v>
      </c>
      <c r="AK578" s="44">
        <v>15</v>
      </c>
      <c r="AL578" s="44">
        <v>5</v>
      </c>
      <c r="AM578" s="44"/>
      <c r="AN578" s="44">
        <v>10</v>
      </c>
      <c r="AO578" t="s">
        <v>3965</v>
      </c>
      <c r="AP578" s="44" t="s">
        <v>72</v>
      </c>
      <c r="AQ578" s="44"/>
      <c r="AR578" s="44">
        <v>10</v>
      </c>
      <c r="AS578" s="44" t="s">
        <v>2267</v>
      </c>
      <c r="AT578" s="44" t="s">
        <v>2268</v>
      </c>
      <c r="AU578" s="44" t="s">
        <v>2269</v>
      </c>
      <c r="AV578" s="44">
        <v>1</v>
      </c>
    </row>
    <row r="579" spans="1:53">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4"/>
      <c r="AN579" s="44"/>
      <c r="AO579" t="s">
        <v>3966</v>
      </c>
      <c r="AP579" s="44"/>
      <c r="AQ579" s="44"/>
      <c r="AR579" s="44"/>
      <c r="AS579" s="44"/>
      <c r="AT579" s="44"/>
      <c r="AU579" s="44"/>
      <c r="AV579" s="44"/>
    </row>
    <row r="580" spans="1:53">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44"/>
      <c r="AN580" s="44"/>
      <c r="AO580" t="s">
        <v>3967</v>
      </c>
      <c r="AP580" s="44"/>
      <c r="AQ580" s="44"/>
      <c r="AR580" s="44"/>
      <c r="AS580" s="44"/>
      <c r="AT580" s="44"/>
      <c r="AU580" s="44"/>
      <c r="AV580" s="44"/>
    </row>
    <row r="581" spans="1:53">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4"/>
      <c r="AN581" s="44"/>
      <c r="AO581" t="s">
        <v>3968</v>
      </c>
      <c r="AP581" s="44"/>
      <c r="AQ581" s="44"/>
      <c r="AR581" s="44"/>
      <c r="AS581" s="44"/>
      <c r="AT581" s="44"/>
      <c r="AU581" s="44"/>
      <c r="AV581" s="44"/>
    </row>
    <row r="582" spans="1:53">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44"/>
      <c r="AN582" s="44"/>
      <c r="AO582" t="s">
        <v>3969</v>
      </c>
      <c r="AP582" s="44"/>
      <c r="AQ582" s="44"/>
      <c r="AR582" s="44"/>
      <c r="AS582" s="44"/>
      <c r="AT582" s="44"/>
      <c r="AU582" s="44"/>
      <c r="AV582" s="44"/>
    </row>
    <row r="583" spans="1:5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4"/>
      <c r="AN583" s="44"/>
      <c r="AO583" t="s">
        <v>3970</v>
      </c>
      <c r="AP583" s="44"/>
      <c r="AQ583" s="44"/>
      <c r="AR583" s="44"/>
      <c r="AS583" s="44"/>
      <c r="AT583" s="44"/>
      <c r="AU583" s="44"/>
      <c r="AV583" s="44"/>
    </row>
    <row r="584" spans="1:53">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44"/>
      <c r="AN584" s="44"/>
      <c r="AO584" t="s">
        <v>3971</v>
      </c>
      <c r="AP584" s="44"/>
      <c r="AQ584" s="44"/>
      <c r="AR584" s="44"/>
      <c r="AS584" s="44"/>
      <c r="AT584" s="44"/>
      <c r="AU584" s="44"/>
      <c r="AV584" s="44"/>
    </row>
    <row r="585" spans="1:53">
      <c r="A585" s="44">
        <v>489</v>
      </c>
      <c r="B585" s="44">
        <v>489</v>
      </c>
      <c r="C585" s="44">
        <v>489</v>
      </c>
      <c r="D585" s="44"/>
      <c r="E585" s="44" t="s">
        <v>2</v>
      </c>
      <c r="F585" s="44" t="s">
        <v>5</v>
      </c>
      <c r="G585" s="44">
        <v>36</v>
      </c>
      <c r="H585" s="44">
        <v>7</v>
      </c>
      <c r="I585" s="44">
        <v>45</v>
      </c>
      <c r="J585" s="44">
        <v>16</v>
      </c>
      <c r="K585" s="44">
        <v>6</v>
      </c>
      <c r="L585" s="44" t="s">
        <v>128</v>
      </c>
      <c r="M585" s="44">
        <v>1</v>
      </c>
      <c r="N585" s="44"/>
      <c r="O585" s="44"/>
      <c r="P585" s="44"/>
      <c r="Q585" s="44"/>
      <c r="R585" s="44">
        <v>1</v>
      </c>
      <c r="S585" s="44" t="s">
        <v>207</v>
      </c>
      <c r="T585" s="44" t="s">
        <v>78</v>
      </c>
      <c r="U585" s="44" t="s">
        <v>89</v>
      </c>
      <c r="V585" s="44">
        <v>13</v>
      </c>
      <c r="W585" s="44" t="s">
        <v>2270</v>
      </c>
      <c r="X585" s="44" t="s">
        <v>81</v>
      </c>
      <c r="Y585" s="44"/>
      <c r="Z585" s="44"/>
      <c r="AA585" s="44"/>
      <c r="AB585" s="44"/>
      <c r="AC585" s="44"/>
      <c r="AD585" s="44" t="s">
        <v>32</v>
      </c>
      <c r="AE585" s="44"/>
      <c r="AF585" s="44"/>
      <c r="AG585" s="44" t="s">
        <v>58</v>
      </c>
      <c r="AH585" s="44">
        <v>3</v>
      </c>
      <c r="AI585" s="44"/>
      <c r="AJ585" s="44">
        <v>3</v>
      </c>
      <c r="AK585" s="44">
        <v>6</v>
      </c>
      <c r="AL585" s="44"/>
      <c r="AM585" s="44">
        <v>6</v>
      </c>
      <c r="AN585" s="44" t="s">
        <v>2271</v>
      </c>
      <c r="AO585" s="44" t="s">
        <v>72</v>
      </c>
      <c r="AP585" s="44"/>
      <c r="AQ585" s="44">
        <v>7</v>
      </c>
      <c r="AR585" s="44" t="s">
        <v>2272</v>
      </c>
      <c r="AS585" t="s">
        <v>3972</v>
      </c>
      <c r="AT585" s="44">
        <v>1</v>
      </c>
    </row>
    <row r="586" spans="1:53">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44"/>
      <c r="AN586" s="44"/>
      <c r="AO586" s="44"/>
      <c r="AP586" s="44"/>
      <c r="AQ586" s="44"/>
      <c r="AR586" s="44"/>
      <c r="AT586" s="44"/>
    </row>
    <row r="587" spans="1:53">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4"/>
      <c r="AN587" s="44"/>
      <c r="AO587" s="44"/>
      <c r="AP587" s="44"/>
      <c r="AQ587" s="44"/>
      <c r="AR587" s="44"/>
      <c r="AS587" t="s">
        <v>3973</v>
      </c>
      <c r="AT587" s="44"/>
    </row>
    <row r="588" spans="1:53">
      <c r="A588" s="44">
        <v>490</v>
      </c>
      <c r="B588" s="44">
        <v>490</v>
      </c>
      <c r="C588" s="44">
        <v>490</v>
      </c>
      <c r="D588" s="44" t="s">
        <v>1</v>
      </c>
      <c r="E588" s="44" t="s">
        <v>2</v>
      </c>
      <c r="F588" s="44" t="s">
        <v>3</v>
      </c>
      <c r="G588" s="44" t="s">
        <v>4</v>
      </c>
      <c r="H588" s="44" t="s">
        <v>5</v>
      </c>
      <c r="I588" s="44">
        <v>28</v>
      </c>
      <c r="J588" s="44">
        <v>7</v>
      </c>
      <c r="K588" s="44">
        <v>80</v>
      </c>
      <c r="L588" s="44">
        <v>8</v>
      </c>
      <c r="M588" s="44">
        <v>8</v>
      </c>
      <c r="N588" s="44" t="s">
        <v>329</v>
      </c>
      <c r="O588" s="44">
        <v>1</v>
      </c>
      <c r="P588" s="44"/>
      <c r="Q588" s="44"/>
      <c r="R588" s="44"/>
      <c r="S588" s="44"/>
      <c r="T588" s="44">
        <v>1</v>
      </c>
      <c r="U588" s="44" t="s">
        <v>401</v>
      </c>
      <c r="V588" s="44"/>
      <c r="W588" s="44" t="s">
        <v>78</v>
      </c>
      <c r="X588" s="44"/>
      <c r="Y588" s="44" t="s">
        <v>2274</v>
      </c>
      <c r="Z588" s="44">
        <v>5</v>
      </c>
      <c r="AA588" s="44" t="s">
        <v>2275</v>
      </c>
      <c r="AB588" s="44" t="s">
        <v>81</v>
      </c>
      <c r="AC588" s="44"/>
      <c r="AD588" s="44"/>
      <c r="AE588" s="44"/>
      <c r="AF588" s="44"/>
      <c r="AG588" s="44" t="s">
        <v>31</v>
      </c>
      <c r="AH588" s="44"/>
      <c r="AI588" s="44"/>
      <c r="AJ588" s="44"/>
      <c r="AK588" s="44"/>
      <c r="AL588" s="44" t="s">
        <v>70</v>
      </c>
      <c r="AM588" s="44"/>
      <c r="AN588" s="44">
        <v>4</v>
      </c>
      <c r="AO588" s="44"/>
      <c r="AP588" s="44">
        <v>4</v>
      </c>
      <c r="AQ588" s="44">
        <v>6</v>
      </c>
      <c r="AR588" s="44"/>
      <c r="AS588" s="44">
        <v>66</v>
      </c>
      <c r="AT588" t="s">
        <v>3974</v>
      </c>
      <c r="AU588" s="44" t="s">
        <v>72</v>
      </c>
      <c r="AV588" s="44"/>
      <c r="AW588" s="44">
        <v>9</v>
      </c>
      <c r="AX588" s="44" t="s">
        <v>2277</v>
      </c>
      <c r="AY588" s="44" t="s">
        <v>2278</v>
      </c>
      <c r="AZ588" t="s">
        <v>3976</v>
      </c>
      <c r="BA588" s="44">
        <v>1</v>
      </c>
    </row>
    <row r="589" spans="1:53">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4"/>
      <c r="AN589" s="44"/>
      <c r="AO589" s="44"/>
      <c r="AP589" s="44"/>
      <c r="AQ589" s="44"/>
      <c r="AR589" s="44"/>
      <c r="AS589" s="44"/>
      <c r="AU589" s="44"/>
      <c r="AV589" s="44"/>
      <c r="AW589" s="44"/>
      <c r="AX589" s="44"/>
      <c r="AY589" s="44"/>
      <c r="BA589" s="44"/>
    </row>
    <row r="590" spans="1:53">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44"/>
      <c r="AN590" s="44"/>
      <c r="AO590" s="44"/>
      <c r="AP590" s="44"/>
      <c r="AQ590" s="44"/>
      <c r="AR590" s="44"/>
      <c r="AS590" s="44"/>
      <c r="AT590" t="s">
        <v>3975</v>
      </c>
      <c r="AU590" s="44"/>
      <c r="AV590" s="44"/>
      <c r="AW590" s="44"/>
      <c r="AX590" s="44"/>
      <c r="AY590" s="44"/>
      <c r="AZ590" t="s">
        <v>3977</v>
      </c>
      <c r="BA590" s="44"/>
    </row>
    <row r="591" spans="1:53">
      <c r="A591">
        <v>491</v>
      </c>
      <c r="B591">
        <v>491</v>
      </c>
      <c r="C591">
        <v>491</v>
      </c>
      <c r="D591" t="s">
        <v>1</v>
      </c>
      <c r="E591" t="s">
        <v>2</v>
      </c>
      <c r="F591" t="s">
        <v>5</v>
      </c>
      <c r="G591">
        <v>65</v>
      </c>
      <c r="H591">
        <v>5</v>
      </c>
      <c r="I591">
        <v>60</v>
      </c>
      <c r="J591">
        <v>8</v>
      </c>
      <c r="K591">
        <v>4</v>
      </c>
      <c r="L591" t="s">
        <v>128</v>
      </c>
      <c r="M591">
        <v>0</v>
      </c>
      <c r="N591" t="s">
        <v>76</v>
      </c>
      <c r="O591" t="s">
        <v>3392</v>
      </c>
      <c r="P591">
        <v>1</v>
      </c>
      <c r="Q591" t="s">
        <v>30</v>
      </c>
      <c r="R591" t="s">
        <v>78</v>
      </c>
      <c r="S591" t="s">
        <v>642</v>
      </c>
      <c r="T591">
        <v>6</v>
      </c>
      <c r="U591" t="s">
        <v>2280</v>
      </c>
      <c r="V591" t="s">
        <v>81</v>
      </c>
      <c r="Z591" t="s">
        <v>30</v>
      </c>
      <c r="AE591" t="s">
        <v>547</v>
      </c>
      <c r="AG591">
        <v>4</v>
      </c>
      <c r="AI591">
        <v>4</v>
      </c>
      <c r="AK591">
        <v>30</v>
      </c>
      <c r="AL591">
        <v>60</v>
      </c>
      <c r="AM591" t="s">
        <v>2281</v>
      </c>
      <c r="AN591" t="s">
        <v>2282</v>
      </c>
      <c r="AO591">
        <v>8</v>
      </c>
      <c r="AP591" t="s">
        <v>3978</v>
      </c>
      <c r="AQ591" t="s">
        <v>2284</v>
      </c>
      <c r="AR591" t="s">
        <v>134</v>
      </c>
      <c r="AS591">
        <v>1</v>
      </c>
    </row>
    <row r="592" spans="1:53">
      <c r="A592">
        <v>492</v>
      </c>
      <c r="B592">
        <v>492</v>
      </c>
      <c r="C592">
        <v>492</v>
      </c>
      <c r="D592" t="s">
        <v>1</v>
      </c>
      <c r="H592">
        <v>39</v>
      </c>
      <c r="I592">
        <v>8</v>
      </c>
      <c r="J592">
        <v>35</v>
      </c>
      <c r="K592">
        <v>9</v>
      </c>
      <c r="L592">
        <v>10</v>
      </c>
      <c r="M592" t="s">
        <v>116</v>
      </c>
      <c r="N592">
        <v>1</v>
      </c>
      <c r="S592">
        <v>1</v>
      </c>
      <c r="T592" t="s">
        <v>6</v>
      </c>
      <c r="V592" t="s">
        <v>88</v>
      </c>
      <c r="X592" t="s">
        <v>89</v>
      </c>
      <c r="Y592">
        <v>23</v>
      </c>
      <c r="Z592" t="s">
        <v>2285</v>
      </c>
      <c r="AA592" t="s">
        <v>57</v>
      </c>
      <c r="AG592" t="s">
        <v>32</v>
      </c>
      <c r="AJ592" t="s">
        <v>58</v>
      </c>
      <c r="AL592">
        <v>10</v>
      </c>
      <c r="AM592">
        <v>10</v>
      </c>
      <c r="AN592">
        <v>2</v>
      </c>
      <c r="AP592">
        <v>8</v>
      </c>
      <c r="AQ592" t="s">
        <v>2286</v>
      </c>
      <c r="AR592" t="s">
        <v>62</v>
      </c>
      <c r="AS592">
        <v>8</v>
      </c>
      <c r="AT592" t="s">
        <v>2287</v>
      </c>
      <c r="AU592" t="s">
        <v>2288</v>
      </c>
      <c r="AV592" t="s">
        <v>2289</v>
      </c>
      <c r="AW592">
        <v>1</v>
      </c>
    </row>
    <row r="593" spans="1:51">
      <c r="A593">
        <v>493</v>
      </c>
      <c r="B593">
        <v>493</v>
      </c>
      <c r="C593">
        <v>493</v>
      </c>
      <c r="H593" t="s">
        <v>5</v>
      </c>
      <c r="I593">
        <v>48</v>
      </c>
      <c r="J593">
        <v>7</v>
      </c>
      <c r="K593">
        <v>0</v>
      </c>
      <c r="L593">
        <v>10</v>
      </c>
      <c r="M593">
        <v>30</v>
      </c>
      <c r="N593" t="s">
        <v>329</v>
      </c>
      <c r="O593">
        <v>1</v>
      </c>
      <c r="T593">
        <v>1</v>
      </c>
      <c r="U593" t="s">
        <v>130</v>
      </c>
      <c r="V593" t="s">
        <v>137</v>
      </c>
      <c r="X593" t="s">
        <v>101</v>
      </c>
      <c r="Y593">
        <v>20</v>
      </c>
      <c r="Z593" t="s">
        <v>2290</v>
      </c>
      <c r="AA593" t="s">
        <v>155</v>
      </c>
      <c r="AC593" t="s">
        <v>29</v>
      </c>
      <c r="AK593" t="s">
        <v>82</v>
      </c>
      <c r="AL593">
        <v>6</v>
      </c>
      <c r="AN593">
        <v>6</v>
      </c>
      <c r="AO593">
        <v>2</v>
      </c>
      <c r="AQ593">
        <v>16</v>
      </c>
      <c r="AR593" t="s">
        <v>2291</v>
      </c>
      <c r="AS593" t="s">
        <v>72</v>
      </c>
      <c r="AU593">
        <v>9</v>
      </c>
      <c r="AV593" t="s">
        <v>2292</v>
      </c>
      <c r="AW593" t="s">
        <v>2293</v>
      </c>
      <c r="AX593" t="s">
        <v>2294</v>
      </c>
      <c r="AY593">
        <v>0</v>
      </c>
    </row>
    <row r="594" spans="1:51">
      <c r="A594">
        <v>494</v>
      </c>
      <c r="B594">
        <v>494</v>
      </c>
      <c r="C594">
        <v>494</v>
      </c>
      <c r="D594" t="s">
        <v>1</v>
      </c>
      <c r="H594">
        <v>29</v>
      </c>
      <c r="I594">
        <v>7</v>
      </c>
      <c r="J594">
        <v>0</v>
      </c>
      <c r="K594">
        <v>13</v>
      </c>
      <c r="L594">
        <v>6</v>
      </c>
      <c r="M594" t="s">
        <v>183</v>
      </c>
      <c r="N594">
        <v>0</v>
      </c>
      <c r="O594" t="s">
        <v>117</v>
      </c>
      <c r="Q594" t="s">
        <v>3390</v>
      </c>
      <c r="R594">
        <v>0</v>
      </c>
      <c r="AA594" t="s">
        <v>57</v>
      </c>
      <c r="AE594" t="s">
        <v>30</v>
      </c>
      <c r="AJ594" t="s">
        <v>82</v>
      </c>
      <c r="AK594">
        <v>5</v>
      </c>
      <c r="AM594">
        <v>5</v>
      </c>
      <c r="AN594">
        <v>2</v>
      </c>
      <c r="AP594">
        <v>6</v>
      </c>
      <c r="AQ594" t="s">
        <v>2295</v>
      </c>
      <c r="AR594" t="s">
        <v>62</v>
      </c>
      <c r="AS594">
        <v>6</v>
      </c>
      <c r="AT594" t="s">
        <v>2296</v>
      </c>
      <c r="AU594" t="s">
        <v>2297</v>
      </c>
      <c r="AV594" t="s">
        <v>2298</v>
      </c>
      <c r="AW594">
        <v>1</v>
      </c>
    </row>
    <row r="595" spans="1:51">
      <c r="A595">
        <v>495</v>
      </c>
      <c r="B595">
        <v>495</v>
      </c>
      <c r="C595">
        <v>495</v>
      </c>
      <c r="D595" t="s">
        <v>1</v>
      </c>
      <c r="E595" t="s">
        <v>2</v>
      </c>
      <c r="F595" t="s">
        <v>4</v>
      </c>
      <c r="G595">
        <v>36</v>
      </c>
      <c r="H595">
        <v>6</v>
      </c>
      <c r="I595">
        <v>30</v>
      </c>
      <c r="J595">
        <v>10</v>
      </c>
      <c r="K595">
        <v>20</v>
      </c>
      <c r="L595" t="s">
        <v>116</v>
      </c>
      <c r="M595">
        <v>1</v>
      </c>
      <c r="R595">
        <v>1</v>
      </c>
      <c r="S595" t="s">
        <v>6</v>
      </c>
      <c r="U595" t="s">
        <v>106</v>
      </c>
      <c r="V595" t="s">
        <v>150</v>
      </c>
      <c r="W595">
        <v>5</v>
      </c>
      <c r="X595" t="s">
        <v>2299</v>
      </c>
      <c r="Y595" t="s">
        <v>57</v>
      </c>
      <c r="AB595" t="s">
        <v>29</v>
      </c>
      <c r="AJ595" t="s">
        <v>70</v>
      </c>
      <c r="AN595">
        <v>0</v>
      </c>
      <c r="AP595" s="1">
        <v>43388</v>
      </c>
      <c r="AQ595">
        <v>500</v>
      </c>
      <c r="AR595" t="s">
        <v>2300</v>
      </c>
      <c r="AS595" t="s">
        <v>62</v>
      </c>
      <c r="AT595">
        <v>8</v>
      </c>
      <c r="AU595" t="s">
        <v>2301</v>
      </c>
      <c r="AV595" t="s">
        <v>2302</v>
      </c>
      <c r="AW595" t="s">
        <v>2303</v>
      </c>
      <c r="AX595">
        <v>1</v>
      </c>
    </row>
    <row r="596" spans="1:51">
      <c r="A596">
        <v>496</v>
      </c>
      <c r="B596">
        <v>496</v>
      </c>
      <c r="C596">
        <v>496</v>
      </c>
      <c r="D596" t="s">
        <v>1</v>
      </c>
      <c r="H596">
        <v>56</v>
      </c>
      <c r="I596">
        <v>8</v>
      </c>
      <c r="J596">
        <v>60</v>
      </c>
      <c r="K596">
        <v>8</v>
      </c>
      <c r="L596">
        <v>5</v>
      </c>
      <c r="M596" t="s">
        <v>116</v>
      </c>
      <c r="N596">
        <v>1</v>
      </c>
      <c r="S596">
        <v>1</v>
      </c>
      <c r="T596" t="s">
        <v>141</v>
      </c>
      <c r="U596" t="s">
        <v>54</v>
      </c>
      <c r="W596" t="s">
        <v>89</v>
      </c>
      <c r="X596">
        <v>25</v>
      </c>
      <c r="Y596" t="s">
        <v>2304</v>
      </c>
      <c r="Z596" t="s">
        <v>81</v>
      </c>
      <c r="AD596" t="s">
        <v>30</v>
      </c>
      <c r="AI596" t="s">
        <v>70</v>
      </c>
      <c r="AL596">
        <v>21</v>
      </c>
      <c r="AM596">
        <v>21</v>
      </c>
      <c r="AP596">
        <v>8</v>
      </c>
      <c r="AQ596" t="s">
        <v>2305</v>
      </c>
      <c r="AR596" t="s">
        <v>72</v>
      </c>
      <c r="AT596">
        <v>10</v>
      </c>
      <c r="AU596" t="s">
        <v>2306</v>
      </c>
      <c r="AV596" t="s">
        <v>2307</v>
      </c>
      <c r="AW596" t="s">
        <v>2308</v>
      </c>
      <c r="AX596">
        <v>1</v>
      </c>
    </row>
    <row r="597" spans="1:51">
      <c r="A597">
        <v>497</v>
      </c>
      <c r="B597">
        <v>497</v>
      </c>
      <c r="C597">
        <v>497</v>
      </c>
      <c r="H597" t="s">
        <v>5</v>
      </c>
      <c r="I597">
        <v>32</v>
      </c>
      <c r="J597">
        <v>5</v>
      </c>
      <c r="K597">
        <v>20</v>
      </c>
      <c r="L597">
        <v>12</v>
      </c>
      <c r="M597">
        <v>20</v>
      </c>
      <c r="N597" t="s">
        <v>86</v>
      </c>
      <c r="O597">
        <v>0</v>
      </c>
      <c r="Q597" t="s">
        <v>3979</v>
      </c>
      <c r="R597" t="s">
        <v>3389</v>
      </c>
      <c r="S597">
        <v>1</v>
      </c>
      <c r="T597" t="s">
        <v>207</v>
      </c>
      <c r="V597" t="s">
        <v>3980</v>
      </c>
      <c r="W597" t="s">
        <v>350</v>
      </c>
      <c r="X597">
        <v>6</v>
      </c>
      <c r="Y597" t="s">
        <v>3981</v>
      </c>
      <c r="Z597" t="s">
        <v>81</v>
      </c>
      <c r="AA597" t="s">
        <v>27</v>
      </c>
      <c r="AC597" t="s">
        <v>30</v>
      </c>
      <c r="AH597" t="s">
        <v>58</v>
      </c>
      <c r="AJ597">
        <v>10</v>
      </c>
      <c r="AK597">
        <v>10</v>
      </c>
      <c r="AL597">
        <v>2</v>
      </c>
      <c r="AN597">
        <v>10</v>
      </c>
      <c r="AO597" t="s">
        <v>3982</v>
      </c>
      <c r="AP597" t="s">
        <v>72</v>
      </c>
      <c r="AR597">
        <v>10</v>
      </c>
      <c r="AS597" t="s">
        <v>3983</v>
      </c>
      <c r="AT597" t="s">
        <v>3984</v>
      </c>
      <c r="AU597" t="s">
        <v>2315</v>
      </c>
    </row>
    <row r="598" spans="1:51">
      <c r="A598">
        <v>498</v>
      </c>
      <c r="B598">
        <v>498</v>
      </c>
      <c r="C598">
        <v>498</v>
      </c>
      <c r="D598" t="s">
        <v>1</v>
      </c>
      <c r="H598">
        <v>36</v>
      </c>
      <c r="I598">
        <v>9</v>
      </c>
      <c r="J598">
        <v>15</v>
      </c>
      <c r="K598">
        <v>8</v>
      </c>
      <c r="L598">
        <v>20</v>
      </c>
      <c r="M598" t="s">
        <v>219</v>
      </c>
      <c r="N598">
        <v>1</v>
      </c>
      <c r="S598">
        <v>1</v>
      </c>
      <c r="T598" t="s">
        <v>6</v>
      </c>
      <c r="V598" t="s">
        <v>78</v>
      </c>
      <c r="X598" t="s">
        <v>286</v>
      </c>
      <c r="Y598">
        <v>7</v>
      </c>
      <c r="Z598" t="s">
        <v>2316</v>
      </c>
      <c r="AA598" t="s">
        <v>81</v>
      </c>
      <c r="AE598" t="s">
        <v>30</v>
      </c>
      <c r="AJ598" t="s">
        <v>82</v>
      </c>
      <c r="AK598">
        <v>6</v>
      </c>
      <c r="AM598">
        <v>6</v>
      </c>
      <c r="AN598">
        <v>6</v>
      </c>
      <c r="AP598">
        <v>20</v>
      </c>
      <c r="AQ598" t="s">
        <v>2317</v>
      </c>
      <c r="AR598" t="s">
        <v>62</v>
      </c>
      <c r="AS598">
        <v>10</v>
      </c>
      <c r="AT598" t="s">
        <v>2318</v>
      </c>
      <c r="AU598" t="s">
        <v>400</v>
      </c>
      <c r="AV598" t="s">
        <v>2319</v>
      </c>
      <c r="AW598">
        <v>0</v>
      </c>
    </row>
    <row r="599" spans="1:51">
      <c r="A599">
        <v>499</v>
      </c>
      <c r="B599">
        <v>499</v>
      </c>
      <c r="C599">
        <v>499</v>
      </c>
      <c r="H599" t="s">
        <v>5</v>
      </c>
      <c r="I599">
        <v>29</v>
      </c>
      <c r="J599">
        <v>7</v>
      </c>
      <c r="K599">
        <v>50</v>
      </c>
      <c r="L599">
        <v>10</v>
      </c>
      <c r="M599">
        <v>5</v>
      </c>
      <c r="N599" t="s">
        <v>51</v>
      </c>
      <c r="O599">
        <v>1</v>
      </c>
      <c r="T599">
        <v>1</v>
      </c>
      <c r="U599" t="s">
        <v>149</v>
      </c>
      <c r="V599" t="s">
        <v>54</v>
      </c>
      <c r="X599" t="s">
        <v>89</v>
      </c>
      <c r="Y599">
        <v>5</v>
      </c>
      <c r="Z599" t="s">
        <v>2320</v>
      </c>
      <c r="AA599" t="s">
        <v>57</v>
      </c>
      <c r="AG599" t="s">
        <v>32</v>
      </c>
      <c r="AJ599" t="s">
        <v>70</v>
      </c>
      <c r="AL599">
        <v>6</v>
      </c>
      <c r="AN599">
        <v>6</v>
      </c>
      <c r="AO599">
        <v>6</v>
      </c>
      <c r="AQ599">
        <v>7</v>
      </c>
      <c r="AR599" t="s">
        <v>3985</v>
      </c>
      <c r="AS599" t="s">
        <v>339</v>
      </c>
      <c r="AU599">
        <v>10</v>
      </c>
      <c r="AV599" t="s">
        <v>2322</v>
      </c>
      <c r="AW599" t="s">
        <v>2323</v>
      </c>
      <c r="AX599" t="s">
        <v>111</v>
      </c>
      <c r="AY599">
        <v>1</v>
      </c>
    </row>
    <row r="600" spans="1:51">
      <c r="A600">
        <v>500</v>
      </c>
      <c r="B600">
        <v>500</v>
      </c>
      <c r="C600">
        <v>500</v>
      </c>
      <c r="D600" t="s">
        <v>1</v>
      </c>
      <c r="E600" t="s">
        <v>2</v>
      </c>
      <c r="F600" t="s">
        <v>5</v>
      </c>
      <c r="G600">
        <v>28</v>
      </c>
      <c r="H600">
        <v>6</v>
      </c>
      <c r="I600">
        <v>15</v>
      </c>
      <c r="J600">
        <v>8</v>
      </c>
      <c r="K600">
        <v>1</v>
      </c>
      <c r="L600" t="s">
        <v>116</v>
      </c>
      <c r="M600">
        <v>0</v>
      </c>
      <c r="N600" t="s">
        <v>117</v>
      </c>
      <c r="P600" t="s">
        <v>3391</v>
      </c>
      <c r="Q600">
        <v>1</v>
      </c>
      <c r="R600" t="s">
        <v>149</v>
      </c>
      <c r="S600" t="s">
        <v>78</v>
      </c>
      <c r="T600" t="s">
        <v>150</v>
      </c>
      <c r="U600">
        <v>0</v>
      </c>
      <c r="V600" t="s">
        <v>193</v>
      </c>
      <c r="W600" t="s">
        <v>57</v>
      </c>
      <c r="AA600" t="s">
        <v>30</v>
      </c>
      <c r="AE600" t="s">
        <v>2324</v>
      </c>
      <c r="AF600" t="s">
        <v>70</v>
      </c>
      <c r="AH600">
        <v>4</v>
      </c>
      <c r="AJ600">
        <v>4</v>
      </c>
      <c r="AK600">
        <v>6</v>
      </c>
      <c r="AM600">
        <v>60</v>
      </c>
      <c r="AN600" t="s">
        <v>2325</v>
      </c>
      <c r="AO600" t="s">
        <v>72</v>
      </c>
      <c r="AQ600">
        <v>10</v>
      </c>
      <c r="AR600" t="s">
        <v>3986</v>
      </c>
      <c r="AS600">
        <v>1</v>
      </c>
    </row>
    <row r="601" spans="1:51">
      <c r="A601">
        <v>501</v>
      </c>
      <c r="B601">
        <v>501</v>
      </c>
      <c r="C601">
        <v>501</v>
      </c>
      <c r="E601" t="s">
        <v>2</v>
      </c>
      <c r="F601" t="s">
        <v>5</v>
      </c>
      <c r="G601">
        <v>47</v>
      </c>
      <c r="H601">
        <v>8</v>
      </c>
      <c r="I601">
        <v>30</v>
      </c>
      <c r="J601">
        <v>9</v>
      </c>
      <c r="K601">
        <v>4</v>
      </c>
      <c r="L601" t="s">
        <v>86</v>
      </c>
      <c r="M601">
        <v>1</v>
      </c>
      <c r="R601">
        <v>1</v>
      </c>
      <c r="S601" t="s">
        <v>406</v>
      </c>
      <c r="U601" t="s">
        <v>54</v>
      </c>
      <c r="W601" t="s">
        <v>266</v>
      </c>
      <c r="Y601">
        <v>23</v>
      </c>
      <c r="Z601" t="s">
        <v>2327</v>
      </c>
      <c r="AA601" t="s">
        <v>155</v>
      </c>
      <c r="AF601" t="s">
        <v>32</v>
      </c>
      <c r="AI601" t="s">
        <v>58</v>
      </c>
      <c r="AK601">
        <v>23</v>
      </c>
      <c r="AL601">
        <v>23</v>
      </c>
      <c r="AM601">
        <v>2</v>
      </c>
      <c r="AO601">
        <v>15</v>
      </c>
      <c r="AP601" t="s">
        <v>2328</v>
      </c>
      <c r="AQ601" t="s">
        <v>62</v>
      </c>
      <c r="AR601">
        <v>8</v>
      </c>
      <c r="AS601" t="s">
        <v>2329</v>
      </c>
      <c r="AT601" t="s">
        <v>2330</v>
      </c>
      <c r="AU601" t="s">
        <v>3987</v>
      </c>
      <c r="AV601">
        <v>0</v>
      </c>
    </row>
    <row r="602" spans="1:51">
      <c r="A602">
        <v>502</v>
      </c>
      <c r="B602">
        <v>502</v>
      </c>
      <c r="C602">
        <v>502</v>
      </c>
      <c r="E602" t="s">
        <v>2</v>
      </c>
      <c r="H602">
        <v>35</v>
      </c>
      <c r="I602">
        <v>7</v>
      </c>
      <c r="J602">
        <v>20</v>
      </c>
      <c r="K602">
        <v>10</v>
      </c>
      <c r="L602">
        <v>24</v>
      </c>
      <c r="M602" t="s">
        <v>99</v>
      </c>
      <c r="N602">
        <v>1</v>
      </c>
      <c r="S602">
        <v>1</v>
      </c>
      <c r="T602" t="s">
        <v>207</v>
      </c>
      <c r="U602" t="s">
        <v>78</v>
      </c>
      <c r="V602" t="s">
        <v>350</v>
      </c>
      <c r="W602">
        <v>10</v>
      </c>
      <c r="X602" t="s">
        <v>2332</v>
      </c>
      <c r="Y602" t="s">
        <v>81</v>
      </c>
      <c r="AC602" t="s">
        <v>30</v>
      </c>
      <c r="AH602" t="s">
        <v>70</v>
      </c>
      <c r="AJ602">
        <v>5</v>
      </c>
      <c r="AL602">
        <v>5</v>
      </c>
      <c r="AM602">
        <v>1</v>
      </c>
      <c r="AO602">
        <v>6</v>
      </c>
      <c r="AP602" t="s">
        <v>2333</v>
      </c>
      <c r="AQ602" t="s">
        <v>72</v>
      </c>
      <c r="AS602">
        <v>10</v>
      </c>
      <c r="AT602" t="s">
        <v>2334</v>
      </c>
      <c r="AU602" t="s">
        <v>2335</v>
      </c>
      <c r="AV602" t="s">
        <v>134</v>
      </c>
      <c r="AW602">
        <v>1</v>
      </c>
    </row>
    <row r="603" spans="1:51">
      <c r="A603">
        <v>503</v>
      </c>
      <c r="B603">
        <v>503</v>
      </c>
      <c r="C603">
        <v>503</v>
      </c>
      <c r="H603" t="s">
        <v>5</v>
      </c>
      <c r="I603">
        <v>41</v>
      </c>
      <c r="J603">
        <v>6</v>
      </c>
      <c r="K603">
        <v>30</v>
      </c>
      <c r="L603">
        <v>7</v>
      </c>
      <c r="M603">
        <v>6</v>
      </c>
      <c r="N603" t="s">
        <v>65</v>
      </c>
      <c r="O603">
        <v>0</v>
      </c>
      <c r="P603" t="s">
        <v>129</v>
      </c>
      <c r="Q603" t="s">
        <v>3392</v>
      </c>
      <c r="R603">
        <v>1</v>
      </c>
      <c r="S603" t="s">
        <v>77</v>
      </c>
      <c r="T603" t="s">
        <v>54</v>
      </c>
      <c r="W603" t="s">
        <v>2336</v>
      </c>
      <c r="X603">
        <v>20</v>
      </c>
      <c r="Y603" t="s">
        <v>2337</v>
      </c>
      <c r="Z603" t="s">
        <v>357</v>
      </c>
      <c r="AC603" t="s">
        <v>30</v>
      </c>
      <c r="AH603" t="s">
        <v>156</v>
      </c>
      <c r="AI603">
        <v>6</v>
      </c>
      <c r="AK603">
        <v>6</v>
      </c>
      <c r="AL603">
        <v>5</v>
      </c>
      <c r="AN603">
        <v>100</v>
      </c>
      <c r="AO603" t="s">
        <v>2338</v>
      </c>
      <c r="AP603" t="s">
        <v>72</v>
      </c>
      <c r="AR603">
        <v>9</v>
      </c>
      <c r="AS603" t="s">
        <v>2339</v>
      </c>
      <c r="AT603" t="s">
        <v>482</v>
      </c>
      <c r="AU603" t="s">
        <v>134</v>
      </c>
      <c r="AV603">
        <v>0</v>
      </c>
    </row>
    <row r="604" spans="1:51">
      <c r="A604">
        <v>504</v>
      </c>
      <c r="B604">
        <v>504</v>
      </c>
      <c r="C604">
        <v>504</v>
      </c>
      <c r="D604" t="s">
        <v>1</v>
      </c>
      <c r="F604" t="s">
        <v>5</v>
      </c>
      <c r="G604">
        <v>32</v>
      </c>
      <c r="H604">
        <v>6</v>
      </c>
      <c r="I604">
        <v>60</v>
      </c>
      <c r="J604">
        <v>10</v>
      </c>
      <c r="K604">
        <v>6</v>
      </c>
      <c r="L604" t="s">
        <v>183</v>
      </c>
      <c r="M604">
        <v>1</v>
      </c>
      <c r="R604">
        <v>1</v>
      </c>
      <c r="S604" t="s">
        <v>207</v>
      </c>
      <c r="T604" t="s">
        <v>78</v>
      </c>
      <c r="U604" t="s">
        <v>89</v>
      </c>
      <c r="V604">
        <v>9</v>
      </c>
      <c r="W604" t="s">
        <v>2340</v>
      </c>
      <c r="X604" t="s">
        <v>57</v>
      </c>
      <c r="AD604" t="s">
        <v>32</v>
      </c>
      <c r="AG604" t="s">
        <v>70</v>
      </c>
      <c r="AI604">
        <v>5</v>
      </c>
      <c r="AK604">
        <v>5</v>
      </c>
      <c r="AL604">
        <v>5</v>
      </c>
      <c r="AN604">
        <v>5</v>
      </c>
      <c r="AO604" t="s">
        <v>3988</v>
      </c>
      <c r="AP604" t="s">
        <v>72</v>
      </c>
      <c r="AR604">
        <v>10</v>
      </c>
      <c r="AS604" t="s">
        <v>2342</v>
      </c>
      <c r="AT604" t="s">
        <v>2343</v>
      </c>
      <c r="AU604" t="s">
        <v>2344</v>
      </c>
      <c r="AV604">
        <v>1</v>
      </c>
    </row>
    <row r="605" spans="1:51">
      <c r="A605">
        <v>505</v>
      </c>
      <c r="B605">
        <v>505</v>
      </c>
      <c r="C605">
        <v>505</v>
      </c>
      <c r="D605" t="s">
        <v>1</v>
      </c>
      <c r="H605">
        <v>31</v>
      </c>
      <c r="I605">
        <v>6</v>
      </c>
      <c r="J605">
        <v>2</v>
      </c>
      <c r="K605">
        <v>10</v>
      </c>
      <c r="L605">
        <v>10</v>
      </c>
      <c r="M605" t="s">
        <v>99</v>
      </c>
      <c r="N605">
        <v>1</v>
      </c>
      <c r="S605">
        <v>1</v>
      </c>
      <c r="T605" t="s">
        <v>3551</v>
      </c>
      <c r="U605" t="s">
        <v>78</v>
      </c>
      <c r="V605" t="s">
        <v>89</v>
      </c>
      <c r="W605">
        <v>1</v>
      </c>
      <c r="X605" t="s">
        <v>449</v>
      </c>
      <c r="Y605" t="s">
        <v>81</v>
      </c>
      <c r="AE605" t="s">
        <v>32</v>
      </c>
      <c r="AH605" t="s">
        <v>58</v>
      </c>
      <c r="AJ605">
        <v>10</v>
      </c>
      <c r="AK605">
        <v>10</v>
      </c>
      <c r="AL605">
        <v>3</v>
      </c>
      <c r="AN605">
        <v>6</v>
      </c>
      <c r="AO605" t="s">
        <v>2345</v>
      </c>
      <c r="AP605" t="s">
        <v>72</v>
      </c>
      <c r="AR605">
        <v>8</v>
      </c>
      <c r="AS605" t="s">
        <v>2346</v>
      </c>
      <c r="AT605" t="s">
        <v>2347</v>
      </c>
      <c r="AU605">
        <v>0</v>
      </c>
    </row>
    <row r="606" spans="1:51">
      <c r="A606">
        <v>506</v>
      </c>
      <c r="B606">
        <v>506</v>
      </c>
      <c r="C606">
        <v>506</v>
      </c>
      <c r="D606" t="s">
        <v>1</v>
      </c>
      <c r="H606">
        <v>30</v>
      </c>
      <c r="I606">
        <v>8</v>
      </c>
      <c r="J606">
        <v>0</v>
      </c>
      <c r="K606">
        <v>8</v>
      </c>
      <c r="L606">
        <v>4</v>
      </c>
      <c r="M606" t="s">
        <v>65</v>
      </c>
      <c r="N606">
        <v>1</v>
      </c>
      <c r="O606" t="s">
        <v>52</v>
      </c>
      <c r="Q606" t="s">
        <v>3392</v>
      </c>
      <c r="R606">
        <v>0</v>
      </c>
      <c r="AA606" t="s">
        <v>357</v>
      </c>
      <c r="AB606" t="s">
        <v>27</v>
      </c>
      <c r="AC606" t="s">
        <v>29</v>
      </c>
      <c r="AK606" t="s">
        <v>82</v>
      </c>
      <c r="AM606">
        <v>35</v>
      </c>
      <c r="AN606">
        <v>35</v>
      </c>
      <c r="AP606">
        <v>56</v>
      </c>
      <c r="AQ606">
        <v>112</v>
      </c>
      <c r="AR606" t="s">
        <v>2348</v>
      </c>
      <c r="AS606" t="s">
        <v>72</v>
      </c>
      <c r="AU606">
        <v>10</v>
      </c>
      <c r="AV606" t="s">
        <v>2349</v>
      </c>
      <c r="AW606" t="s">
        <v>2350</v>
      </c>
      <c r="AX606" t="s">
        <v>2351</v>
      </c>
    </row>
    <row r="607" spans="1:51">
      <c r="A607">
        <v>507</v>
      </c>
      <c r="B607">
        <v>507</v>
      </c>
      <c r="C607">
        <v>507</v>
      </c>
      <c r="D607" t="s">
        <v>1</v>
      </c>
      <c r="H607">
        <v>38</v>
      </c>
      <c r="I607">
        <v>7</v>
      </c>
      <c r="J607">
        <v>0</v>
      </c>
      <c r="K607">
        <v>5</v>
      </c>
      <c r="L607">
        <v>8</v>
      </c>
      <c r="M607" t="s">
        <v>128</v>
      </c>
      <c r="N607">
        <v>0</v>
      </c>
      <c r="O607" t="s">
        <v>129</v>
      </c>
      <c r="P607" t="s">
        <v>2352</v>
      </c>
      <c r="Q607">
        <v>0</v>
      </c>
      <c r="Z607" t="s">
        <v>81</v>
      </c>
      <c r="AE607" t="s">
        <v>31</v>
      </c>
      <c r="AF607" t="s">
        <v>32</v>
      </c>
      <c r="AI607" t="s">
        <v>70</v>
      </c>
      <c r="AL607">
        <v>8</v>
      </c>
      <c r="AM607">
        <v>8</v>
      </c>
      <c r="AO607">
        <v>16</v>
      </c>
      <c r="AP607">
        <v>8</v>
      </c>
      <c r="AQ607" t="s">
        <v>3989</v>
      </c>
      <c r="AR607" t="s">
        <v>72</v>
      </c>
      <c r="AT607">
        <v>9</v>
      </c>
      <c r="AU607" t="s">
        <v>2354</v>
      </c>
      <c r="AV607" t="s">
        <v>3990</v>
      </c>
      <c r="AW607" t="s">
        <v>2356</v>
      </c>
      <c r="AX607">
        <v>1</v>
      </c>
    </row>
    <row r="608" spans="1:51">
      <c r="A608">
        <v>508</v>
      </c>
      <c r="B608">
        <v>508</v>
      </c>
      <c r="C608">
        <v>508</v>
      </c>
      <c r="D608" t="s">
        <v>1</v>
      </c>
      <c r="H608">
        <v>25</v>
      </c>
      <c r="I608">
        <v>7</v>
      </c>
      <c r="J608">
        <v>20</v>
      </c>
      <c r="K608">
        <v>5</v>
      </c>
      <c r="L608">
        <v>36</v>
      </c>
      <c r="M608" t="s">
        <v>329</v>
      </c>
      <c r="N608">
        <v>0</v>
      </c>
      <c r="O608" t="s">
        <v>76</v>
      </c>
      <c r="P608" t="s">
        <v>3389</v>
      </c>
      <c r="Q608">
        <v>1</v>
      </c>
      <c r="R608" t="s">
        <v>6</v>
      </c>
      <c r="T608" t="s">
        <v>106</v>
      </c>
      <c r="U608" t="s">
        <v>101</v>
      </c>
      <c r="V608">
        <v>1</v>
      </c>
      <c r="W608" t="s">
        <v>2357</v>
      </c>
      <c r="X608" t="s">
        <v>57</v>
      </c>
      <c r="Z608" t="s">
        <v>28</v>
      </c>
      <c r="AG608" t="s">
        <v>3991</v>
      </c>
      <c r="AH608" t="s">
        <v>70</v>
      </c>
      <c r="AK608">
        <v>15</v>
      </c>
      <c r="AL608">
        <v>15</v>
      </c>
      <c r="AN608">
        <v>15</v>
      </c>
      <c r="AO608">
        <v>160</v>
      </c>
      <c r="AP608" t="s">
        <v>3992</v>
      </c>
      <c r="AQ608" t="s">
        <v>62</v>
      </c>
      <c r="AR608">
        <v>9</v>
      </c>
      <c r="AS608" t="s">
        <v>866</v>
      </c>
      <c r="AT608" t="s">
        <v>866</v>
      </c>
      <c r="AU608" t="s">
        <v>3993</v>
      </c>
      <c r="AV608">
        <v>1</v>
      </c>
    </row>
    <row r="609" spans="1:53">
      <c r="A609">
        <v>509</v>
      </c>
      <c r="B609">
        <v>509</v>
      </c>
      <c r="C609">
        <v>509</v>
      </c>
      <c r="E609" t="s">
        <v>2</v>
      </c>
      <c r="H609">
        <v>37</v>
      </c>
      <c r="I609">
        <v>7</v>
      </c>
      <c r="J609">
        <v>200</v>
      </c>
      <c r="K609">
        <v>12</v>
      </c>
      <c r="L609">
        <v>10</v>
      </c>
      <c r="M609" t="s">
        <v>329</v>
      </c>
      <c r="N609">
        <v>1</v>
      </c>
      <c r="S609">
        <v>1</v>
      </c>
      <c r="T609" t="s">
        <v>149</v>
      </c>
      <c r="U609" t="s">
        <v>106</v>
      </c>
      <c r="V609" t="s">
        <v>266</v>
      </c>
      <c r="X609">
        <v>5</v>
      </c>
      <c r="Y609" t="s">
        <v>2361</v>
      </c>
      <c r="Z609" t="s">
        <v>69</v>
      </c>
      <c r="AI609" t="s">
        <v>35</v>
      </c>
      <c r="AO609">
        <v>0</v>
      </c>
      <c r="AT609" t="s">
        <v>72</v>
      </c>
      <c r="AV609">
        <v>10</v>
      </c>
      <c r="AW609" t="s">
        <v>2362</v>
      </c>
      <c r="AX609" t="s">
        <v>2363</v>
      </c>
      <c r="AY609" t="s">
        <v>2364</v>
      </c>
      <c r="AZ609">
        <v>1</v>
      </c>
    </row>
    <row r="610" spans="1:53">
      <c r="A610">
        <v>510</v>
      </c>
      <c r="B610">
        <v>510</v>
      </c>
      <c r="C610">
        <v>510</v>
      </c>
      <c r="E610" t="s">
        <v>2</v>
      </c>
      <c r="H610">
        <v>55</v>
      </c>
      <c r="I610">
        <v>7</v>
      </c>
      <c r="J610">
        <v>45</v>
      </c>
      <c r="K610">
        <v>13</v>
      </c>
      <c r="L610">
        <v>1</v>
      </c>
      <c r="M610" t="s">
        <v>51</v>
      </c>
      <c r="N610">
        <v>0</v>
      </c>
      <c r="O610" t="s">
        <v>76</v>
      </c>
      <c r="P610" t="s">
        <v>3392</v>
      </c>
      <c r="Q610">
        <v>0</v>
      </c>
      <c r="Z610" t="s">
        <v>81</v>
      </c>
      <c r="AB610" t="s">
        <v>28</v>
      </c>
      <c r="AJ610" t="s">
        <v>70</v>
      </c>
      <c r="AL610">
        <v>6</v>
      </c>
      <c r="AN610">
        <v>6</v>
      </c>
      <c r="AO610">
        <v>6</v>
      </c>
      <c r="AQ610">
        <v>5</v>
      </c>
      <c r="AR610" t="s">
        <v>2365</v>
      </c>
      <c r="AS610" t="s">
        <v>72</v>
      </c>
      <c r="AU610">
        <v>10</v>
      </c>
      <c r="AV610" t="s">
        <v>2366</v>
      </c>
      <c r="AW610" t="s">
        <v>2367</v>
      </c>
      <c r="AX610">
        <v>0</v>
      </c>
    </row>
    <row r="611" spans="1:53">
      <c r="A611">
        <v>511</v>
      </c>
      <c r="B611">
        <v>511</v>
      </c>
      <c r="C611">
        <v>511</v>
      </c>
      <c r="I611" t="s">
        <v>2368</v>
      </c>
      <c r="J611">
        <v>28</v>
      </c>
      <c r="K611">
        <v>6</v>
      </c>
      <c r="L611">
        <v>25</v>
      </c>
      <c r="M611">
        <v>15</v>
      </c>
      <c r="N611">
        <v>5</v>
      </c>
      <c r="O611" t="s">
        <v>65</v>
      </c>
      <c r="P611">
        <v>1</v>
      </c>
      <c r="U611">
        <v>1</v>
      </c>
      <c r="V611" t="s">
        <v>149</v>
      </c>
      <c r="W611" t="s">
        <v>78</v>
      </c>
      <c r="X611" t="s">
        <v>89</v>
      </c>
      <c r="Y611">
        <v>1</v>
      </c>
      <c r="Z611" t="s">
        <v>2369</v>
      </c>
      <c r="AA611" t="s">
        <v>81</v>
      </c>
      <c r="AJ611" t="s">
        <v>35</v>
      </c>
      <c r="AP611">
        <v>0</v>
      </c>
      <c r="AU611" t="s">
        <v>72</v>
      </c>
      <c r="AW611">
        <v>10</v>
      </c>
      <c r="AX611" t="s">
        <v>2370</v>
      </c>
      <c r="AY611" t="s">
        <v>422</v>
      </c>
      <c r="BA611">
        <v>1</v>
      </c>
    </row>
    <row r="612" spans="1:53">
      <c r="A612">
        <v>512</v>
      </c>
      <c r="B612">
        <v>512</v>
      </c>
      <c r="C612">
        <v>512</v>
      </c>
      <c r="D612" t="s">
        <v>1</v>
      </c>
      <c r="E612" t="s">
        <v>2</v>
      </c>
      <c r="H612">
        <v>23</v>
      </c>
      <c r="I612">
        <v>7</v>
      </c>
      <c r="J612">
        <v>70</v>
      </c>
      <c r="K612">
        <v>6</v>
      </c>
      <c r="L612">
        <v>6</v>
      </c>
      <c r="M612" t="s">
        <v>128</v>
      </c>
      <c r="N612">
        <v>1</v>
      </c>
      <c r="S612">
        <v>1</v>
      </c>
      <c r="T612" t="s">
        <v>459</v>
      </c>
      <c r="U612" t="s">
        <v>344</v>
      </c>
      <c r="X612" t="s">
        <v>892</v>
      </c>
      <c r="Y612">
        <v>3</v>
      </c>
      <c r="Z612" t="s">
        <v>2371</v>
      </c>
      <c r="AA612" t="s">
        <v>57</v>
      </c>
      <c r="AJ612" t="s">
        <v>35</v>
      </c>
      <c r="AP612">
        <v>0</v>
      </c>
      <c r="AU612" t="s">
        <v>339</v>
      </c>
      <c r="AW612">
        <v>10</v>
      </c>
      <c r="AX612" t="s">
        <v>2372</v>
      </c>
      <c r="AY612" t="s">
        <v>2373</v>
      </c>
      <c r="AZ612" t="s">
        <v>2374</v>
      </c>
      <c r="BA612">
        <v>1</v>
      </c>
    </row>
    <row r="613" spans="1:53">
      <c r="A613">
        <v>513</v>
      </c>
      <c r="B613">
        <v>513</v>
      </c>
      <c r="C613">
        <v>513</v>
      </c>
      <c r="D613" t="s">
        <v>1</v>
      </c>
      <c r="H613">
        <v>35</v>
      </c>
      <c r="I613">
        <v>8</v>
      </c>
      <c r="J613">
        <v>0</v>
      </c>
      <c r="K613">
        <v>8</v>
      </c>
      <c r="L613">
        <v>4</v>
      </c>
      <c r="M613" t="s">
        <v>329</v>
      </c>
      <c r="N613">
        <v>0</v>
      </c>
      <c r="O613" t="s">
        <v>76</v>
      </c>
      <c r="P613" t="s">
        <v>3391</v>
      </c>
      <c r="Q613">
        <v>0</v>
      </c>
      <c r="Z613" t="s">
        <v>81</v>
      </c>
      <c r="AC613" t="s">
        <v>29</v>
      </c>
      <c r="AD613" t="s">
        <v>30</v>
      </c>
      <c r="AI613" t="s">
        <v>70</v>
      </c>
      <c r="AL613">
        <v>30</v>
      </c>
      <c r="AM613">
        <v>30</v>
      </c>
      <c r="AO613">
        <v>20</v>
      </c>
      <c r="AP613">
        <v>80</v>
      </c>
      <c r="AQ613" t="s">
        <v>2375</v>
      </c>
      <c r="AR613" t="s">
        <v>2376</v>
      </c>
      <c r="AS613">
        <v>10</v>
      </c>
      <c r="AT613" t="s">
        <v>3994</v>
      </c>
      <c r="AU613">
        <v>0</v>
      </c>
    </row>
    <row r="614" spans="1:53">
      <c r="A614">
        <v>514</v>
      </c>
      <c r="B614">
        <v>514</v>
      </c>
      <c r="C614">
        <v>514</v>
      </c>
      <c r="G614" t="s">
        <v>4</v>
      </c>
      <c r="H614">
        <v>24</v>
      </c>
      <c r="I614">
        <v>6</v>
      </c>
      <c r="J614">
        <v>2</v>
      </c>
      <c r="K614">
        <v>17</v>
      </c>
      <c r="L614">
        <v>50</v>
      </c>
      <c r="M614" t="s">
        <v>99</v>
      </c>
      <c r="N614">
        <v>1</v>
      </c>
      <c r="S614">
        <v>0</v>
      </c>
      <c r="AB614" t="s">
        <v>81</v>
      </c>
      <c r="AE614" t="s">
        <v>29</v>
      </c>
      <c r="AM614" t="s">
        <v>58</v>
      </c>
      <c r="AN614">
        <v>5</v>
      </c>
      <c r="AP614">
        <v>5</v>
      </c>
      <c r="AR614">
        <v>10</v>
      </c>
      <c r="AS614">
        <v>50</v>
      </c>
      <c r="AT614" t="s">
        <v>2378</v>
      </c>
      <c r="AU614" t="s">
        <v>62</v>
      </c>
      <c r="AV614">
        <v>10</v>
      </c>
      <c r="AW614" t="s">
        <v>2379</v>
      </c>
      <c r="AX614" t="s">
        <v>2380</v>
      </c>
      <c r="AZ614">
        <v>1</v>
      </c>
    </row>
    <row r="615" spans="1:53">
      <c r="A615">
        <v>515</v>
      </c>
      <c r="B615">
        <v>515</v>
      </c>
      <c r="C615">
        <v>515</v>
      </c>
      <c r="D615" t="s">
        <v>1</v>
      </c>
      <c r="H615">
        <v>33</v>
      </c>
      <c r="I615">
        <v>7</v>
      </c>
      <c r="J615">
        <v>60</v>
      </c>
      <c r="K615">
        <v>9</v>
      </c>
      <c r="L615">
        <v>3</v>
      </c>
      <c r="M615" t="s">
        <v>94</v>
      </c>
      <c r="N615">
        <v>0</v>
      </c>
      <c r="O615" t="s">
        <v>129</v>
      </c>
      <c r="P615" t="s">
        <v>3391</v>
      </c>
      <c r="Q615">
        <v>0</v>
      </c>
      <c r="Z615" t="s">
        <v>81</v>
      </c>
      <c r="AD615" t="s">
        <v>30</v>
      </c>
      <c r="AI615" t="s">
        <v>82</v>
      </c>
      <c r="AJ615">
        <v>6</v>
      </c>
      <c r="AL615">
        <v>6</v>
      </c>
      <c r="AM615">
        <v>6</v>
      </c>
      <c r="AO615">
        <v>20</v>
      </c>
      <c r="AP615" t="s">
        <v>2381</v>
      </c>
      <c r="AQ615" t="s">
        <v>72</v>
      </c>
      <c r="AS615">
        <v>8</v>
      </c>
      <c r="AT615" t="s">
        <v>2382</v>
      </c>
      <c r="AU615" t="s">
        <v>2383</v>
      </c>
      <c r="AV615" t="s">
        <v>2384</v>
      </c>
      <c r="AW615">
        <v>1</v>
      </c>
    </row>
    <row r="616" spans="1:53">
      <c r="A616">
        <v>516</v>
      </c>
      <c r="B616">
        <v>516</v>
      </c>
      <c r="C616">
        <v>516</v>
      </c>
      <c r="H616" t="s">
        <v>5</v>
      </c>
      <c r="I616">
        <v>32</v>
      </c>
      <c r="J616">
        <v>6</v>
      </c>
      <c r="K616">
        <v>45</v>
      </c>
      <c r="L616">
        <v>12</v>
      </c>
      <c r="M616">
        <v>5</v>
      </c>
      <c r="N616" t="s">
        <v>128</v>
      </c>
      <c r="O616">
        <v>1</v>
      </c>
      <c r="T616">
        <v>1</v>
      </c>
      <c r="U616" t="s">
        <v>207</v>
      </c>
      <c r="V616" t="s">
        <v>78</v>
      </c>
      <c r="X616" t="s">
        <v>3717</v>
      </c>
      <c r="Y616">
        <v>15</v>
      </c>
      <c r="Z616" t="s">
        <v>2385</v>
      </c>
      <c r="AA616" t="s">
        <v>155</v>
      </c>
      <c r="AI616" t="s">
        <v>35</v>
      </c>
      <c r="AO616">
        <v>0</v>
      </c>
      <c r="AT616" t="s">
        <v>72</v>
      </c>
      <c r="AV616">
        <v>10</v>
      </c>
      <c r="AW616" t="s">
        <v>3995</v>
      </c>
      <c r="AX616" t="s">
        <v>1117</v>
      </c>
      <c r="AY616" t="s">
        <v>2387</v>
      </c>
      <c r="AZ616">
        <v>1</v>
      </c>
    </row>
    <row r="617" spans="1:53">
      <c r="A617">
        <v>517</v>
      </c>
      <c r="B617">
        <v>517</v>
      </c>
      <c r="C617">
        <v>517</v>
      </c>
      <c r="D617" t="s">
        <v>1</v>
      </c>
      <c r="E617" t="s">
        <v>2</v>
      </c>
      <c r="F617" t="s">
        <v>5</v>
      </c>
      <c r="G617">
        <v>31</v>
      </c>
      <c r="H617">
        <v>6</v>
      </c>
      <c r="I617">
        <v>250</v>
      </c>
      <c r="J617">
        <v>14</v>
      </c>
      <c r="K617">
        <v>1</v>
      </c>
      <c r="L617" t="s">
        <v>297</v>
      </c>
      <c r="M617">
        <v>1</v>
      </c>
      <c r="R617">
        <v>1</v>
      </c>
      <c r="S617" t="s">
        <v>207</v>
      </c>
      <c r="T617" t="s">
        <v>78</v>
      </c>
      <c r="U617" t="s">
        <v>101</v>
      </c>
      <c r="V617">
        <v>10</v>
      </c>
      <c r="W617" t="s">
        <v>2388</v>
      </c>
      <c r="X617" t="s">
        <v>1109</v>
      </c>
      <c r="AC617" t="s">
        <v>31</v>
      </c>
      <c r="AH617" t="s">
        <v>58</v>
      </c>
      <c r="AI617">
        <v>3</v>
      </c>
      <c r="AK617">
        <v>3</v>
      </c>
      <c r="AL617">
        <v>5</v>
      </c>
      <c r="AN617">
        <v>14</v>
      </c>
      <c r="AO617" t="s">
        <v>2389</v>
      </c>
      <c r="AP617" t="s">
        <v>2390</v>
      </c>
      <c r="AQ617">
        <v>10</v>
      </c>
      <c r="AR617" t="s">
        <v>2391</v>
      </c>
      <c r="AS617">
        <v>1</v>
      </c>
    </row>
    <row r="618" spans="1:53">
      <c r="A618">
        <v>518</v>
      </c>
      <c r="B618">
        <v>518</v>
      </c>
      <c r="C618">
        <v>518</v>
      </c>
      <c r="D618" t="s">
        <v>1</v>
      </c>
      <c r="F618" t="s">
        <v>5</v>
      </c>
      <c r="G618">
        <v>36</v>
      </c>
      <c r="H618">
        <v>7</v>
      </c>
      <c r="I618">
        <v>30</v>
      </c>
      <c r="J618">
        <v>12</v>
      </c>
      <c r="K618">
        <v>5</v>
      </c>
      <c r="L618" t="s">
        <v>65</v>
      </c>
      <c r="M618">
        <v>1</v>
      </c>
      <c r="R618">
        <v>1</v>
      </c>
      <c r="S618" t="s">
        <v>6</v>
      </c>
      <c r="U618" t="s">
        <v>78</v>
      </c>
      <c r="V618" t="s">
        <v>642</v>
      </c>
      <c r="W618">
        <v>9</v>
      </c>
      <c r="X618" t="s">
        <v>2392</v>
      </c>
      <c r="Y618" t="s">
        <v>81</v>
      </c>
      <c r="AD618" t="s">
        <v>31</v>
      </c>
      <c r="AI618" t="s">
        <v>70</v>
      </c>
      <c r="AK618">
        <v>4</v>
      </c>
      <c r="AM618">
        <v>4</v>
      </c>
      <c r="AN618">
        <v>1</v>
      </c>
      <c r="AP618">
        <v>6</v>
      </c>
      <c r="AQ618" t="s">
        <v>2393</v>
      </c>
      <c r="AR618" t="s">
        <v>72</v>
      </c>
      <c r="AT618">
        <v>6</v>
      </c>
      <c r="AU618" t="s">
        <v>2394</v>
      </c>
      <c r="AV618">
        <v>1</v>
      </c>
    </row>
    <row r="619" spans="1:53">
      <c r="A619">
        <v>519</v>
      </c>
      <c r="B619">
        <v>519</v>
      </c>
      <c r="C619">
        <v>519</v>
      </c>
      <c r="E619" t="s">
        <v>2</v>
      </c>
      <c r="F619" t="s">
        <v>5</v>
      </c>
      <c r="G619">
        <v>34</v>
      </c>
      <c r="H619">
        <v>6</v>
      </c>
      <c r="I619">
        <v>50</v>
      </c>
      <c r="J619">
        <v>6</v>
      </c>
      <c r="K619">
        <v>4</v>
      </c>
      <c r="L619" t="s">
        <v>219</v>
      </c>
      <c r="M619">
        <v>0</v>
      </c>
      <c r="N619" t="s">
        <v>383</v>
      </c>
      <c r="O619" t="s">
        <v>3390</v>
      </c>
      <c r="P619">
        <v>1</v>
      </c>
      <c r="Q619" t="s">
        <v>149</v>
      </c>
      <c r="R619" t="s">
        <v>88</v>
      </c>
      <c r="T619" t="s">
        <v>150</v>
      </c>
      <c r="U619">
        <v>5</v>
      </c>
      <c r="V619" t="s">
        <v>2395</v>
      </c>
      <c r="W619" t="s">
        <v>69</v>
      </c>
      <c r="AC619" t="s">
        <v>32</v>
      </c>
      <c r="AF619" t="s">
        <v>58</v>
      </c>
      <c r="AG619">
        <v>2</v>
      </c>
      <c r="AI619">
        <v>2</v>
      </c>
      <c r="AJ619">
        <v>2</v>
      </c>
      <c r="AL619">
        <v>2</v>
      </c>
      <c r="AM619" t="s">
        <v>2396</v>
      </c>
      <c r="AN619" t="s">
        <v>72</v>
      </c>
      <c r="AP619">
        <v>8</v>
      </c>
      <c r="AQ619" t="s">
        <v>2397</v>
      </c>
      <c r="AR619" t="s">
        <v>3996</v>
      </c>
      <c r="AS619" t="s">
        <v>2399</v>
      </c>
      <c r="AT619">
        <v>0</v>
      </c>
    </row>
    <row r="620" spans="1:53">
      <c r="A620">
        <v>520</v>
      </c>
      <c r="B620">
        <v>520</v>
      </c>
      <c r="C620">
        <v>520</v>
      </c>
      <c r="E620" t="s">
        <v>2</v>
      </c>
      <c r="F620" t="s">
        <v>5</v>
      </c>
      <c r="G620">
        <v>47</v>
      </c>
      <c r="H620">
        <v>8</v>
      </c>
      <c r="I620">
        <v>130</v>
      </c>
      <c r="J620">
        <v>6</v>
      </c>
      <c r="K620">
        <v>20</v>
      </c>
      <c r="L620" t="s">
        <v>86</v>
      </c>
      <c r="M620">
        <v>0</v>
      </c>
      <c r="N620" t="s">
        <v>76</v>
      </c>
      <c r="O620" t="s">
        <v>3391</v>
      </c>
      <c r="P620">
        <v>1</v>
      </c>
      <c r="Q620" t="s">
        <v>406</v>
      </c>
      <c r="S620" t="s">
        <v>88</v>
      </c>
      <c r="U620" t="s">
        <v>642</v>
      </c>
      <c r="V620">
        <v>23</v>
      </c>
      <c r="W620" t="s">
        <v>2400</v>
      </c>
      <c r="X620" t="s">
        <v>81</v>
      </c>
      <c r="AD620" t="s">
        <v>32</v>
      </c>
      <c r="AG620" t="s">
        <v>58</v>
      </c>
      <c r="AH620">
        <v>3</v>
      </c>
      <c r="AJ620">
        <v>3</v>
      </c>
      <c r="AK620">
        <v>6</v>
      </c>
      <c r="AM620">
        <v>10</v>
      </c>
      <c r="AN620" t="s">
        <v>2401</v>
      </c>
      <c r="AO620" t="s">
        <v>72</v>
      </c>
      <c r="AQ620">
        <v>8</v>
      </c>
      <c r="AR620" t="s">
        <v>2402</v>
      </c>
      <c r="AS620">
        <v>0</v>
      </c>
    </row>
    <row r="621" spans="1:53">
      <c r="A621">
        <v>521</v>
      </c>
      <c r="B621">
        <v>521</v>
      </c>
      <c r="C621">
        <v>521</v>
      </c>
      <c r="D621" t="s">
        <v>1</v>
      </c>
      <c r="H621">
        <v>34</v>
      </c>
      <c r="I621">
        <v>7</v>
      </c>
      <c r="J621">
        <v>30</v>
      </c>
      <c r="K621">
        <v>1</v>
      </c>
      <c r="L621">
        <v>15</v>
      </c>
      <c r="M621" t="s">
        <v>116</v>
      </c>
      <c r="N621">
        <v>1</v>
      </c>
      <c r="S621">
        <v>1</v>
      </c>
      <c r="T621" t="s">
        <v>77</v>
      </c>
      <c r="U621" t="s">
        <v>54</v>
      </c>
      <c r="W621" t="s">
        <v>89</v>
      </c>
      <c r="X621">
        <v>7</v>
      </c>
      <c r="Y621" t="s">
        <v>2403</v>
      </c>
      <c r="Z621" t="s">
        <v>69</v>
      </c>
      <c r="AF621" t="s">
        <v>32</v>
      </c>
      <c r="AH621" t="s">
        <v>1041</v>
      </c>
      <c r="AI621" t="s">
        <v>58</v>
      </c>
      <c r="AJ621">
        <v>3</v>
      </c>
      <c r="AL621">
        <v>3</v>
      </c>
      <c r="AM621">
        <v>4</v>
      </c>
      <c r="AO621">
        <v>10</v>
      </c>
      <c r="AP621" t="s">
        <v>3997</v>
      </c>
      <c r="AQ621" t="s">
        <v>72</v>
      </c>
      <c r="AS621">
        <v>9</v>
      </c>
      <c r="AT621" t="s">
        <v>2405</v>
      </c>
      <c r="AU621" t="s">
        <v>3998</v>
      </c>
      <c r="AV621" t="s">
        <v>2407</v>
      </c>
      <c r="AW621">
        <v>1</v>
      </c>
    </row>
    <row r="622" spans="1:53">
      <c r="A622">
        <v>522</v>
      </c>
      <c r="B622">
        <v>522</v>
      </c>
      <c r="C622">
        <v>522</v>
      </c>
      <c r="D622" t="s">
        <v>1</v>
      </c>
      <c r="H622">
        <v>30</v>
      </c>
      <c r="I622">
        <v>4</v>
      </c>
      <c r="J622">
        <v>5</v>
      </c>
      <c r="K622">
        <v>12</v>
      </c>
      <c r="L622">
        <v>1</v>
      </c>
      <c r="M622" t="s">
        <v>329</v>
      </c>
      <c r="N622">
        <v>0</v>
      </c>
      <c r="O622" t="s">
        <v>66</v>
      </c>
      <c r="Q622" t="s">
        <v>3391</v>
      </c>
      <c r="R622">
        <v>0</v>
      </c>
      <c r="AA622" t="s">
        <v>357</v>
      </c>
      <c r="AD622" t="s">
        <v>30</v>
      </c>
      <c r="AI622" t="s">
        <v>82</v>
      </c>
      <c r="AK622">
        <v>10</v>
      </c>
      <c r="AL622">
        <v>10</v>
      </c>
      <c r="AM622">
        <v>3</v>
      </c>
      <c r="AO622">
        <v>100</v>
      </c>
      <c r="AP622" t="s">
        <v>2408</v>
      </c>
      <c r="AQ622" t="s">
        <v>2409</v>
      </c>
      <c r="AR622">
        <v>0</v>
      </c>
      <c r="AS622" t="s">
        <v>3999</v>
      </c>
      <c r="AT622" t="s">
        <v>2411</v>
      </c>
      <c r="AU622">
        <v>0</v>
      </c>
    </row>
    <row r="623" spans="1:53">
      <c r="A623">
        <v>523</v>
      </c>
      <c r="B623">
        <v>523</v>
      </c>
      <c r="C623">
        <v>523</v>
      </c>
      <c r="D623" t="s">
        <v>1</v>
      </c>
      <c r="F623" t="s">
        <v>5</v>
      </c>
      <c r="G623">
        <v>33</v>
      </c>
      <c r="H623">
        <v>6</v>
      </c>
      <c r="I623">
        <v>0</v>
      </c>
      <c r="J623">
        <v>2</v>
      </c>
      <c r="K623">
        <v>15</v>
      </c>
      <c r="L623" t="s">
        <v>219</v>
      </c>
      <c r="M623">
        <v>0</v>
      </c>
      <c r="N623" t="s">
        <v>76</v>
      </c>
      <c r="O623" t="s">
        <v>3392</v>
      </c>
      <c r="P623">
        <v>1</v>
      </c>
      <c r="Q623" t="s">
        <v>141</v>
      </c>
      <c r="R623" t="s">
        <v>54</v>
      </c>
      <c r="T623" t="s">
        <v>214</v>
      </c>
      <c r="V623">
        <v>10</v>
      </c>
      <c r="W623" t="s">
        <v>2412</v>
      </c>
      <c r="X623" t="s">
        <v>57</v>
      </c>
      <c r="AB623" t="s">
        <v>30</v>
      </c>
      <c r="AC623" t="s">
        <v>33</v>
      </c>
      <c r="AF623" t="s">
        <v>70</v>
      </c>
      <c r="AH623">
        <v>5</v>
      </c>
      <c r="AJ623">
        <v>5</v>
      </c>
      <c r="AL623">
        <v>20</v>
      </c>
      <c r="AM623">
        <v>20</v>
      </c>
      <c r="AN623" t="s">
        <v>4000</v>
      </c>
      <c r="AO623" t="s">
        <v>62</v>
      </c>
      <c r="AP623">
        <v>9</v>
      </c>
      <c r="AQ623" t="s">
        <v>2414</v>
      </c>
      <c r="AR623" t="s">
        <v>4001</v>
      </c>
      <c r="AS623">
        <v>1</v>
      </c>
    </row>
    <row r="624" spans="1:53">
      <c r="A624">
        <v>524</v>
      </c>
      <c r="B624">
        <v>524</v>
      </c>
      <c r="C624">
        <v>524</v>
      </c>
      <c r="H624" t="s">
        <v>5</v>
      </c>
      <c r="I624">
        <v>37</v>
      </c>
      <c r="J624">
        <v>6</v>
      </c>
      <c r="K624">
        <v>0</v>
      </c>
      <c r="L624">
        <v>12</v>
      </c>
      <c r="M624">
        <v>10</v>
      </c>
      <c r="N624" t="s">
        <v>94</v>
      </c>
      <c r="O624">
        <v>0</v>
      </c>
      <c r="P624" t="s">
        <v>95</v>
      </c>
      <c r="R624" t="s">
        <v>3392</v>
      </c>
      <c r="S624">
        <v>1</v>
      </c>
      <c r="T624" t="s">
        <v>87</v>
      </c>
      <c r="U624" t="s">
        <v>78</v>
      </c>
      <c r="V624" t="s">
        <v>225</v>
      </c>
      <c r="W624">
        <v>12</v>
      </c>
      <c r="X624" t="s">
        <v>2416</v>
      </c>
      <c r="Y624" t="s">
        <v>81</v>
      </c>
      <c r="AB624" t="s">
        <v>29</v>
      </c>
      <c r="AC624" t="s">
        <v>30</v>
      </c>
      <c r="AH624" t="s">
        <v>82</v>
      </c>
      <c r="AI624">
        <v>2</v>
      </c>
      <c r="AK624">
        <v>2</v>
      </c>
      <c r="AL624">
        <v>6</v>
      </c>
      <c r="AN624">
        <v>80</v>
      </c>
      <c r="AO624" t="s">
        <v>4002</v>
      </c>
      <c r="AP624" t="s">
        <v>72</v>
      </c>
      <c r="AR624">
        <v>10</v>
      </c>
      <c r="AS624" t="s">
        <v>2418</v>
      </c>
      <c r="AT624" t="s">
        <v>2419</v>
      </c>
      <c r="AV624">
        <v>0</v>
      </c>
    </row>
    <row r="625" spans="1:51">
      <c r="A625">
        <v>525</v>
      </c>
      <c r="B625">
        <v>525</v>
      </c>
      <c r="C625">
        <v>525</v>
      </c>
      <c r="D625" t="s">
        <v>1</v>
      </c>
      <c r="F625" t="s">
        <v>5</v>
      </c>
      <c r="G625">
        <v>38</v>
      </c>
      <c r="H625">
        <v>7</v>
      </c>
      <c r="I625">
        <v>45</v>
      </c>
      <c r="J625">
        <v>5</v>
      </c>
      <c r="K625">
        <v>6</v>
      </c>
      <c r="L625" t="s">
        <v>329</v>
      </c>
      <c r="M625">
        <v>0</v>
      </c>
      <c r="N625" t="s">
        <v>52</v>
      </c>
      <c r="P625" t="s">
        <v>3392</v>
      </c>
      <c r="Q625">
        <v>1</v>
      </c>
      <c r="R625" t="s">
        <v>6</v>
      </c>
      <c r="T625" t="s">
        <v>78</v>
      </c>
      <c r="U625" t="s">
        <v>55</v>
      </c>
      <c r="W625">
        <v>8</v>
      </c>
      <c r="X625" t="s">
        <v>4003</v>
      </c>
      <c r="Y625" t="s">
        <v>81</v>
      </c>
      <c r="AE625" t="s">
        <v>32</v>
      </c>
      <c r="AH625" t="s">
        <v>70</v>
      </c>
      <c r="AJ625">
        <v>6</v>
      </c>
      <c r="AL625">
        <v>6</v>
      </c>
      <c r="AM625">
        <v>2</v>
      </c>
      <c r="AO625">
        <v>80</v>
      </c>
      <c r="AP625" t="s">
        <v>2421</v>
      </c>
      <c r="AQ625" t="s">
        <v>371</v>
      </c>
      <c r="AS625">
        <v>10</v>
      </c>
      <c r="AT625" t="s">
        <v>4004</v>
      </c>
      <c r="AU625" t="s">
        <v>4005</v>
      </c>
      <c r="AV625">
        <v>1</v>
      </c>
    </row>
    <row r="626" spans="1:51">
      <c r="A626">
        <v>526</v>
      </c>
      <c r="B626">
        <v>526</v>
      </c>
      <c r="C626">
        <v>526</v>
      </c>
      <c r="D626" t="s">
        <v>1</v>
      </c>
      <c r="I626">
        <v>7</v>
      </c>
      <c r="J626">
        <v>13</v>
      </c>
      <c r="K626">
        <v>10</v>
      </c>
      <c r="L626">
        <v>2</v>
      </c>
      <c r="M626" t="s">
        <v>219</v>
      </c>
      <c r="N626">
        <v>1</v>
      </c>
      <c r="S626">
        <v>1</v>
      </c>
      <c r="T626" t="s">
        <v>30</v>
      </c>
      <c r="U626" t="s">
        <v>78</v>
      </c>
      <c r="V626" t="s">
        <v>89</v>
      </c>
      <c r="W626">
        <v>2</v>
      </c>
      <c r="X626" t="s">
        <v>2424</v>
      </c>
      <c r="Y626" t="s">
        <v>57</v>
      </c>
      <c r="AC626" t="s">
        <v>30</v>
      </c>
      <c r="AH626" t="s">
        <v>82</v>
      </c>
      <c r="AJ626">
        <v>10</v>
      </c>
      <c r="AK626">
        <v>10</v>
      </c>
      <c r="AM626">
        <v>15</v>
      </c>
      <c r="AN626">
        <v>35</v>
      </c>
      <c r="AO626" t="s">
        <v>2425</v>
      </c>
      <c r="AP626" t="s">
        <v>72</v>
      </c>
      <c r="AR626">
        <v>10</v>
      </c>
      <c r="AS626" t="s">
        <v>2426</v>
      </c>
      <c r="AT626">
        <v>0</v>
      </c>
    </row>
    <row r="627" spans="1:51">
      <c r="A627">
        <v>527</v>
      </c>
      <c r="B627">
        <v>527</v>
      </c>
      <c r="C627">
        <v>527</v>
      </c>
      <c r="D627" t="s">
        <v>1</v>
      </c>
      <c r="E627" t="s">
        <v>2</v>
      </c>
      <c r="F627" t="s">
        <v>5</v>
      </c>
      <c r="G627">
        <v>40</v>
      </c>
      <c r="H627">
        <v>7</v>
      </c>
      <c r="I627">
        <v>0</v>
      </c>
      <c r="J627">
        <v>8</v>
      </c>
      <c r="K627">
        <v>2</v>
      </c>
      <c r="L627" t="s">
        <v>75</v>
      </c>
      <c r="M627">
        <v>1</v>
      </c>
      <c r="R627">
        <v>1</v>
      </c>
      <c r="S627" t="s">
        <v>3551</v>
      </c>
      <c r="T627" t="s">
        <v>78</v>
      </c>
      <c r="U627" t="s">
        <v>150</v>
      </c>
      <c r="V627">
        <v>15</v>
      </c>
      <c r="W627" t="s">
        <v>2427</v>
      </c>
      <c r="X627" t="s">
        <v>357</v>
      </c>
      <c r="AA627" t="s">
        <v>30</v>
      </c>
      <c r="AB627" t="s">
        <v>32</v>
      </c>
      <c r="AE627" t="s">
        <v>70</v>
      </c>
      <c r="AG627">
        <v>4</v>
      </c>
      <c r="AI627">
        <v>4</v>
      </c>
      <c r="AJ627">
        <v>4</v>
      </c>
      <c r="AL627">
        <v>24</v>
      </c>
      <c r="AM627" t="s">
        <v>4006</v>
      </c>
      <c r="AN627" t="s">
        <v>72</v>
      </c>
      <c r="AP627">
        <v>10</v>
      </c>
      <c r="AQ627" t="s">
        <v>4007</v>
      </c>
      <c r="AR627" t="s">
        <v>2430</v>
      </c>
      <c r="AS627" t="s">
        <v>4008</v>
      </c>
      <c r="AT627">
        <v>1</v>
      </c>
    </row>
    <row r="628" spans="1:51">
      <c r="A628">
        <v>528</v>
      </c>
      <c r="B628">
        <v>528</v>
      </c>
      <c r="C628">
        <v>528</v>
      </c>
      <c r="D628" t="s">
        <v>1</v>
      </c>
      <c r="H628">
        <v>22</v>
      </c>
      <c r="I628">
        <v>7</v>
      </c>
      <c r="J628">
        <v>30</v>
      </c>
      <c r="K628">
        <v>9</v>
      </c>
      <c r="L628">
        <v>2</v>
      </c>
      <c r="M628" t="s">
        <v>297</v>
      </c>
      <c r="N628">
        <v>0</v>
      </c>
      <c r="O628" t="s">
        <v>135</v>
      </c>
      <c r="Q628" t="s">
        <v>3392</v>
      </c>
      <c r="R628">
        <v>1</v>
      </c>
      <c r="S628" t="s">
        <v>207</v>
      </c>
      <c r="T628" t="s">
        <v>344</v>
      </c>
      <c r="V628" t="s">
        <v>89</v>
      </c>
      <c r="W628">
        <v>1</v>
      </c>
      <c r="X628" t="s">
        <v>2432</v>
      </c>
      <c r="Y628" t="s">
        <v>155</v>
      </c>
      <c r="AD628" t="s">
        <v>32</v>
      </c>
      <c r="AE628" t="s">
        <v>34</v>
      </c>
      <c r="AG628" t="s">
        <v>2433</v>
      </c>
      <c r="AH628" t="s">
        <v>70</v>
      </c>
      <c r="AK628">
        <v>15</v>
      </c>
      <c r="AL628">
        <v>15</v>
      </c>
      <c r="AM628">
        <v>6</v>
      </c>
      <c r="AO628">
        <v>12</v>
      </c>
      <c r="AP628" t="s">
        <v>2434</v>
      </c>
      <c r="AQ628" t="s">
        <v>72</v>
      </c>
      <c r="AS628">
        <v>5</v>
      </c>
      <c r="AT628" t="s">
        <v>2435</v>
      </c>
      <c r="AU628" t="s">
        <v>2436</v>
      </c>
      <c r="AV628">
        <v>1</v>
      </c>
    </row>
    <row r="629" spans="1:51">
      <c r="A629">
        <v>529</v>
      </c>
      <c r="B629">
        <v>529</v>
      </c>
      <c r="C629">
        <v>529</v>
      </c>
      <c r="D629" t="s">
        <v>1</v>
      </c>
      <c r="F629" t="s">
        <v>5</v>
      </c>
      <c r="G629">
        <v>32</v>
      </c>
      <c r="H629">
        <v>7</v>
      </c>
      <c r="I629">
        <v>60</v>
      </c>
      <c r="J629">
        <v>12</v>
      </c>
      <c r="K629">
        <v>5</v>
      </c>
      <c r="L629" t="s">
        <v>65</v>
      </c>
      <c r="M629">
        <v>0</v>
      </c>
      <c r="N629" t="s">
        <v>66</v>
      </c>
      <c r="P629" t="s">
        <v>3391</v>
      </c>
      <c r="Q629">
        <v>1</v>
      </c>
      <c r="R629" t="s">
        <v>406</v>
      </c>
      <c r="T629" t="s">
        <v>54</v>
      </c>
      <c r="V629" t="s">
        <v>119</v>
      </c>
      <c r="W629">
        <v>7</v>
      </c>
      <c r="X629" t="s">
        <v>2437</v>
      </c>
      <c r="Y629" t="s">
        <v>81</v>
      </c>
      <c r="AH629" t="s">
        <v>35</v>
      </c>
      <c r="AN629">
        <v>0</v>
      </c>
      <c r="AS629" t="s">
        <v>72</v>
      </c>
      <c r="AU629">
        <v>10</v>
      </c>
      <c r="AV629" t="s">
        <v>2438</v>
      </c>
      <c r="AW629" t="s">
        <v>2439</v>
      </c>
      <c r="AX629">
        <v>1</v>
      </c>
    </row>
    <row r="630" spans="1:51">
      <c r="A630">
        <v>530</v>
      </c>
      <c r="B630">
        <v>530</v>
      </c>
      <c r="C630">
        <v>530</v>
      </c>
      <c r="E630" t="s">
        <v>2</v>
      </c>
      <c r="F630" t="s">
        <v>5</v>
      </c>
      <c r="G630">
        <v>21</v>
      </c>
      <c r="H630">
        <v>7</v>
      </c>
      <c r="I630">
        <v>0</v>
      </c>
      <c r="J630">
        <v>8</v>
      </c>
      <c r="K630">
        <v>25</v>
      </c>
      <c r="L630" t="s">
        <v>75</v>
      </c>
      <c r="M630">
        <v>1</v>
      </c>
      <c r="R630">
        <v>1</v>
      </c>
      <c r="S630" t="s">
        <v>105</v>
      </c>
      <c r="U630" t="s">
        <v>78</v>
      </c>
      <c r="V630" t="s">
        <v>89</v>
      </c>
      <c r="W630">
        <v>2</v>
      </c>
      <c r="X630" t="s">
        <v>4009</v>
      </c>
      <c r="Y630" t="s">
        <v>155</v>
      </c>
      <c r="AH630" t="s">
        <v>4010</v>
      </c>
      <c r="AI630" t="s">
        <v>82</v>
      </c>
      <c r="AJ630">
        <v>6</v>
      </c>
      <c r="AL630">
        <v>6</v>
      </c>
      <c r="AM630">
        <v>2</v>
      </c>
      <c r="AO630">
        <v>20</v>
      </c>
      <c r="AP630" t="s">
        <v>2442</v>
      </c>
      <c r="AQ630" t="s">
        <v>62</v>
      </c>
      <c r="AR630">
        <v>9</v>
      </c>
      <c r="AS630" t="s">
        <v>4011</v>
      </c>
      <c r="AT630" t="s">
        <v>2444</v>
      </c>
      <c r="AU630" t="s">
        <v>4012</v>
      </c>
      <c r="AV630">
        <v>1</v>
      </c>
    </row>
    <row r="631" spans="1:51">
      <c r="A631">
        <v>531</v>
      </c>
      <c r="B631">
        <v>531</v>
      </c>
      <c r="C631">
        <v>531</v>
      </c>
      <c r="D631" t="s">
        <v>1</v>
      </c>
      <c r="E631" t="s">
        <v>2</v>
      </c>
      <c r="F631" t="s">
        <v>5</v>
      </c>
      <c r="G631">
        <v>32</v>
      </c>
      <c r="H631">
        <v>7</v>
      </c>
      <c r="I631">
        <v>60</v>
      </c>
      <c r="J631">
        <v>6</v>
      </c>
      <c r="K631">
        <v>4</v>
      </c>
      <c r="L631" t="s">
        <v>94</v>
      </c>
      <c r="M631">
        <v>0</v>
      </c>
      <c r="N631" t="s">
        <v>95</v>
      </c>
      <c r="P631" t="s">
        <v>3392</v>
      </c>
      <c r="Q631">
        <v>1</v>
      </c>
      <c r="R631" t="s">
        <v>459</v>
      </c>
      <c r="S631" t="s">
        <v>54</v>
      </c>
      <c r="U631" t="s">
        <v>79</v>
      </c>
      <c r="V631">
        <v>5</v>
      </c>
      <c r="W631" t="s">
        <v>2446</v>
      </c>
      <c r="X631" t="s">
        <v>81</v>
      </c>
      <c r="AA631" t="s">
        <v>29</v>
      </c>
      <c r="AI631" t="s">
        <v>70</v>
      </c>
      <c r="AL631">
        <v>14</v>
      </c>
      <c r="AM631">
        <v>14</v>
      </c>
      <c r="AN631">
        <v>2</v>
      </c>
      <c r="AP631">
        <v>32</v>
      </c>
      <c r="AQ631" t="s">
        <v>2447</v>
      </c>
      <c r="AR631" t="s">
        <v>72</v>
      </c>
      <c r="AT631">
        <v>8</v>
      </c>
      <c r="AU631" t="s">
        <v>2448</v>
      </c>
      <c r="AV631" t="s">
        <v>2449</v>
      </c>
      <c r="AW631" t="s">
        <v>2450</v>
      </c>
      <c r="AX631">
        <v>1</v>
      </c>
    </row>
    <row r="632" spans="1:51">
      <c r="A632">
        <v>532</v>
      </c>
      <c r="B632">
        <v>532</v>
      </c>
      <c r="C632">
        <v>532</v>
      </c>
      <c r="E632" t="s">
        <v>2</v>
      </c>
      <c r="F632" t="s">
        <v>5</v>
      </c>
      <c r="G632">
        <v>42</v>
      </c>
      <c r="H632">
        <v>7</v>
      </c>
      <c r="I632">
        <v>10</v>
      </c>
      <c r="J632">
        <v>6</v>
      </c>
      <c r="K632">
        <v>15</v>
      </c>
      <c r="L632" t="s">
        <v>219</v>
      </c>
      <c r="M632">
        <v>0</v>
      </c>
      <c r="N632" t="s">
        <v>95</v>
      </c>
      <c r="P632" t="s">
        <v>3391</v>
      </c>
      <c r="Q632">
        <v>1</v>
      </c>
      <c r="R632" t="s">
        <v>406</v>
      </c>
      <c r="T632" t="s">
        <v>377</v>
      </c>
      <c r="U632" t="s">
        <v>89</v>
      </c>
      <c r="V632">
        <v>17</v>
      </c>
      <c r="W632" t="s">
        <v>4013</v>
      </c>
      <c r="X632" t="s">
        <v>81</v>
      </c>
      <c r="AC632" t="s">
        <v>31</v>
      </c>
      <c r="AH632" t="s">
        <v>70</v>
      </c>
      <c r="AJ632">
        <v>5</v>
      </c>
      <c r="AL632">
        <v>5</v>
      </c>
      <c r="AM632">
        <v>5</v>
      </c>
      <c r="AO632">
        <v>15</v>
      </c>
      <c r="AP632" t="s">
        <v>2452</v>
      </c>
      <c r="AQ632" t="s">
        <v>2453</v>
      </c>
      <c r="AR632">
        <v>7</v>
      </c>
      <c r="AS632" t="s">
        <v>4014</v>
      </c>
      <c r="AT632" t="s">
        <v>2455</v>
      </c>
      <c r="AU632" t="s">
        <v>2456</v>
      </c>
      <c r="AV632">
        <v>1</v>
      </c>
    </row>
    <row r="633" spans="1:51">
      <c r="A633">
        <v>533</v>
      </c>
      <c r="B633">
        <v>533</v>
      </c>
      <c r="C633">
        <v>533</v>
      </c>
      <c r="E633" t="s">
        <v>2</v>
      </c>
      <c r="F633" t="s">
        <v>5</v>
      </c>
      <c r="G633">
        <v>48</v>
      </c>
      <c r="H633">
        <v>8</v>
      </c>
      <c r="I633">
        <v>120</v>
      </c>
      <c r="J633">
        <v>10</v>
      </c>
      <c r="K633">
        <v>0</v>
      </c>
      <c r="L633" t="s">
        <v>86</v>
      </c>
      <c r="M633">
        <v>0</v>
      </c>
      <c r="N633" t="s">
        <v>66</v>
      </c>
      <c r="P633" t="s">
        <v>3391</v>
      </c>
      <c r="Q633">
        <v>1</v>
      </c>
      <c r="R633" t="s">
        <v>6</v>
      </c>
      <c r="T633" t="s">
        <v>54</v>
      </c>
      <c r="V633" t="s">
        <v>55</v>
      </c>
      <c r="X633">
        <v>8</v>
      </c>
      <c r="Y633" t="s">
        <v>2457</v>
      </c>
      <c r="Z633" t="s">
        <v>69</v>
      </c>
      <c r="AC633" t="s">
        <v>29</v>
      </c>
      <c r="AK633" t="s">
        <v>82</v>
      </c>
      <c r="AL633">
        <v>5</v>
      </c>
      <c r="AN633">
        <v>5</v>
      </c>
      <c r="AO633">
        <v>5</v>
      </c>
      <c r="AQ633">
        <v>40</v>
      </c>
      <c r="AR633" t="s">
        <v>2458</v>
      </c>
      <c r="AS633" t="s">
        <v>72</v>
      </c>
      <c r="AU633">
        <v>10</v>
      </c>
      <c r="AV633" t="s">
        <v>2459</v>
      </c>
      <c r="AW633" t="s">
        <v>2460</v>
      </c>
      <c r="AX633">
        <v>1</v>
      </c>
    </row>
    <row r="634" spans="1:51">
      <c r="A634" s="44">
        <v>534</v>
      </c>
      <c r="B634" s="44">
        <v>534</v>
      </c>
      <c r="C634" s="44">
        <v>534</v>
      </c>
      <c r="D634" s="44" t="s">
        <v>1</v>
      </c>
      <c r="E634" s="44" t="s">
        <v>3</v>
      </c>
      <c r="F634" s="44" t="s">
        <v>5</v>
      </c>
      <c r="G634" s="44">
        <v>38</v>
      </c>
      <c r="H634" s="44">
        <v>7</v>
      </c>
      <c r="I634" s="44">
        <v>40</v>
      </c>
      <c r="J634" s="44">
        <v>12</v>
      </c>
      <c r="K634" s="44">
        <v>10</v>
      </c>
      <c r="L634" s="44" t="s">
        <v>128</v>
      </c>
      <c r="M634" s="44">
        <v>0</v>
      </c>
      <c r="N634" s="44" t="s">
        <v>52</v>
      </c>
      <c r="O634" s="44"/>
      <c r="P634" s="44" t="s">
        <v>3391</v>
      </c>
      <c r="Q634" s="44">
        <v>1</v>
      </c>
      <c r="R634" s="44" t="s">
        <v>401</v>
      </c>
      <c r="S634" s="44"/>
      <c r="T634" s="44" t="s">
        <v>106</v>
      </c>
      <c r="U634" s="44" t="s">
        <v>55</v>
      </c>
      <c r="V634" s="44"/>
      <c r="W634" s="44">
        <v>8</v>
      </c>
      <c r="X634" s="44" t="s">
        <v>2461</v>
      </c>
      <c r="Y634" s="44" t="s">
        <v>69</v>
      </c>
      <c r="Z634" s="44"/>
      <c r="AA634" s="44"/>
      <c r="AB634" s="44"/>
      <c r="AC634" s="44" t="s">
        <v>30</v>
      </c>
      <c r="AD634" s="44"/>
      <c r="AE634" s="44"/>
      <c r="AF634" s="44"/>
      <c r="AG634" s="44"/>
      <c r="AH634" s="44" t="s">
        <v>70</v>
      </c>
      <c r="AI634" s="44"/>
      <c r="AJ634" s="44">
        <v>6</v>
      </c>
      <c r="AK634" s="44"/>
      <c r="AL634" s="44">
        <v>6</v>
      </c>
      <c r="AM634" s="44">
        <v>5</v>
      </c>
      <c r="AN634" s="44"/>
      <c r="AO634" s="44">
        <v>10</v>
      </c>
      <c r="AP634" s="44" t="s">
        <v>2462</v>
      </c>
      <c r="AQ634" s="44" t="s">
        <v>72</v>
      </c>
      <c r="AR634" s="44"/>
      <c r="AS634" s="44">
        <v>4</v>
      </c>
      <c r="AT634" s="44" t="s">
        <v>2463</v>
      </c>
      <c r="AU634" s="44" t="s">
        <v>2464</v>
      </c>
      <c r="AV634" t="s">
        <v>4015</v>
      </c>
      <c r="AW634" s="44">
        <v>0</v>
      </c>
    </row>
    <row r="635" spans="1:5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4"/>
      <c r="AN635" s="44"/>
      <c r="AO635" s="44"/>
      <c r="AP635" s="44"/>
      <c r="AQ635" s="44"/>
      <c r="AR635" s="44"/>
      <c r="AS635" s="44"/>
      <c r="AT635" s="44"/>
      <c r="AU635" s="44"/>
      <c r="AW635" s="44"/>
    </row>
    <row r="636" spans="1:5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c r="AM636" s="44"/>
      <c r="AN636" s="44"/>
      <c r="AO636" s="44"/>
      <c r="AP636" s="44"/>
      <c r="AQ636" s="44"/>
      <c r="AR636" s="44"/>
      <c r="AS636" s="44"/>
      <c r="AT636" s="44"/>
      <c r="AU636" s="44"/>
      <c r="AV636" t="s">
        <v>4016</v>
      </c>
      <c r="AW636" s="44"/>
    </row>
    <row r="637" spans="1:51">
      <c r="A637">
        <v>535</v>
      </c>
      <c r="B637">
        <v>535</v>
      </c>
      <c r="C637">
        <v>535</v>
      </c>
      <c r="D637" t="s">
        <v>1</v>
      </c>
      <c r="H637">
        <v>31</v>
      </c>
      <c r="I637">
        <v>7</v>
      </c>
      <c r="J637">
        <v>90</v>
      </c>
      <c r="K637">
        <v>9</v>
      </c>
      <c r="L637">
        <v>5</v>
      </c>
      <c r="M637" t="s">
        <v>116</v>
      </c>
      <c r="N637">
        <v>0</v>
      </c>
      <c r="O637" t="s">
        <v>52</v>
      </c>
      <c r="Q637" t="s">
        <v>3389</v>
      </c>
      <c r="R637">
        <v>1</v>
      </c>
      <c r="S637" t="s">
        <v>149</v>
      </c>
      <c r="T637" t="s">
        <v>344</v>
      </c>
      <c r="V637" t="s">
        <v>214</v>
      </c>
      <c r="X637">
        <v>10</v>
      </c>
      <c r="Y637" t="s">
        <v>2466</v>
      </c>
      <c r="Z637" t="s">
        <v>81</v>
      </c>
      <c r="AI637" t="s">
        <v>35</v>
      </c>
      <c r="AO637">
        <v>0</v>
      </c>
      <c r="AT637" t="s">
        <v>72</v>
      </c>
      <c r="AV637">
        <v>10</v>
      </c>
      <c r="AW637" t="s">
        <v>2467</v>
      </c>
      <c r="AX637" t="s">
        <v>2468</v>
      </c>
      <c r="AY637">
        <v>0</v>
      </c>
    </row>
    <row r="638" spans="1:51">
      <c r="A638">
        <v>536</v>
      </c>
      <c r="B638">
        <v>536</v>
      </c>
      <c r="C638">
        <v>536</v>
      </c>
      <c r="D638" t="s">
        <v>1</v>
      </c>
      <c r="E638" t="s">
        <v>2</v>
      </c>
      <c r="F638" t="s">
        <v>5</v>
      </c>
      <c r="G638">
        <v>41</v>
      </c>
      <c r="H638">
        <v>6</v>
      </c>
      <c r="I638">
        <v>120</v>
      </c>
      <c r="J638">
        <v>9</v>
      </c>
      <c r="K638">
        <v>7</v>
      </c>
      <c r="L638" t="s">
        <v>116</v>
      </c>
      <c r="M638">
        <v>1</v>
      </c>
      <c r="R638">
        <v>1</v>
      </c>
      <c r="S638" t="s">
        <v>459</v>
      </c>
      <c r="T638" t="s">
        <v>137</v>
      </c>
      <c r="W638" t="s">
        <v>2231</v>
      </c>
      <c r="X638">
        <v>10</v>
      </c>
      <c r="Z638" t="s">
        <v>81</v>
      </c>
      <c r="AD638" t="s">
        <v>30</v>
      </c>
      <c r="AI638" t="s">
        <v>70</v>
      </c>
      <c r="AK638">
        <v>6</v>
      </c>
      <c r="AM638">
        <v>6</v>
      </c>
      <c r="AN638">
        <v>5</v>
      </c>
      <c r="AP638">
        <v>15</v>
      </c>
      <c r="AQ638" t="s">
        <v>4017</v>
      </c>
      <c r="AR638" t="s">
        <v>72</v>
      </c>
      <c r="AT638">
        <v>9</v>
      </c>
      <c r="AU638" t="s">
        <v>2470</v>
      </c>
      <c r="AV638" t="s">
        <v>4018</v>
      </c>
      <c r="AW638" t="s">
        <v>4019</v>
      </c>
      <c r="AX638">
        <v>1</v>
      </c>
    </row>
    <row r="639" spans="1:51">
      <c r="A639">
        <v>537</v>
      </c>
      <c r="B639">
        <v>537</v>
      </c>
      <c r="C639">
        <v>537</v>
      </c>
      <c r="D639" t="s">
        <v>1</v>
      </c>
      <c r="H639">
        <v>38</v>
      </c>
      <c r="I639">
        <v>7</v>
      </c>
      <c r="J639">
        <v>60</v>
      </c>
      <c r="K639">
        <v>7</v>
      </c>
      <c r="L639">
        <v>0</v>
      </c>
      <c r="M639" t="s">
        <v>86</v>
      </c>
      <c r="N639">
        <v>1</v>
      </c>
      <c r="S639">
        <v>1</v>
      </c>
      <c r="T639" t="s">
        <v>141</v>
      </c>
      <c r="U639" t="s">
        <v>78</v>
      </c>
      <c r="V639" t="s">
        <v>214</v>
      </c>
      <c r="X639">
        <v>1</v>
      </c>
      <c r="Y639" t="s">
        <v>2473</v>
      </c>
      <c r="Z639" t="s">
        <v>69</v>
      </c>
      <c r="AC639" t="s">
        <v>29</v>
      </c>
      <c r="AK639" t="s">
        <v>156</v>
      </c>
      <c r="AL639">
        <v>3</v>
      </c>
      <c r="AN639">
        <v>3</v>
      </c>
      <c r="AO639">
        <v>5</v>
      </c>
      <c r="AQ639">
        <v>15</v>
      </c>
      <c r="AR639" t="s">
        <v>4020</v>
      </c>
      <c r="AS639" t="s">
        <v>62</v>
      </c>
      <c r="AT639">
        <v>9</v>
      </c>
      <c r="AU639" t="s">
        <v>4021</v>
      </c>
      <c r="AV639" t="s">
        <v>2476</v>
      </c>
      <c r="AW639" t="s">
        <v>2477</v>
      </c>
      <c r="AX639">
        <v>1</v>
      </c>
    </row>
    <row r="640" spans="1:51">
      <c r="A640">
        <v>538</v>
      </c>
      <c r="B640">
        <v>538</v>
      </c>
      <c r="C640">
        <v>538</v>
      </c>
      <c r="E640" t="s">
        <v>2</v>
      </c>
      <c r="F640" t="s">
        <v>4</v>
      </c>
      <c r="G640" t="s">
        <v>5</v>
      </c>
      <c r="H640">
        <v>37</v>
      </c>
      <c r="I640">
        <v>7</v>
      </c>
      <c r="J640">
        <v>0</v>
      </c>
      <c r="K640">
        <v>10</v>
      </c>
      <c r="L640">
        <v>5</v>
      </c>
      <c r="M640" t="s">
        <v>51</v>
      </c>
      <c r="N640">
        <v>0</v>
      </c>
      <c r="O640" t="s">
        <v>66</v>
      </c>
      <c r="Q640" t="s">
        <v>3389</v>
      </c>
      <c r="R640">
        <v>0</v>
      </c>
      <c r="AA640" t="s">
        <v>81</v>
      </c>
      <c r="AG640" t="s">
        <v>32</v>
      </c>
      <c r="AJ640" t="s">
        <v>70</v>
      </c>
      <c r="AL640">
        <v>6</v>
      </c>
      <c r="AN640">
        <v>6</v>
      </c>
      <c r="AO640">
        <v>6</v>
      </c>
      <c r="AQ640">
        <v>15</v>
      </c>
      <c r="AR640" t="s">
        <v>2478</v>
      </c>
      <c r="AS640" t="s">
        <v>2479</v>
      </c>
      <c r="AU640">
        <v>10</v>
      </c>
      <c r="AV640" t="s">
        <v>2480</v>
      </c>
      <c r="AW640" t="s">
        <v>1574</v>
      </c>
      <c r="AX640">
        <v>0</v>
      </c>
    </row>
    <row r="641" spans="1:51">
      <c r="A641">
        <v>539</v>
      </c>
      <c r="B641">
        <v>539</v>
      </c>
      <c r="C641">
        <v>539</v>
      </c>
      <c r="D641" t="s">
        <v>1</v>
      </c>
      <c r="H641">
        <v>25</v>
      </c>
      <c r="I641">
        <v>8</v>
      </c>
      <c r="J641">
        <v>0</v>
      </c>
      <c r="K641">
        <v>15</v>
      </c>
      <c r="L641">
        <v>100</v>
      </c>
      <c r="M641" t="s">
        <v>94</v>
      </c>
      <c r="N641">
        <v>1</v>
      </c>
      <c r="S641">
        <v>1</v>
      </c>
      <c r="T641" t="s">
        <v>513</v>
      </c>
      <c r="U641" t="s">
        <v>78</v>
      </c>
      <c r="V641" t="s">
        <v>55</v>
      </c>
      <c r="X641">
        <v>1</v>
      </c>
      <c r="Y641" t="s">
        <v>56</v>
      </c>
      <c r="Z641" t="s">
        <v>57</v>
      </c>
      <c r="AA641" t="s">
        <v>27</v>
      </c>
      <c r="AB641" t="s">
        <v>29</v>
      </c>
      <c r="AC641" t="s">
        <v>30</v>
      </c>
      <c r="AD641" t="s">
        <v>31</v>
      </c>
      <c r="AE641" t="s">
        <v>32</v>
      </c>
      <c r="AF641" t="s">
        <v>34</v>
      </c>
      <c r="AI641" t="s">
        <v>58</v>
      </c>
      <c r="AK641">
        <v>25</v>
      </c>
      <c r="AL641">
        <v>25</v>
      </c>
      <c r="AN641">
        <v>10</v>
      </c>
      <c r="AO641">
        <v>4</v>
      </c>
      <c r="AP641" t="s">
        <v>151</v>
      </c>
      <c r="AQ641" t="s">
        <v>72</v>
      </c>
      <c r="AS641">
        <v>10</v>
      </c>
      <c r="AT641" t="s">
        <v>2481</v>
      </c>
      <c r="AU641" t="s">
        <v>2482</v>
      </c>
      <c r="AV641" t="s">
        <v>2483</v>
      </c>
      <c r="AW641">
        <v>1</v>
      </c>
    </row>
    <row r="642" spans="1:51">
      <c r="A642">
        <v>540</v>
      </c>
      <c r="B642">
        <v>540</v>
      </c>
      <c r="C642">
        <v>540</v>
      </c>
      <c r="D642" t="s">
        <v>1</v>
      </c>
      <c r="H642">
        <v>35</v>
      </c>
      <c r="I642">
        <v>7</v>
      </c>
      <c r="J642">
        <v>0</v>
      </c>
      <c r="K642">
        <v>10</v>
      </c>
      <c r="L642">
        <v>1</v>
      </c>
      <c r="M642" t="s">
        <v>329</v>
      </c>
      <c r="N642">
        <v>1</v>
      </c>
      <c r="S642">
        <v>1</v>
      </c>
      <c r="T642" t="s">
        <v>77</v>
      </c>
      <c r="V642" t="s">
        <v>4022</v>
      </c>
      <c r="W642" t="s">
        <v>79</v>
      </c>
      <c r="X642">
        <v>5</v>
      </c>
      <c r="Y642" t="s">
        <v>3915</v>
      </c>
      <c r="Z642" t="s">
        <v>81</v>
      </c>
      <c r="AE642" t="s">
        <v>31</v>
      </c>
      <c r="AJ642" t="s">
        <v>82</v>
      </c>
      <c r="AK642">
        <v>4</v>
      </c>
      <c r="AM642">
        <v>4</v>
      </c>
      <c r="AO642">
        <v>10</v>
      </c>
      <c r="AP642">
        <v>18</v>
      </c>
      <c r="AQ642" t="s">
        <v>4023</v>
      </c>
      <c r="AR642" t="s">
        <v>339</v>
      </c>
      <c r="AT642">
        <v>10</v>
      </c>
      <c r="AU642" t="s">
        <v>4024</v>
      </c>
      <c r="AV642" t="s">
        <v>2487</v>
      </c>
      <c r="AW642" t="s">
        <v>2488</v>
      </c>
      <c r="AX642">
        <v>1</v>
      </c>
    </row>
    <row r="643" spans="1:51">
      <c r="A643">
        <v>541</v>
      </c>
      <c r="B643">
        <v>541</v>
      </c>
      <c r="C643">
        <v>541</v>
      </c>
      <c r="D643" t="s">
        <v>1</v>
      </c>
      <c r="H643">
        <v>27</v>
      </c>
      <c r="I643">
        <v>8</v>
      </c>
      <c r="J643">
        <v>15</v>
      </c>
      <c r="K643">
        <v>6</v>
      </c>
      <c r="L643">
        <v>10</v>
      </c>
      <c r="M643" t="s">
        <v>99</v>
      </c>
      <c r="N643">
        <v>0</v>
      </c>
      <c r="O643" t="s">
        <v>76</v>
      </c>
      <c r="P643" t="s">
        <v>3392</v>
      </c>
      <c r="Q643">
        <v>1</v>
      </c>
      <c r="R643" t="s">
        <v>149</v>
      </c>
      <c r="S643" t="s">
        <v>78</v>
      </c>
      <c r="T643" t="s">
        <v>225</v>
      </c>
      <c r="U643">
        <v>1</v>
      </c>
      <c r="V643" t="s">
        <v>2489</v>
      </c>
      <c r="W643" t="s">
        <v>57</v>
      </c>
      <c r="AA643" t="s">
        <v>30</v>
      </c>
      <c r="AB643" t="s">
        <v>32</v>
      </c>
      <c r="AC643" t="s">
        <v>33</v>
      </c>
      <c r="AF643" t="s">
        <v>58</v>
      </c>
      <c r="AG643">
        <v>6</v>
      </c>
      <c r="AI643">
        <v>6</v>
      </c>
      <c r="AK643">
        <v>20</v>
      </c>
      <c r="AL643">
        <v>15</v>
      </c>
      <c r="AM643" t="s">
        <v>2490</v>
      </c>
      <c r="AN643" t="s">
        <v>62</v>
      </c>
      <c r="AO643">
        <v>10</v>
      </c>
      <c r="AP643" t="s">
        <v>2491</v>
      </c>
      <c r="AQ643" t="s">
        <v>2492</v>
      </c>
      <c r="AR643" t="s">
        <v>524</v>
      </c>
      <c r="AS643">
        <v>1</v>
      </c>
    </row>
    <row r="644" spans="1:51">
      <c r="A644">
        <v>542</v>
      </c>
      <c r="B644">
        <v>542</v>
      </c>
      <c r="C644">
        <v>542</v>
      </c>
      <c r="E644" t="s">
        <v>2</v>
      </c>
      <c r="H644">
        <v>31</v>
      </c>
      <c r="I644">
        <v>7</v>
      </c>
      <c r="J644">
        <v>10</v>
      </c>
      <c r="K644">
        <v>8</v>
      </c>
      <c r="L644">
        <v>24</v>
      </c>
      <c r="M644" t="s">
        <v>65</v>
      </c>
      <c r="N644">
        <v>1</v>
      </c>
      <c r="S644">
        <v>1</v>
      </c>
      <c r="T644" t="s">
        <v>6</v>
      </c>
      <c r="V644" t="s">
        <v>78</v>
      </c>
      <c r="X644" t="s">
        <v>2493</v>
      </c>
      <c r="Y644">
        <v>5</v>
      </c>
      <c r="Z644" t="s">
        <v>2494</v>
      </c>
      <c r="AA644" t="s">
        <v>57</v>
      </c>
      <c r="AG644" t="s">
        <v>32</v>
      </c>
      <c r="AJ644" t="s">
        <v>70</v>
      </c>
      <c r="AL644">
        <v>1</v>
      </c>
      <c r="AN644">
        <v>1</v>
      </c>
      <c r="AO644">
        <v>1</v>
      </c>
      <c r="AQ644">
        <v>10</v>
      </c>
      <c r="AR644" t="s">
        <v>2495</v>
      </c>
      <c r="AS644" t="s">
        <v>72</v>
      </c>
      <c r="AU644">
        <v>8</v>
      </c>
      <c r="AV644" t="s">
        <v>2496</v>
      </c>
      <c r="AW644" t="s">
        <v>2497</v>
      </c>
      <c r="AX644" t="s">
        <v>2498</v>
      </c>
      <c r="AY644">
        <v>1</v>
      </c>
    </row>
    <row r="645" spans="1:51">
      <c r="A645">
        <v>543</v>
      </c>
      <c r="B645">
        <v>543</v>
      </c>
      <c r="C645">
        <v>543</v>
      </c>
      <c r="D645" t="s">
        <v>1</v>
      </c>
      <c r="F645" t="s">
        <v>5</v>
      </c>
      <c r="G645">
        <v>32</v>
      </c>
      <c r="H645">
        <v>7</v>
      </c>
      <c r="I645">
        <v>0</v>
      </c>
      <c r="J645">
        <v>8</v>
      </c>
      <c r="K645">
        <v>1</v>
      </c>
      <c r="L645" t="s">
        <v>94</v>
      </c>
      <c r="M645">
        <v>1</v>
      </c>
      <c r="R645">
        <v>1</v>
      </c>
      <c r="S645" t="s">
        <v>401</v>
      </c>
      <c r="U645" t="s">
        <v>106</v>
      </c>
      <c r="W645" t="s">
        <v>892</v>
      </c>
      <c r="X645">
        <v>5</v>
      </c>
      <c r="Z645" t="s">
        <v>81</v>
      </c>
      <c r="AD645" t="s">
        <v>30</v>
      </c>
      <c r="AE645" t="s">
        <v>32</v>
      </c>
      <c r="AH645" t="s">
        <v>70</v>
      </c>
      <c r="AJ645">
        <v>2</v>
      </c>
      <c r="AL645">
        <v>2</v>
      </c>
      <c r="AM645">
        <v>3</v>
      </c>
      <c r="AO645">
        <v>10</v>
      </c>
      <c r="AP645" t="s">
        <v>2499</v>
      </c>
      <c r="AQ645" t="s">
        <v>72</v>
      </c>
      <c r="AS645">
        <v>9</v>
      </c>
      <c r="AT645" t="s">
        <v>2500</v>
      </c>
      <c r="AU645" t="s">
        <v>2501</v>
      </c>
      <c r="AV645" t="s">
        <v>4025</v>
      </c>
      <c r="AW645">
        <v>0</v>
      </c>
    </row>
    <row r="646" spans="1:51">
      <c r="A646" s="44">
        <v>544</v>
      </c>
      <c r="B646" s="44">
        <v>544</v>
      </c>
      <c r="C646" s="44">
        <v>544</v>
      </c>
      <c r="D646" s="44"/>
      <c r="E646" s="44" t="s">
        <v>2</v>
      </c>
      <c r="F646" s="44" t="s">
        <v>4</v>
      </c>
      <c r="G646" s="44" t="s">
        <v>5</v>
      </c>
      <c r="H646" s="44">
        <v>31</v>
      </c>
      <c r="I646" s="44">
        <v>7</v>
      </c>
      <c r="J646" s="44">
        <v>45</v>
      </c>
      <c r="K646" s="44">
        <v>7</v>
      </c>
      <c r="L646" s="44">
        <v>6</v>
      </c>
      <c r="M646" s="44" t="s">
        <v>75</v>
      </c>
      <c r="N646" s="44">
        <v>0</v>
      </c>
      <c r="O646" s="44" t="s">
        <v>95</v>
      </c>
      <c r="P646" s="44"/>
      <c r="Q646" s="44" t="s">
        <v>3391</v>
      </c>
      <c r="R646" s="44">
        <v>1</v>
      </c>
      <c r="S646" s="44" t="s">
        <v>207</v>
      </c>
      <c r="T646" s="44" t="s">
        <v>54</v>
      </c>
      <c r="U646" s="44"/>
      <c r="V646" s="44"/>
      <c r="W646" s="44" t="s">
        <v>2503</v>
      </c>
      <c r="X646" s="44">
        <v>8</v>
      </c>
      <c r="Y646" s="44" t="s">
        <v>2504</v>
      </c>
      <c r="Z646" s="44" t="s">
        <v>81</v>
      </c>
      <c r="AA646" s="44"/>
      <c r="AB646" s="44"/>
      <c r="AC646" s="44"/>
      <c r="AD646" s="44" t="s">
        <v>30</v>
      </c>
      <c r="AE646" s="44"/>
      <c r="AF646" s="44"/>
      <c r="AG646" s="44"/>
      <c r="AH646" s="44"/>
      <c r="AI646" s="44" t="s">
        <v>70</v>
      </c>
      <c r="AJ646" s="44"/>
      <c r="AK646" s="44">
        <v>3</v>
      </c>
      <c r="AL646" s="44"/>
      <c r="AM646" s="44">
        <v>3</v>
      </c>
      <c r="AN646" s="44">
        <v>2</v>
      </c>
      <c r="AO646" s="44"/>
      <c r="AP646" s="44">
        <v>40</v>
      </c>
      <c r="AQ646" s="44" t="s">
        <v>2505</v>
      </c>
      <c r="AR646" s="44" t="s">
        <v>72</v>
      </c>
      <c r="AS646" s="44"/>
      <c r="AT646" s="44">
        <v>10</v>
      </c>
      <c r="AU646" t="s">
        <v>4026</v>
      </c>
      <c r="AV646" s="44">
        <v>0</v>
      </c>
    </row>
    <row r="647" spans="1:5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4"/>
      <c r="AN647" s="44"/>
      <c r="AO647" s="44"/>
      <c r="AP647" s="44"/>
      <c r="AQ647" s="44"/>
      <c r="AR647" s="44"/>
      <c r="AS647" s="44"/>
      <c r="AT647" s="44"/>
      <c r="AU647" t="s">
        <v>4027</v>
      </c>
      <c r="AV647" s="44"/>
    </row>
    <row r="648" spans="1:51">
      <c r="A648">
        <v>545</v>
      </c>
      <c r="B648">
        <v>545</v>
      </c>
      <c r="C648">
        <v>545</v>
      </c>
      <c r="D648" t="s">
        <v>1</v>
      </c>
      <c r="H648">
        <v>57</v>
      </c>
      <c r="I648">
        <v>8</v>
      </c>
      <c r="J648">
        <v>120</v>
      </c>
      <c r="K648">
        <v>2</v>
      </c>
      <c r="L648">
        <v>25</v>
      </c>
      <c r="M648" t="s">
        <v>297</v>
      </c>
      <c r="N648">
        <v>1</v>
      </c>
      <c r="S648">
        <v>1</v>
      </c>
      <c r="T648" t="s">
        <v>207</v>
      </c>
      <c r="U648" t="s">
        <v>54</v>
      </c>
      <c r="W648" t="s">
        <v>350</v>
      </c>
      <c r="X648">
        <v>25</v>
      </c>
      <c r="Y648" t="s">
        <v>2507</v>
      </c>
      <c r="Z648" t="s">
        <v>81</v>
      </c>
      <c r="AA648" t="s">
        <v>27</v>
      </c>
      <c r="AB648" t="s">
        <v>29</v>
      </c>
      <c r="AG648" t="s">
        <v>34</v>
      </c>
      <c r="AJ648" t="s">
        <v>82</v>
      </c>
      <c r="AL648">
        <v>20</v>
      </c>
      <c r="AM648">
        <v>20</v>
      </c>
      <c r="AN648">
        <v>5</v>
      </c>
      <c r="AP648">
        <v>15</v>
      </c>
      <c r="AQ648" t="s">
        <v>2508</v>
      </c>
      <c r="AR648" t="s">
        <v>2509</v>
      </c>
      <c r="AS648">
        <v>10</v>
      </c>
      <c r="AT648" t="s">
        <v>73</v>
      </c>
      <c r="AU648" t="s">
        <v>2510</v>
      </c>
      <c r="AV648" t="s">
        <v>111</v>
      </c>
      <c r="AW648">
        <v>1</v>
      </c>
    </row>
    <row r="649" spans="1:51">
      <c r="A649">
        <v>546</v>
      </c>
      <c r="B649">
        <v>546</v>
      </c>
      <c r="C649">
        <v>546</v>
      </c>
      <c r="D649" t="s">
        <v>1</v>
      </c>
      <c r="F649" t="s">
        <v>5</v>
      </c>
      <c r="G649">
        <v>37</v>
      </c>
      <c r="H649">
        <v>6</v>
      </c>
      <c r="I649">
        <v>15</v>
      </c>
      <c r="J649">
        <v>10</v>
      </c>
      <c r="K649">
        <v>3</v>
      </c>
      <c r="L649" t="s">
        <v>94</v>
      </c>
      <c r="M649">
        <v>1</v>
      </c>
      <c r="R649">
        <v>1</v>
      </c>
      <c r="S649" t="s">
        <v>207</v>
      </c>
      <c r="T649" t="s">
        <v>78</v>
      </c>
      <c r="V649" t="s">
        <v>2511</v>
      </c>
      <c r="W649">
        <v>10</v>
      </c>
      <c r="X649" t="s">
        <v>2512</v>
      </c>
      <c r="Y649" t="s">
        <v>155</v>
      </c>
      <c r="AG649" t="s">
        <v>35</v>
      </c>
      <c r="AM649">
        <v>0</v>
      </c>
      <c r="AR649" t="s">
        <v>339</v>
      </c>
      <c r="AT649">
        <v>9</v>
      </c>
      <c r="AU649" t="s">
        <v>2513</v>
      </c>
      <c r="AV649" t="s">
        <v>2514</v>
      </c>
      <c r="AW649" t="s">
        <v>1606</v>
      </c>
      <c r="AX649">
        <v>0</v>
      </c>
    </row>
    <row r="650" spans="1:51">
      <c r="A650">
        <v>547</v>
      </c>
      <c r="B650">
        <v>547</v>
      </c>
      <c r="C650">
        <v>547</v>
      </c>
      <c r="D650" t="s">
        <v>1</v>
      </c>
      <c r="E650" t="s">
        <v>3</v>
      </c>
      <c r="F650" t="s">
        <v>2515</v>
      </c>
      <c r="G650">
        <v>28</v>
      </c>
      <c r="H650">
        <v>6</v>
      </c>
      <c r="I650">
        <v>0</v>
      </c>
      <c r="J650">
        <v>10</v>
      </c>
      <c r="K650">
        <v>300</v>
      </c>
      <c r="L650" t="s">
        <v>86</v>
      </c>
      <c r="M650">
        <v>1</v>
      </c>
      <c r="R650">
        <v>1</v>
      </c>
      <c r="S650" t="s">
        <v>207</v>
      </c>
      <c r="U650" t="s">
        <v>2516</v>
      </c>
      <c r="V650" t="s">
        <v>266</v>
      </c>
      <c r="X650">
        <v>1</v>
      </c>
      <c r="Y650" t="s">
        <v>2517</v>
      </c>
      <c r="Z650" t="s">
        <v>81</v>
      </c>
      <c r="AC650" t="s">
        <v>29</v>
      </c>
      <c r="AD650" t="s">
        <v>30</v>
      </c>
      <c r="AI650" t="s">
        <v>70</v>
      </c>
      <c r="AL650">
        <v>12</v>
      </c>
      <c r="AM650">
        <v>12</v>
      </c>
      <c r="AO650">
        <v>10</v>
      </c>
      <c r="AP650">
        <v>3</v>
      </c>
      <c r="AQ650" t="s">
        <v>2518</v>
      </c>
      <c r="AR650" t="s">
        <v>72</v>
      </c>
      <c r="AT650">
        <v>10</v>
      </c>
      <c r="AU650" t="s">
        <v>2519</v>
      </c>
      <c r="AV650" t="s">
        <v>2520</v>
      </c>
      <c r="AW650" t="s">
        <v>2521</v>
      </c>
      <c r="AX650">
        <v>1</v>
      </c>
    </row>
    <row r="651" spans="1:51">
      <c r="A651" s="44">
        <v>548</v>
      </c>
      <c r="B651" s="44">
        <v>548</v>
      </c>
      <c r="C651" s="44">
        <v>548</v>
      </c>
      <c r="D651" s="44" t="s">
        <v>1</v>
      </c>
      <c r="E651" s="44" t="s">
        <v>2</v>
      </c>
      <c r="F651" s="44" t="s">
        <v>4</v>
      </c>
      <c r="G651" s="44">
        <v>30</v>
      </c>
      <c r="H651" s="44">
        <v>7</v>
      </c>
      <c r="I651" s="44">
        <v>20</v>
      </c>
      <c r="J651" s="44">
        <v>10</v>
      </c>
      <c r="K651" s="44">
        <v>30</v>
      </c>
      <c r="L651" s="44" t="s">
        <v>183</v>
      </c>
      <c r="M651" s="44">
        <v>1</v>
      </c>
      <c r="N651" s="44"/>
      <c r="O651" s="44"/>
      <c r="P651" s="44"/>
      <c r="Q651" s="44"/>
      <c r="R651" s="44">
        <v>1</v>
      </c>
      <c r="S651" s="44" t="s">
        <v>207</v>
      </c>
      <c r="T651" s="44" t="s">
        <v>78</v>
      </c>
      <c r="U651" s="44" t="s">
        <v>89</v>
      </c>
      <c r="V651" s="44">
        <v>2</v>
      </c>
      <c r="W651" s="44" t="s">
        <v>2522</v>
      </c>
      <c r="X651" s="44" t="s">
        <v>57</v>
      </c>
      <c r="Y651" s="44"/>
      <c r="Z651" s="44"/>
      <c r="AA651" s="44"/>
      <c r="AB651" s="44"/>
      <c r="AC651" s="44"/>
      <c r="AD651" s="44"/>
      <c r="AE651" s="44"/>
      <c r="AF651" s="44"/>
      <c r="AG651" s="44" t="s">
        <v>35</v>
      </c>
      <c r="AH651" s="44"/>
      <c r="AI651" s="44"/>
      <c r="AJ651" s="44"/>
      <c r="AK651" s="44"/>
      <c r="AL651" s="44"/>
      <c r="AM651" s="44">
        <v>0</v>
      </c>
      <c r="AN651" s="44"/>
      <c r="AO651" s="44"/>
      <c r="AP651" s="44"/>
      <c r="AQ651" s="44"/>
      <c r="AR651" s="44" t="s">
        <v>72</v>
      </c>
      <c r="AS651" s="44"/>
      <c r="AT651" s="44">
        <v>5</v>
      </c>
      <c r="AU651" t="s">
        <v>4028</v>
      </c>
      <c r="AV651" t="s">
        <v>4031</v>
      </c>
      <c r="AW651" s="44" t="s">
        <v>4034</v>
      </c>
      <c r="AX651" s="44">
        <v>0</v>
      </c>
    </row>
    <row r="652" spans="1:5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c r="AM652" s="44"/>
      <c r="AN652" s="44"/>
      <c r="AO652" s="44"/>
      <c r="AP652" s="44"/>
      <c r="AQ652" s="44"/>
      <c r="AR652" s="44"/>
      <c r="AS652" s="44"/>
      <c r="AT652" s="44"/>
      <c r="AU652" t="s">
        <v>4029</v>
      </c>
      <c r="AV652" t="s">
        <v>4032</v>
      </c>
      <c r="AW652" s="44"/>
      <c r="AX652" s="44"/>
    </row>
    <row r="653" spans="1:5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4"/>
      <c r="AN653" s="44"/>
      <c r="AO653" s="44"/>
      <c r="AP653" s="44"/>
      <c r="AQ653" s="44"/>
      <c r="AR653" s="44"/>
      <c r="AS653" s="44"/>
      <c r="AT653" s="44"/>
      <c r="AU653" t="s">
        <v>4030</v>
      </c>
      <c r="AV653" t="s">
        <v>4033</v>
      </c>
      <c r="AW653" s="44"/>
      <c r="AX653" s="44"/>
    </row>
    <row r="654" spans="1:51">
      <c r="A654">
        <v>549</v>
      </c>
      <c r="B654">
        <v>549</v>
      </c>
      <c r="C654">
        <v>549</v>
      </c>
      <c r="E654" t="s">
        <v>2</v>
      </c>
      <c r="H654">
        <v>28</v>
      </c>
      <c r="I654">
        <v>6</v>
      </c>
      <c r="J654">
        <v>10</v>
      </c>
      <c r="K654">
        <v>6</v>
      </c>
      <c r="L654">
        <v>4</v>
      </c>
      <c r="M654" t="s">
        <v>99</v>
      </c>
      <c r="N654">
        <v>1</v>
      </c>
      <c r="S654">
        <v>1</v>
      </c>
      <c r="T654" t="s">
        <v>207</v>
      </c>
      <c r="U654" t="s">
        <v>88</v>
      </c>
      <c r="W654" t="s">
        <v>89</v>
      </c>
      <c r="X654">
        <v>10</v>
      </c>
      <c r="Y654" t="s">
        <v>2526</v>
      </c>
      <c r="Z654" t="s">
        <v>57</v>
      </c>
      <c r="AF654" t="s">
        <v>32</v>
      </c>
      <c r="AI654" t="s">
        <v>82</v>
      </c>
      <c r="AJ654">
        <v>2</v>
      </c>
      <c r="AL654">
        <v>2</v>
      </c>
      <c r="AM654">
        <v>3</v>
      </c>
      <c r="AO654">
        <v>4</v>
      </c>
      <c r="AP654" t="s">
        <v>2527</v>
      </c>
      <c r="AQ654" t="s">
        <v>72</v>
      </c>
      <c r="AS654">
        <v>9</v>
      </c>
      <c r="AT654" t="s">
        <v>2528</v>
      </c>
      <c r="AU654" t="s">
        <v>2529</v>
      </c>
      <c r="AV654" t="s">
        <v>111</v>
      </c>
      <c r="AW654">
        <v>1</v>
      </c>
    </row>
    <row r="655" spans="1:51">
      <c r="A655" s="44">
        <v>550</v>
      </c>
      <c r="B655" s="44">
        <v>550</v>
      </c>
      <c r="C655" s="44">
        <v>550</v>
      </c>
      <c r="D655" s="44"/>
      <c r="E655" s="44" t="s">
        <v>2</v>
      </c>
      <c r="F655" s="44" t="s">
        <v>4</v>
      </c>
      <c r="G655" s="44">
        <v>35</v>
      </c>
      <c r="H655" s="44">
        <v>7</v>
      </c>
      <c r="I655" s="44">
        <v>30</v>
      </c>
      <c r="J655" s="44">
        <v>8</v>
      </c>
      <c r="K655" s="44">
        <v>4</v>
      </c>
      <c r="L655" s="44" t="s">
        <v>297</v>
      </c>
      <c r="M655" s="44">
        <v>0</v>
      </c>
      <c r="N655" s="44" t="s">
        <v>66</v>
      </c>
      <c r="O655" s="44"/>
      <c r="P655" s="44" t="s">
        <v>3390</v>
      </c>
      <c r="Q655" s="44">
        <v>1</v>
      </c>
      <c r="R655" s="44" t="s">
        <v>207</v>
      </c>
      <c r="S655" s="44" t="s">
        <v>78</v>
      </c>
      <c r="T655" s="44" t="s">
        <v>89</v>
      </c>
      <c r="U655" s="44">
        <v>7</v>
      </c>
      <c r="V655" s="44" t="s">
        <v>193</v>
      </c>
      <c r="W655" s="44" t="s">
        <v>81</v>
      </c>
      <c r="X655" s="44"/>
      <c r="Y655" s="44"/>
      <c r="Z655" s="44"/>
      <c r="AA655" s="44" t="s">
        <v>30</v>
      </c>
      <c r="AB655" s="44" t="s">
        <v>32</v>
      </c>
      <c r="AC655" s="44"/>
      <c r="AD655" s="44"/>
      <c r="AE655" s="44" t="s">
        <v>58</v>
      </c>
      <c r="AF655" s="44">
        <v>3</v>
      </c>
      <c r="AG655" s="44"/>
      <c r="AH655" s="44">
        <v>3</v>
      </c>
      <c r="AI655" s="44">
        <v>2</v>
      </c>
      <c r="AJ655" s="44"/>
      <c r="AK655" s="44">
        <v>8</v>
      </c>
      <c r="AL655" s="44" t="s">
        <v>2530</v>
      </c>
      <c r="AM655" s="44" t="s">
        <v>2531</v>
      </c>
      <c r="AN655" s="44">
        <v>9</v>
      </c>
      <c r="AO655" t="s">
        <v>4035</v>
      </c>
      <c r="AP655" s="44" t="s">
        <v>2533</v>
      </c>
      <c r="AQ655" s="44">
        <v>0</v>
      </c>
    </row>
    <row r="656" spans="1:5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44"/>
      <c r="AN656" s="44"/>
      <c r="AP656" s="44"/>
      <c r="AQ656" s="44"/>
    </row>
    <row r="657" spans="1:5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4"/>
      <c r="AN657" s="44"/>
      <c r="AO657" t="s">
        <v>4036</v>
      </c>
      <c r="AP657" s="44"/>
      <c r="AQ657" s="44"/>
    </row>
    <row r="658" spans="1:51">
      <c r="A658" s="44">
        <v>551</v>
      </c>
      <c r="B658" s="44">
        <v>551</v>
      </c>
      <c r="C658" s="44">
        <v>551</v>
      </c>
      <c r="D658" s="44"/>
      <c r="E658" s="44" t="s">
        <v>2</v>
      </c>
      <c r="F658" s="44" t="s">
        <v>5</v>
      </c>
      <c r="G658" s="44">
        <v>29</v>
      </c>
      <c r="H658" s="44">
        <v>6</v>
      </c>
      <c r="I658" s="44">
        <v>60</v>
      </c>
      <c r="J658" s="44">
        <v>5</v>
      </c>
      <c r="K658" s="44">
        <v>30</v>
      </c>
      <c r="L658" s="44" t="s">
        <v>86</v>
      </c>
      <c r="M658" s="44">
        <v>1</v>
      </c>
      <c r="N658" s="44"/>
      <c r="O658" s="44"/>
      <c r="P658" s="44"/>
      <c r="Q658" s="44"/>
      <c r="R658" s="44">
        <v>1</v>
      </c>
      <c r="S658" s="44" t="s">
        <v>207</v>
      </c>
      <c r="T658" s="44" t="s">
        <v>54</v>
      </c>
      <c r="U658" s="44"/>
      <c r="V658" s="44" t="s">
        <v>89</v>
      </c>
      <c r="W658" s="44">
        <v>8</v>
      </c>
      <c r="X658" s="44" t="s">
        <v>2534</v>
      </c>
      <c r="Y658" s="44" t="s">
        <v>57</v>
      </c>
      <c r="Z658" s="44"/>
      <c r="AA658" s="44"/>
      <c r="AB658" s="44"/>
      <c r="AC658" s="44"/>
      <c r="AD658" s="44"/>
      <c r="AE658" s="44"/>
      <c r="AF658" s="44"/>
      <c r="AG658" s="44"/>
      <c r="AH658" s="44" t="s">
        <v>35</v>
      </c>
      <c r="AI658" s="44"/>
      <c r="AJ658" s="44"/>
      <c r="AK658" s="44"/>
      <c r="AL658" s="44"/>
      <c r="AM658" s="44"/>
      <c r="AN658" s="44">
        <v>0</v>
      </c>
      <c r="AO658" s="44"/>
      <c r="AP658" s="44"/>
      <c r="AQ658" s="44"/>
      <c r="AR658" s="44"/>
      <c r="AS658" s="44" t="s">
        <v>72</v>
      </c>
      <c r="AT658" s="44"/>
      <c r="AU658" s="44">
        <v>8</v>
      </c>
      <c r="AV658" t="s">
        <v>4037</v>
      </c>
      <c r="AW658" s="44" t="s">
        <v>2536</v>
      </c>
      <c r="AX658" t="s">
        <v>4039</v>
      </c>
      <c r="AY658" s="44">
        <v>1</v>
      </c>
    </row>
    <row r="659" spans="1:5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4"/>
      <c r="AN659" s="44"/>
      <c r="AO659" s="44"/>
      <c r="AP659" s="44"/>
      <c r="AQ659" s="44"/>
      <c r="AR659" s="44"/>
      <c r="AS659" s="44"/>
      <c r="AT659" s="44"/>
      <c r="AU659" s="44"/>
      <c r="AV659" t="s">
        <v>4038</v>
      </c>
      <c r="AW659" s="44"/>
      <c r="AX659" t="s">
        <v>4040</v>
      </c>
      <c r="AY659" s="44"/>
    </row>
    <row r="660" spans="1:51">
      <c r="A660">
        <v>552</v>
      </c>
      <c r="B660">
        <v>552</v>
      </c>
      <c r="C660">
        <v>552</v>
      </c>
      <c r="D660" t="s">
        <v>1</v>
      </c>
      <c r="F660" t="s">
        <v>5</v>
      </c>
      <c r="G660">
        <v>39</v>
      </c>
      <c r="H660">
        <v>6</v>
      </c>
      <c r="I660">
        <v>40</v>
      </c>
      <c r="J660">
        <v>12</v>
      </c>
      <c r="K660">
        <v>2</v>
      </c>
      <c r="L660" t="s">
        <v>116</v>
      </c>
      <c r="M660">
        <v>0</v>
      </c>
      <c r="N660" t="s">
        <v>95</v>
      </c>
      <c r="P660" t="s">
        <v>3391</v>
      </c>
      <c r="Q660">
        <v>1</v>
      </c>
      <c r="R660" t="s">
        <v>207</v>
      </c>
      <c r="S660" t="s">
        <v>54</v>
      </c>
      <c r="U660" t="s">
        <v>89</v>
      </c>
      <c r="V660">
        <v>15</v>
      </c>
      <c r="W660" t="s">
        <v>2538</v>
      </c>
      <c r="X660" t="s">
        <v>69</v>
      </c>
      <c r="AA660" t="s">
        <v>29</v>
      </c>
      <c r="AI660" t="s">
        <v>70</v>
      </c>
      <c r="AK660">
        <v>4</v>
      </c>
      <c r="AM660">
        <v>4</v>
      </c>
      <c r="AN660">
        <v>4</v>
      </c>
      <c r="AP660">
        <v>5</v>
      </c>
      <c r="AQ660" t="s">
        <v>2539</v>
      </c>
      <c r="AR660" t="s">
        <v>72</v>
      </c>
      <c r="AT660">
        <v>10</v>
      </c>
      <c r="AU660" t="s">
        <v>4041</v>
      </c>
      <c r="AV660" t="s">
        <v>2541</v>
      </c>
      <c r="AW660" t="s">
        <v>2542</v>
      </c>
      <c r="AX660">
        <v>0</v>
      </c>
    </row>
    <row r="661" spans="1:51">
      <c r="A661">
        <v>553</v>
      </c>
      <c r="B661">
        <v>553</v>
      </c>
      <c r="C661">
        <v>553</v>
      </c>
      <c r="E661" t="s">
        <v>2</v>
      </c>
      <c r="F661" t="s">
        <v>4</v>
      </c>
      <c r="G661" t="s">
        <v>5</v>
      </c>
      <c r="H661">
        <v>36</v>
      </c>
      <c r="I661">
        <v>6</v>
      </c>
      <c r="J661">
        <v>70</v>
      </c>
      <c r="K661">
        <v>10</v>
      </c>
      <c r="L661">
        <v>12</v>
      </c>
      <c r="M661" t="s">
        <v>116</v>
      </c>
      <c r="N661">
        <v>0</v>
      </c>
      <c r="O661" t="s">
        <v>95</v>
      </c>
      <c r="Q661" t="s">
        <v>3392</v>
      </c>
      <c r="R661">
        <v>1</v>
      </c>
      <c r="S661" t="s">
        <v>207</v>
      </c>
      <c r="T661" t="s">
        <v>78</v>
      </c>
      <c r="U661" t="s">
        <v>89</v>
      </c>
      <c r="V661">
        <v>10</v>
      </c>
      <c r="W661" t="s">
        <v>2543</v>
      </c>
      <c r="X661" t="s">
        <v>57</v>
      </c>
      <c r="AB661" t="s">
        <v>30</v>
      </c>
      <c r="AF661" t="s">
        <v>1063</v>
      </c>
      <c r="AG661" t="s">
        <v>70</v>
      </c>
      <c r="AI661">
        <v>6</v>
      </c>
      <c r="AK661">
        <v>6</v>
      </c>
      <c r="AL661">
        <v>4</v>
      </c>
      <c r="AN661">
        <v>20</v>
      </c>
      <c r="AO661" t="s">
        <v>2544</v>
      </c>
      <c r="AP661" t="s">
        <v>2545</v>
      </c>
      <c r="AQ661">
        <v>10</v>
      </c>
      <c r="AR661" t="s">
        <v>2546</v>
      </c>
      <c r="AS661" t="s">
        <v>2547</v>
      </c>
      <c r="AT661" t="s">
        <v>2548</v>
      </c>
      <c r="AU661">
        <v>1</v>
      </c>
    </row>
    <row r="662" spans="1:51">
      <c r="A662">
        <v>554</v>
      </c>
      <c r="B662">
        <v>554</v>
      </c>
      <c r="C662">
        <v>554</v>
      </c>
      <c r="E662" t="s">
        <v>2</v>
      </c>
      <c r="H662">
        <v>28</v>
      </c>
      <c r="I662">
        <v>8</v>
      </c>
      <c r="J662">
        <v>0</v>
      </c>
      <c r="K662">
        <v>12</v>
      </c>
      <c r="L662">
        <v>15</v>
      </c>
      <c r="M662" t="s">
        <v>51</v>
      </c>
      <c r="N662">
        <v>0</v>
      </c>
      <c r="O662" t="s">
        <v>66</v>
      </c>
      <c r="Q662" t="s">
        <v>3391</v>
      </c>
      <c r="R662">
        <v>1</v>
      </c>
      <c r="S662" t="s">
        <v>149</v>
      </c>
      <c r="T662" t="s">
        <v>88</v>
      </c>
      <c r="V662" t="s">
        <v>299</v>
      </c>
      <c r="X662">
        <v>5</v>
      </c>
      <c r="Y662" t="s">
        <v>2549</v>
      </c>
      <c r="Z662" t="s">
        <v>81</v>
      </c>
      <c r="AE662" t="s">
        <v>31</v>
      </c>
      <c r="AJ662" t="s">
        <v>156</v>
      </c>
      <c r="AK662">
        <v>4</v>
      </c>
      <c r="AM662">
        <v>4</v>
      </c>
      <c r="AN662">
        <v>2</v>
      </c>
      <c r="AP662">
        <v>5</v>
      </c>
      <c r="AQ662" t="s">
        <v>2550</v>
      </c>
      <c r="AR662" t="s">
        <v>72</v>
      </c>
      <c r="AT662">
        <v>10</v>
      </c>
      <c r="AU662" t="s">
        <v>2551</v>
      </c>
      <c r="AV662" t="s">
        <v>2552</v>
      </c>
      <c r="AW662" t="s">
        <v>2553</v>
      </c>
      <c r="AX662">
        <v>0</v>
      </c>
    </row>
    <row r="663" spans="1:51">
      <c r="A663">
        <v>555</v>
      </c>
      <c r="B663">
        <v>555</v>
      </c>
      <c r="C663">
        <v>555</v>
      </c>
      <c r="D663" t="s">
        <v>1</v>
      </c>
      <c r="H663">
        <v>54</v>
      </c>
      <c r="I663">
        <v>6</v>
      </c>
      <c r="J663">
        <v>95</v>
      </c>
      <c r="K663">
        <v>8</v>
      </c>
      <c r="L663">
        <v>25</v>
      </c>
      <c r="M663" t="s">
        <v>183</v>
      </c>
      <c r="N663">
        <v>1</v>
      </c>
      <c r="S663">
        <v>1</v>
      </c>
      <c r="T663" t="s">
        <v>149</v>
      </c>
      <c r="U663" t="s">
        <v>78</v>
      </c>
      <c r="V663" t="s">
        <v>150</v>
      </c>
      <c r="W663">
        <v>10</v>
      </c>
      <c r="X663" t="s">
        <v>2554</v>
      </c>
      <c r="Y663" t="s">
        <v>81</v>
      </c>
      <c r="AB663" t="s">
        <v>29</v>
      </c>
      <c r="AJ663" t="s">
        <v>156</v>
      </c>
      <c r="AK663">
        <v>3</v>
      </c>
      <c r="AM663">
        <v>3</v>
      </c>
      <c r="AN663">
        <v>6</v>
      </c>
      <c r="AP663">
        <v>25</v>
      </c>
      <c r="AQ663" t="s">
        <v>2555</v>
      </c>
      <c r="AR663" t="s">
        <v>62</v>
      </c>
      <c r="AS663">
        <v>9</v>
      </c>
      <c r="AT663" t="s">
        <v>4042</v>
      </c>
      <c r="AU663" t="s">
        <v>669</v>
      </c>
      <c r="AV663" t="s">
        <v>2557</v>
      </c>
      <c r="AW663">
        <v>0</v>
      </c>
    </row>
    <row r="664" spans="1:51">
      <c r="A664">
        <v>556</v>
      </c>
      <c r="B664">
        <v>556</v>
      </c>
      <c r="C664">
        <v>556</v>
      </c>
      <c r="D664" t="s">
        <v>1</v>
      </c>
      <c r="E664" t="s">
        <v>3</v>
      </c>
      <c r="F664" t="s">
        <v>5</v>
      </c>
      <c r="G664">
        <v>38</v>
      </c>
      <c r="H664">
        <v>6</v>
      </c>
      <c r="I664">
        <v>30</v>
      </c>
      <c r="J664">
        <v>10</v>
      </c>
      <c r="K664">
        <v>10</v>
      </c>
      <c r="L664" t="s">
        <v>99</v>
      </c>
      <c r="M664">
        <v>0</v>
      </c>
      <c r="N664" t="s">
        <v>76</v>
      </c>
      <c r="O664" t="s">
        <v>3392</v>
      </c>
      <c r="P664">
        <v>1</v>
      </c>
      <c r="Q664" t="s">
        <v>130</v>
      </c>
      <c r="R664" t="s">
        <v>137</v>
      </c>
      <c r="T664" t="s">
        <v>150</v>
      </c>
      <c r="U664">
        <v>12</v>
      </c>
      <c r="V664" t="s">
        <v>2558</v>
      </c>
      <c r="W664" t="s">
        <v>69</v>
      </c>
      <c r="AA664" t="s">
        <v>30</v>
      </c>
      <c r="AF664" t="s">
        <v>70</v>
      </c>
      <c r="AH664">
        <v>6</v>
      </c>
      <c r="AJ664">
        <v>6</v>
      </c>
      <c r="AK664">
        <v>6</v>
      </c>
      <c r="AM664">
        <v>3</v>
      </c>
      <c r="AN664" t="s">
        <v>4043</v>
      </c>
      <c r="AO664" t="s">
        <v>72</v>
      </c>
      <c r="AQ664">
        <v>10</v>
      </c>
      <c r="AR664" t="s">
        <v>2560</v>
      </c>
      <c r="AS664" t="s">
        <v>422</v>
      </c>
      <c r="AT664" t="s">
        <v>2561</v>
      </c>
      <c r="AU664">
        <v>1</v>
      </c>
    </row>
    <row r="665" spans="1:51">
      <c r="A665">
        <v>557</v>
      </c>
      <c r="B665">
        <v>557</v>
      </c>
      <c r="C665">
        <v>557</v>
      </c>
      <c r="D665" t="s">
        <v>1</v>
      </c>
      <c r="E665" t="s">
        <v>4</v>
      </c>
      <c r="F665" t="s">
        <v>5</v>
      </c>
      <c r="G665">
        <v>34</v>
      </c>
      <c r="H665">
        <v>8</v>
      </c>
      <c r="I665">
        <v>0</v>
      </c>
      <c r="J665">
        <v>14</v>
      </c>
      <c r="K665">
        <v>20</v>
      </c>
      <c r="L665" t="s">
        <v>51</v>
      </c>
      <c r="M665">
        <v>1</v>
      </c>
      <c r="R665">
        <v>0</v>
      </c>
      <c r="AA665" t="s">
        <v>155</v>
      </c>
      <c r="AD665" t="s">
        <v>30</v>
      </c>
      <c r="AI665" t="s">
        <v>70</v>
      </c>
      <c r="AK665">
        <v>6</v>
      </c>
      <c r="AM665">
        <v>6</v>
      </c>
      <c r="AO665">
        <v>10</v>
      </c>
      <c r="AP665">
        <v>12</v>
      </c>
      <c r="AQ665" t="s">
        <v>2562</v>
      </c>
      <c r="AR665" t="s">
        <v>62</v>
      </c>
      <c r="AS665">
        <v>9</v>
      </c>
      <c r="AT665" t="s">
        <v>2563</v>
      </c>
      <c r="AU665" t="s">
        <v>2564</v>
      </c>
      <c r="AV665" t="s">
        <v>4044</v>
      </c>
      <c r="AW665">
        <v>1</v>
      </c>
    </row>
    <row r="666" spans="1:51">
      <c r="A666">
        <v>558</v>
      </c>
      <c r="B666">
        <v>558</v>
      </c>
      <c r="C666">
        <v>558</v>
      </c>
      <c r="E666" t="s">
        <v>2</v>
      </c>
      <c r="H666">
        <v>36</v>
      </c>
      <c r="I666">
        <v>8</v>
      </c>
      <c r="J666">
        <v>8</v>
      </c>
      <c r="K666">
        <v>1</v>
      </c>
      <c r="L666">
        <v>5</v>
      </c>
      <c r="M666" t="s">
        <v>116</v>
      </c>
      <c r="N666">
        <v>1</v>
      </c>
      <c r="S666">
        <v>1</v>
      </c>
      <c r="T666" t="s">
        <v>30</v>
      </c>
      <c r="U666" t="s">
        <v>106</v>
      </c>
      <c r="V666" t="s">
        <v>89</v>
      </c>
      <c r="W666">
        <v>15</v>
      </c>
      <c r="X666" t="s">
        <v>2566</v>
      </c>
      <c r="Y666" t="s">
        <v>69</v>
      </c>
      <c r="AC666" t="s">
        <v>30</v>
      </c>
      <c r="AH666" t="s">
        <v>70</v>
      </c>
      <c r="AJ666">
        <v>6</v>
      </c>
      <c r="AL666">
        <v>6</v>
      </c>
      <c r="AM666">
        <v>3</v>
      </c>
      <c r="AO666">
        <v>40</v>
      </c>
      <c r="AP666" t="s">
        <v>2567</v>
      </c>
      <c r="AQ666" t="s">
        <v>72</v>
      </c>
      <c r="AS666">
        <v>10</v>
      </c>
      <c r="AT666" t="s">
        <v>2568</v>
      </c>
      <c r="AU666" t="s">
        <v>2569</v>
      </c>
      <c r="AV666" t="s">
        <v>312</v>
      </c>
      <c r="AW666">
        <v>1</v>
      </c>
    </row>
    <row r="667" spans="1:51">
      <c r="A667" s="44">
        <v>559</v>
      </c>
      <c r="B667" s="44">
        <v>559</v>
      </c>
      <c r="C667" s="44">
        <v>559</v>
      </c>
      <c r="D667" s="44" t="s">
        <v>1</v>
      </c>
      <c r="E667" s="44" t="s">
        <v>2</v>
      </c>
      <c r="F667" s="44" t="s">
        <v>5</v>
      </c>
      <c r="G667" s="44">
        <v>25</v>
      </c>
      <c r="H667" s="44">
        <v>7</v>
      </c>
      <c r="I667" s="44">
        <v>20</v>
      </c>
      <c r="J667" s="44">
        <v>14</v>
      </c>
      <c r="K667" s="44">
        <v>10</v>
      </c>
      <c r="L667" s="44" t="s">
        <v>51</v>
      </c>
      <c r="M667" s="44">
        <v>1</v>
      </c>
      <c r="N667" s="44"/>
      <c r="O667" s="44"/>
      <c r="P667" s="44"/>
      <c r="Q667" s="44"/>
      <c r="R667" s="44">
        <v>1</v>
      </c>
      <c r="S667" s="44" t="s">
        <v>207</v>
      </c>
      <c r="T667" s="44" t="s">
        <v>78</v>
      </c>
      <c r="U667" s="44" t="s">
        <v>266</v>
      </c>
      <c r="V667" s="44"/>
      <c r="W667" s="44">
        <v>2</v>
      </c>
      <c r="X667" s="44" t="s">
        <v>2570</v>
      </c>
      <c r="Y667" s="44" t="s">
        <v>57</v>
      </c>
      <c r="Z667" s="44"/>
      <c r="AA667" s="44"/>
      <c r="AB667" s="44"/>
      <c r="AC667" s="44" t="s">
        <v>30</v>
      </c>
      <c r="AD667" s="44"/>
      <c r="AE667" s="44"/>
      <c r="AF667" s="44"/>
      <c r="AG667" s="44"/>
      <c r="AH667" s="44" t="s">
        <v>70</v>
      </c>
      <c r="AI667" s="44"/>
      <c r="AJ667" s="44"/>
      <c r="AK667" s="44">
        <v>30</v>
      </c>
      <c r="AL667" s="44">
        <v>30</v>
      </c>
      <c r="AM667" s="44"/>
      <c r="AN667" s="44">
        <v>10</v>
      </c>
      <c r="AO667" s="44">
        <v>20</v>
      </c>
      <c r="AP667" s="44" t="s">
        <v>2571</v>
      </c>
      <c r="AQ667" s="44" t="s">
        <v>72</v>
      </c>
      <c r="AR667" s="44"/>
      <c r="AS667" s="44">
        <v>5</v>
      </c>
      <c r="AT667" t="s">
        <v>4045</v>
      </c>
      <c r="AU667" s="44"/>
      <c r="AV667" s="44" t="s">
        <v>2573</v>
      </c>
      <c r="AW667" s="44">
        <v>1</v>
      </c>
    </row>
    <row r="668" spans="1:5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44"/>
      <c r="AN668" s="44"/>
      <c r="AO668" s="44"/>
      <c r="AP668" s="44"/>
      <c r="AQ668" s="44"/>
      <c r="AR668" s="44"/>
      <c r="AS668" s="44"/>
      <c r="AU668" s="44"/>
      <c r="AV668" s="44"/>
      <c r="AW668" s="44"/>
    </row>
    <row r="669" spans="1:5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4"/>
      <c r="AN669" s="44"/>
      <c r="AO669" s="44"/>
      <c r="AP669" s="44"/>
      <c r="AQ669" s="44"/>
      <c r="AR669" s="44"/>
      <c r="AS669" s="44"/>
      <c r="AT669" t="s">
        <v>4046</v>
      </c>
      <c r="AU669" s="44"/>
      <c r="AV669" s="44"/>
      <c r="AW669" s="44"/>
    </row>
    <row r="670" spans="1:5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44"/>
      <c r="AN670" s="44"/>
      <c r="AO670" s="44"/>
      <c r="AP670" s="44"/>
      <c r="AQ670" s="44"/>
      <c r="AR670" s="44"/>
      <c r="AS670" s="44"/>
      <c r="AU670" s="44"/>
      <c r="AV670" s="44"/>
      <c r="AW670" s="44"/>
    </row>
    <row r="671" spans="1:5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4"/>
      <c r="AN671" s="44"/>
      <c r="AO671" s="44"/>
      <c r="AP671" s="44"/>
      <c r="AQ671" s="44"/>
      <c r="AR671" s="44"/>
      <c r="AS671" s="44"/>
      <c r="AT671" t="s">
        <v>4047</v>
      </c>
      <c r="AU671" s="44"/>
      <c r="AV671" s="44"/>
      <c r="AW671" s="44"/>
    </row>
    <row r="672" spans="1:5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44"/>
      <c r="AN672" s="44"/>
      <c r="AO672" s="44"/>
      <c r="AP672" s="44"/>
      <c r="AQ672" s="44"/>
      <c r="AR672" s="44"/>
      <c r="AS672" s="44"/>
      <c r="AU672" s="44"/>
      <c r="AV672" s="44"/>
      <c r="AW672" s="44"/>
    </row>
    <row r="673" spans="1:5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4"/>
      <c r="AN673" s="44"/>
      <c r="AO673" s="44"/>
      <c r="AP673" s="44"/>
      <c r="AQ673" s="44"/>
      <c r="AR673" s="44"/>
      <c r="AS673" s="44"/>
      <c r="AT673" t="s">
        <v>4048</v>
      </c>
      <c r="AU673" s="44"/>
      <c r="AV673" s="44"/>
      <c r="AW673" s="44"/>
    </row>
    <row r="674" spans="1:51">
      <c r="A674" s="44">
        <v>560</v>
      </c>
      <c r="B674" s="44">
        <v>560</v>
      </c>
      <c r="C674" s="44">
        <v>560</v>
      </c>
      <c r="D674" s="44" t="s">
        <v>1</v>
      </c>
      <c r="E674" s="44"/>
      <c r="F674" s="44"/>
      <c r="G674" s="44"/>
      <c r="H674" s="44">
        <v>25</v>
      </c>
      <c r="I674" s="44">
        <v>8</v>
      </c>
      <c r="J674" s="44">
        <v>60</v>
      </c>
      <c r="K674" s="44">
        <v>12</v>
      </c>
      <c r="L674" s="44">
        <v>3</v>
      </c>
      <c r="M674" s="44" t="s">
        <v>297</v>
      </c>
      <c r="N674" s="44">
        <v>1</v>
      </c>
      <c r="O674" s="44"/>
      <c r="P674" s="44"/>
      <c r="Q674" s="44"/>
      <c r="R674" s="44"/>
      <c r="S674" s="44">
        <v>1</v>
      </c>
      <c r="T674" s="44" t="s">
        <v>3551</v>
      </c>
      <c r="U674" s="44" t="s">
        <v>78</v>
      </c>
      <c r="V674" s="44" t="s">
        <v>225</v>
      </c>
      <c r="W674" s="44">
        <v>1</v>
      </c>
      <c r="X674" s="44" t="s">
        <v>2574</v>
      </c>
      <c r="Y674" s="44" t="s">
        <v>57</v>
      </c>
      <c r="Z674" s="44"/>
      <c r="AA674" s="44"/>
      <c r="AB674" s="44"/>
      <c r="AC674" s="44" t="s">
        <v>30</v>
      </c>
      <c r="AD674" s="44"/>
      <c r="AE674" s="44"/>
      <c r="AF674" s="44"/>
      <c r="AG674" s="44"/>
      <c r="AH674" s="44" t="s">
        <v>58</v>
      </c>
      <c r="AI674" s="44">
        <v>6</v>
      </c>
      <c r="AJ674" s="44"/>
      <c r="AK674" s="44">
        <v>6</v>
      </c>
      <c r="AL674" s="44">
        <v>6</v>
      </c>
      <c r="AM674" s="44"/>
      <c r="AN674" s="44">
        <v>15</v>
      </c>
      <c r="AO674" t="s">
        <v>4049</v>
      </c>
      <c r="AP674" s="44" t="s">
        <v>72</v>
      </c>
      <c r="AQ674" s="44"/>
      <c r="AR674" s="44">
        <v>10</v>
      </c>
      <c r="AS674" s="44" t="s">
        <v>2576</v>
      </c>
      <c r="AT674" s="44" t="s">
        <v>2577</v>
      </c>
      <c r="AU674" s="44" t="s">
        <v>2578</v>
      </c>
      <c r="AV674" s="44">
        <v>0</v>
      </c>
    </row>
    <row r="675" spans="1:5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4"/>
      <c r="AN675" s="44"/>
      <c r="AO675" t="s">
        <v>4050</v>
      </c>
      <c r="AP675" s="44"/>
      <c r="AQ675" s="44"/>
      <c r="AR675" s="44"/>
      <c r="AS675" s="44"/>
      <c r="AT675" s="44"/>
      <c r="AU675" s="44"/>
      <c r="AV675" s="44"/>
    </row>
    <row r="676" spans="1:51">
      <c r="A676">
        <v>561</v>
      </c>
      <c r="B676">
        <v>561</v>
      </c>
      <c r="C676">
        <v>561</v>
      </c>
      <c r="H676" t="s">
        <v>5</v>
      </c>
      <c r="I676">
        <v>26</v>
      </c>
      <c r="J676">
        <v>8</v>
      </c>
      <c r="K676">
        <v>20</v>
      </c>
      <c r="L676">
        <v>8</v>
      </c>
      <c r="M676">
        <v>24</v>
      </c>
      <c r="N676" t="s">
        <v>128</v>
      </c>
      <c r="O676">
        <v>0</v>
      </c>
      <c r="P676" t="s">
        <v>66</v>
      </c>
      <c r="R676" t="s">
        <v>3389</v>
      </c>
      <c r="S676">
        <v>0</v>
      </c>
      <c r="AB676" t="s">
        <v>81</v>
      </c>
      <c r="AF676" t="s">
        <v>30</v>
      </c>
      <c r="AK676" t="s">
        <v>70</v>
      </c>
      <c r="AM676">
        <v>4</v>
      </c>
      <c r="AO676">
        <v>4</v>
      </c>
      <c r="AP676">
        <v>4</v>
      </c>
      <c r="AR676">
        <v>120</v>
      </c>
      <c r="AS676" t="s">
        <v>2579</v>
      </c>
      <c r="AT676" t="s">
        <v>72</v>
      </c>
      <c r="AV676">
        <v>5</v>
      </c>
      <c r="AW676" t="s">
        <v>2580</v>
      </c>
      <c r="AX676" t="s">
        <v>2581</v>
      </c>
      <c r="AY676">
        <v>0</v>
      </c>
    </row>
    <row r="677" spans="1:51">
      <c r="A677">
        <v>562</v>
      </c>
      <c r="B677">
        <v>562</v>
      </c>
      <c r="C677">
        <v>562</v>
      </c>
      <c r="D677" t="s">
        <v>1</v>
      </c>
      <c r="E677" t="s">
        <v>4</v>
      </c>
      <c r="F677" t="s">
        <v>5</v>
      </c>
      <c r="G677">
        <v>22</v>
      </c>
      <c r="H677">
        <v>8</v>
      </c>
      <c r="I677">
        <v>40</v>
      </c>
      <c r="J677">
        <v>12</v>
      </c>
      <c r="K677">
        <v>0</v>
      </c>
      <c r="L677" t="s">
        <v>329</v>
      </c>
      <c r="M677">
        <v>1</v>
      </c>
      <c r="R677">
        <v>0</v>
      </c>
      <c r="AA677" t="s">
        <v>1109</v>
      </c>
      <c r="AG677" t="s">
        <v>32</v>
      </c>
      <c r="AJ677" t="s">
        <v>58</v>
      </c>
      <c r="AK677">
        <v>3</v>
      </c>
      <c r="AM677">
        <v>3</v>
      </c>
      <c r="AN677">
        <v>3</v>
      </c>
      <c r="AP677">
        <v>5</v>
      </c>
      <c r="AQ677" t="s">
        <v>4051</v>
      </c>
      <c r="AR677" t="s">
        <v>3786</v>
      </c>
      <c r="AS677">
        <v>9</v>
      </c>
      <c r="AT677" t="s">
        <v>4052</v>
      </c>
      <c r="AU677" t="s">
        <v>4053</v>
      </c>
      <c r="AV677" t="s">
        <v>4054</v>
      </c>
      <c r="AW677">
        <v>0</v>
      </c>
    </row>
    <row r="678" spans="1:51">
      <c r="A678">
        <v>563</v>
      </c>
      <c r="B678">
        <v>563</v>
      </c>
      <c r="C678">
        <v>563</v>
      </c>
      <c r="D678" t="s">
        <v>1</v>
      </c>
      <c r="E678" t="s">
        <v>2</v>
      </c>
      <c r="I678">
        <v>7</v>
      </c>
      <c r="J678">
        <v>90</v>
      </c>
      <c r="K678">
        <v>11</v>
      </c>
      <c r="L678">
        <v>12</v>
      </c>
      <c r="M678" t="s">
        <v>329</v>
      </c>
      <c r="N678">
        <v>0</v>
      </c>
      <c r="O678" t="s">
        <v>76</v>
      </c>
      <c r="P678" t="s">
        <v>3391</v>
      </c>
      <c r="Q678">
        <v>1</v>
      </c>
      <c r="R678" t="s">
        <v>141</v>
      </c>
      <c r="S678" t="s">
        <v>78</v>
      </c>
      <c r="U678" t="s">
        <v>2586</v>
      </c>
      <c r="V678">
        <v>3</v>
      </c>
      <c r="W678" t="s">
        <v>2587</v>
      </c>
      <c r="X678" t="s">
        <v>69</v>
      </c>
      <c r="AB678" t="s">
        <v>30</v>
      </c>
      <c r="AG678" t="s">
        <v>70</v>
      </c>
      <c r="AJ678">
        <v>16</v>
      </c>
      <c r="AK678">
        <v>16</v>
      </c>
      <c r="AL678">
        <v>6</v>
      </c>
      <c r="AN678">
        <v>50</v>
      </c>
      <c r="AO678" t="s">
        <v>2588</v>
      </c>
      <c r="AP678" t="s">
        <v>72</v>
      </c>
      <c r="AR678">
        <v>7</v>
      </c>
      <c r="AS678" t="s">
        <v>2589</v>
      </c>
      <c r="AT678" t="s">
        <v>2590</v>
      </c>
      <c r="AU678">
        <v>1</v>
      </c>
    </row>
    <row r="679" spans="1:51">
      <c r="A679">
        <v>564</v>
      </c>
      <c r="B679">
        <v>564</v>
      </c>
      <c r="C679">
        <v>564</v>
      </c>
      <c r="D679" t="s">
        <v>1</v>
      </c>
      <c r="F679" t="s">
        <v>5</v>
      </c>
      <c r="G679">
        <v>40</v>
      </c>
      <c r="H679">
        <v>7</v>
      </c>
      <c r="I679">
        <v>0</v>
      </c>
      <c r="J679">
        <v>10</v>
      </c>
      <c r="K679">
        <v>5</v>
      </c>
      <c r="L679" t="s">
        <v>65</v>
      </c>
      <c r="M679">
        <v>0</v>
      </c>
      <c r="N679" t="s">
        <v>66</v>
      </c>
      <c r="P679" t="s">
        <v>3391</v>
      </c>
      <c r="Q679">
        <v>0</v>
      </c>
      <c r="Z679" t="s">
        <v>357</v>
      </c>
      <c r="AC679" t="s">
        <v>30</v>
      </c>
      <c r="AH679" t="s">
        <v>58</v>
      </c>
      <c r="AI679">
        <v>6</v>
      </c>
      <c r="AK679">
        <v>6</v>
      </c>
      <c r="AL679">
        <v>6</v>
      </c>
      <c r="AN679">
        <v>7</v>
      </c>
      <c r="AO679" t="s">
        <v>2591</v>
      </c>
      <c r="AP679" t="s">
        <v>72</v>
      </c>
      <c r="AR679">
        <v>10</v>
      </c>
      <c r="AS679" t="s">
        <v>2592</v>
      </c>
      <c r="AT679" t="s">
        <v>2593</v>
      </c>
      <c r="AU679">
        <v>1</v>
      </c>
    </row>
    <row r="680" spans="1:51">
      <c r="A680">
        <v>565</v>
      </c>
      <c r="B680">
        <v>565</v>
      </c>
      <c r="C680">
        <v>565</v>
      </c>
      <c r="E680" t="s">
        <v>2</v>
      </c>
      <c r="F680" t="s">
        <v>4</v>
      </c>
      <c r="G680">
        <v>29</v>
      </c>
      <c r="H680">
        <v>7</v>
      </c>
      <c r="I680">
        <v>10</v>
      </c>
      <c r="J680">
        <v>8</v>
      </c>
      <c r="K680">
        <v>5</v>
      </c>
      <c r="L680" t="s">
        <v>94</v>
      </c>
      <c r="M680">
        <v>1</v>
      </c>
      <c r="R680">
        <v>1</v>
      </c>
      <c r="S680" t="s">
        <v>87</v>
      </c>
      <c r="T680" t="s">
        <v>78</v>
      </c>
      <c r="U680" t="s">
        <v>89</v>
      </c>
      <c r="V680">
        <v>3</v>
      </c>
      <c r="W680" t="s">
        <v>861</v>
      </c>
      <c r="X680" t="s">
        <v>81</v>
      </c>
      <c r="AD680" t="s">
        <v>32</v>
      </c>
      <c r="AG680" t="s">
        <v>82</v>
      </c>
      <c r="AH680">
        <v>5</v>
      </c>
      <c r="AJ680">
        <v>5</v>
      </c>
      <c r="AK680">
        <v>3</v>
      </c>
      <c r="AM680">
        <v>150</v>
      </c>
      <c r="AN680" t="s">
        <v>2594</v>
      </c>
      <c r="AO680" t="s">
        <v>72</v>
      </c>
      <c r="AQ680">
        <v>8</v>
      </c>
      <c r="AR680" t="s">
        <v>2595</v>
      </c>
      <c r="AS680" t="s">
        <v>2596</v>
      </c>
      <c r="AT680" t="s">
        <v>2597</v>
      </c>
      <c r="AU680">
        <v>1</v>
      </c>
    </row>
    <row r="681" spans="1:51">
      <c r="A681">
        <v>566</v>
      </c>
      <c r="B681">
        <v>566</v>
      </c>
      <c r="C681">
        <v>566</v>
      </c>
      <c r="D681" t="s">
        <v>1</v>
      </c>
      <c r="F681" t="s">
        <v>5</v>
      </c>
      <c r="G681">
        <v>27</v>
      </c>
      <c r="H681">
        <v>8</v>
      </c>
      <c r="I681">
        <v>30</v>
      </c>
      <c r="J681">
        <v>10</v>
      </c>
      <c r="K681">
        <v>10</v>
      </c>
      <c r="L681" t="s">
        <v>219</v>
      </c>
      <c r="M681">
        <v>1</v>
      </c>
      <c r="R681">
        <v>1</v>
      </c>
      <c r="S681" t="s">
        <v>141</v>
      </c>
      <c r="T681" t="s">
        <v>78</v>
      </c>
      <c r="U681" t="s">
        <v>101</v>
      </c>
      <c r="V681">
        <v>1</v>
      </c>
      <c r="W681" t="s">
        <v>2598</v>
      </c>
      <c r="X681" t="s">
        <v>57</v>
      </c>
      <c r="AA681" t="s">
        <v>29</v>
      </c>
      <c r="AH681" t="s">
        <v>2599</v>
      </c>
      <c r="AI681" t="s">
        <v>82</v>
      </c>
      <c r="AK681">
        <v>40</v>
      </c>
      <c r="AL681">
        <v>40</v>
      </c>
      <c r="AN681" t="s">
        <v>610</v>
      </c>
      <c r="AO681">
        <v>20</v>
      </c>
      <c r="AP681" t="s">
        <v>2600</v>
      </c>
      <c r="AQ681" t="s">
        <v>72</v>
      </c>
      <c r="AS681">
        <v>10</v>
      </c>
      <c r="AT681" t="s">
        <v>2601</v>
      </c>
      <c r="AU681" t="s">
        <v>2602</v>
      </c>
      <c r="AV681">
        <v>1</v>
      </c>
    </row>
    <row r="682" spans="1:51">
      <c r="A682">
        <v>567</v>
      </c>
      <c r="B682">
        <v>567</v>
      </c>
      <c r="C682">
        <v>567</v>
      </c>
      <c r="D682" t="s">
        <v>1</v>
      </c>
      <c r="H682">
        <v>41</v>
      </c>
      <c r="I682">
        <v>7</v>
      </c>
      <c r="J682">
        <v>40</v>
      </c>
      <c r="K682">
        <v>10</v>
      </c>
      <c r="L682">
        <v>1</v>
      </c>
      <c r="M682" t="s">
        <v>297</v>
      </c>
      <c r="N682">
        <v>0</v>
      </c>
      <c r="O682" t="s">
        <v>76</v>
      </c>
      <c r="P682" t="s">
        <v>3392</v>
      </c>
      <c r="Q682">
        <v>1</v>
      </c>
      <c r="R682" t="s">
        <v>87</v>
      </c>
      <c r="S682" t="s">
        <v>78</v>
      </c>
      <c r="T682" t="s">
        <v>566</v>
      </c>
      <c r="V682">
        <v>1</v>
      </c>
      <c r="W682" t="s">
        <v>2603</v>
      </c>
      <c r="X682" t="s">
        <v>81</v>
      </c>
      <c r="AB682" t="s">
        <v>30</v>
      </c>
      <c r="AG682" t="s">
        <v>70</v>
      </c>
      <c r="AJ682">
        <v>20</v>
      </c>
      <c r="AK682">
        <v>20</v>
      </c>
      <c r="AM682">
        <v>20</v>
      </c>
      <c r="AN682">
        <v>20</v>
      </c>
      <c r="AO682" t="s">
        <v>2604</v>
      </c>
      <c r="AP682" t="s">
        <v>62</v>
      </c>
      <c r="AQ682">
        <v>8</v>
      </c>
      <c r="AR682" t="s">
        <v>2605</v>
      </c>
      <c r="AS682">
        <v>1</v>
      </c>
    </row>
    <row r="683" spans="1:51">
      <c r="A683" s="44">
        <v>568</v>
      </c>
      <c r="B683" s="44">
        <v>568</v>
      </c>
      <c r="C683" s="44">
        <v>568</v>
      </c>
      <c r="D683" s="44" t="s">
        <v>1</v>
      </c>
      <c r="E683" s="44" t="s">
        <v>2</v>
      </c>
      <c r="F683" s="44" t="s">
        <v>5</v>
      </c>
      <c r="G683" s="44">
        <v>39</v>
      </c>
      <c r="H683" s="44">
        <v>7</v>
      </c>
      <c r="I683" s="44">
        <v>30</v>
      </c>
      <c r="J683" s="44">
        <v>4</v>
      </c>
      <c r="K683" s="44">
        <v>12</v>
      </c>
      <c r="L683" s="44" t="s">
        <v>65</v>
      </c>
      <c r="M683" s="44">
        <v>0</v>
      </c>
      <c r="N683" s="44" t="s">
        <v>95</v>
      </c>
      <c r="O683" s="44"/>
      <c r="P683" s="44" t="s">
        <v>3390</v>
      </c>
      <c r="Q683" s="44">
        <v>1</v>
      </c>
      <c r="R683" s="44" t="s">
        <v>459</v>
      </c>
      <c r="S683" s="44" t="s">
        <v>137</v>
      </c>
      <c r="T683" s="44"/>
      <c r="U683" s="44"/>
      <c r="V683" s="44" t="s">
        <v>2606</v>
      </c>
      <c r="W683" s="44">
        <v>14</v>
      </c>
      <c r="X683" s="44" t="s">
        <v>2607</v>
      </c>
      <c r="Y683" s="44" t="s">
        <v>57</v>
      </c>
      <c r="Z683" s="44"/>
      <c r="AA683" s="44"/>
      <c r="AB683" s="44"/>
      <c r="AC683" s="44"/>
      <c r="AD683" s="44"/>
      <c r="AE683" s="44"/>
      <c r="AF683" s="44"/>
      <c r="AG683" s="44"/>
      <c r="AH683" s="44"/>
      <c r="AI683" s="44" t="s">
        <v>2608</v>
      </c>
      <c r="AJ683" s="44" t="s">
        <v>547</v>
      </c>
      <c r="AK683" s="44"/>
      <c r="AL683" s="44">
        <v>4</v>
      </c>
      <c r="AM683" s="44"/>
      <c r="AN683" s="44">
        <v>4</v>
      </c>
      <c r="AO683" s="44"/>
      <c r="AP683" s="44" t="s">
        <v>2609</v>
      </c>
      <c r="AQ683" s="44">
        <v>10</v>
      </c>
      <c r="AR683" s="44" t="s">
        <v>2610</v>
      </c>
      <c r="AS683" s="44" t="s">
        <v>2611</v>
      </c>
      <c r="AT683" s="44">
        <v>10</v>
      </c>
      <c r="AU683" t="s">
        <v>4055</v>
      </c>
      <c r="AV683" t="s">
        <v>4058</v>
      </c>
      <c r="AW683" t="s">
        <v>4061</v>
      </c>
      <c r="AX683" s="44">
        <v>1</v>
      </c>
    </row>
    <row r="684" spans="1:5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44"/>
      <c r="AN684" s="44"/>
      <c r="AO684" s="44"/>
      <c r="AP684" s="44"/>
      <c r="AQ684" s="44"/>
      <c r="AR684" s="44"/>
      <c r="AS684" s="44"/>
      <c r="AT684" s="44"/>
      <c r="AX684" s="44"/>
    </row>
    <row r="685" spans="1:5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4"/>
      <c r="AN685" s="44"/>
      <c r="AO685" s="44"/>
      <c r="AP685" s="44"/>
      <c r="AQ685" s="44"/>
      <c r="AR685" s="44"/>
      <c r="AS685" s="44"/>
      <c r="AT685" s="44"/>
      <c r="AU685" t="s">
        <v>4056</v>
      </c>
      <c r="AV685" t="s">
        <v>4059</v>
      </c>
      <c r="AW685" t="s">
        <v>4062</v>
      </c>
      <c r="AX685" s="44"/>
    </row>
    <row r="686" spans="1:5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44"/>
      <c r="AN686" s="44"/>
      <c r="AO686" s="44"/>
      <c r="AP686" s="44"/>
      <c r="AQ686" s="44"/>
      <c r="AR686" s="44"/>
      <c r="AS686" s="44"/>
      <c r="AT686" s="44"/>
      <c r="AX686" s="44"/>
    </row>
    <row r="687" spans="1:5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4"/>
      <c r="AN687" s="44"/>
      <c r="AO687" s="44"/>
      <c r="AP687" s="44"/>
      <c r="AQ687" s="44"/>
      <c r="AR687" s="44"/>
      <c r="AS687" s="44"/>
      <c r="AT687" s="44"/>
      <c r="AU687" t="s">
        <v>4057</v>
      </c>
      <c r="AV687" t="s">
        <v>4060</v>
      </c>
      <c r="AX687" s="44"/>
    </row>
    <row r="688" spans="1:51">
      <c r="A688">
        <v>569</v>
      </c>
      <c r="B688">
        <v>569</v>
      </c>
      <c r="C688">
        <v>569</v>
      </c>
      <c r="D688" t="s">
        <v>1</v>
      </c>
      <c r="F688" t="s">
        <v>5</v>
      </c>
      <c r="G688">
        <v>37</v>
      </c>
      <c r="H688">
        <v>6</v>
      </c>
      <c r="I688">
        <v>180</v>
      </c>
      <c r="J688">
        <v>12</v>
      </c>
      <c r="K688">
        <v>14</v>
      </c>
      <c r="L688" t="s">
        <v>65</v>
      </c>
      <c r="M688">
        <v>1</v>
      </c>
      <c r="R688">
        <v>1</v>
      </c>
      <c r="S688" t="s">
        <v>207</v>
      </c>
      <c r="T688" t="s">
        <v>54</v>
      </c>
      <c r="W688" t="s">
        <v>728</v>
      </c>
      <c r="X688">
        <v>12</v>
      </c>
      <c r="Y688" t="s">
        <v>2615</v>
      </c>
      <c r="Z688" t="s">
        <v>81</v>
      </c>
      <c r="AD688" t="s">
        <v>30</v>
      </c>
      <c r="AI688" t="s">
        <v>70</v>
      </c>
      <c r="AK688">
        <v>6</v>
      </c>
      <c r="AM688">
        <v>6</v>
      </c>
      <c r="AO688">
        <v>12</v>
      </c>
      <c r="AP688">
        <v>24</v>
      </c>
      <c r="AQ688" t="s">
        <v>2616</v>
      </c>
      <c r="AR688" t="s">
        <v>72</v>
      </c>
      <c r="AT688">
        <v>7</v>
      </c>
      <c r="AU688" t="s">
        <v>2617</v>
      </c>
      <c r="AV688" t="s">
        <v>2618</v>
      </c>
      <c r="AW688">
        <v>0</v>
      </c>
    </row>
    <row r="689" spans="1:52">
      <c r="A689">
        <v>570</v>
      </c>
      <c r="B689">
        <v>570</v>
      </c>
      <c r="C689">
        <v>570</v>
      </c>
      <c r="E689" t="s">
        <v>2</v>
      </c>
      <c r="H689">
        <v>32</v>
      </c>
      <c r="I689">
        <v>8</v>
      </c>
      <c r="J689">
        <v>60</v>
      </c>
      <c r="K689">
        <v>6</v>
      </c>
      <c r="L689">
        <v>10</v>
      </c>
      <c r="M689" t="s">
        <v>116</v>
      </c>
      <c r="N689">
        <v>0</v>
      </c>
      <c r="O689" t="s">
        <v>66</v>
      </c>
      <c r="Q689" t="s">
        <v>3390</v>
      </c>
      <c r="R689">
        <v>1</v>
      </c>
      <c r="S689" t="s">
        <v>3551</v>
      </c>
      <c r="T689" t="s">
        <v>78</v>
      </c>
      <c r="U689" t="s">
        <v>89</v>
      </c>
      <c r="V689">
        <v>5</v>
      </c>
      <c r="W689" t="s">
        <v>2619</v>
      </c>
      <c r="X689" t="s">
        <v>57</v>
      </c>
      <c r="AD689" t="s">
        <v>32</v>
      </c>
      <c r="AG689" t="s">
        <v>58</v>
      </c>
      <c r="AH689">
        <v>4</v>
      </c>
      <c r="AJ689">
        <v>4</v>
      </c>
      <c r="AK689">
        <v>5</v>
      </c>
      <c r="AM689">
        <v>8</v>
      </c>
      <c r="AN689" t="s">
        <v>2620</v>
      </c>
      <c r="AO689" t="s">
        <v>72</v>
      </c>
      <c r="AQ689">
        <v>7</v>
      </c>
      <c r="AR689" t="s">
        <v>2621</v>
      </c>
      <c r="AS689">
        <v>1</v>
      </c>
    </row>
    <row r="690" spans="1:52">
      <c r="A690">
        <v>571</v>
      </c>
      <c r="B690">
        <v>571</v>
      </c>
      <c r="C690">
        <v>571</v>
      </c>
      <c r="D690" t="s">
        <v>1</v>
      </c>
      <c r="E690" t="s">
        <v>2</v>
      </c>
      <c r="H690">
        <v>35</v>
      </c>
      <c r="I690">
        <v>7</v>
      </c>
      <c r="J690">
        <v>60</v>
      </c>
      <c r="K690">
        <v>7</v>
      </c>
      <c r="L690">
        <v>15</v>
      </c>
      <c r="M690" t="s">
        <v>99</v>
      </c>
      <c r="N690">
        <v>0</v>
      </c>
      <c r="O690" t="s">
        <v>52</v>
      </c>
      <c r="Q690" t="s">
        <v>3392</v>
      </c>
      <c r="R690">
        <v>1</v>
      </c>
      <c r="S690" t="s">
        <v>149</v>
      </c>
      <c r="T690" t="s">
        <v>78</v>
      </c>
      <c r="U690" t="s">
        <v>89</v>
      </c>
      <c r="V690">
        <v>8</v>
      </c>
      <c r="W690" t="s">
        <v>1689</v>
      </c>
      <c r="X690" t="s">
        <v>57</v>
      </c>
      <c r="AA690" t="s">
        <v>29</v>
      </c>
      <c r="AI690" t="s">
        <v>70</v>
      </c>
      <c r="AK690">
        <v>5</v>
      </c>
      <c r="AM690">
        <v>5</v>
      </c>
      <c r="AN690">
        <v>5</v>
      </c>
      <c r="AP690">
        <v>20</v>
      </c>
      <c r="AQ690" t="s">
        <v>2622</v>
      </c>
      <c r="AR690" t="s">
        <v>62</v>
      </c>
      <c r="AS690">
        <v>9</v>
      </c>
      <c r="AT690" t="s">
        <v>2623</v>
      </c>
      <c r="AU690" t="s">
        <v>2624</v>
      </c>
      <c r="AV690">
        <v>0</v>
      </c>
    </row>
    <row r="691" spans="1:52">
      <c r="A691">
        <v>572</v>
      </c>
      <c r="B691">
        <v>572</v>
      </c>
      <c r="C691">
        <v>572</v>
      </c>
      <c r="D691" t="s">
        <v>1</v>
      </c>
      <c r="I691">
        <v>6</v>
      </c>
      <c r="J691">
        <v>20</v>
      </c>
      <c r="K691">
        <v>6</v>
      </c>
      <c r="L691">
        <v>4</v>
      </c>
      <c r="M691" t="s">
        <v>86</v>
      </c>
      <c r="N691">
        <v>0</v>
      </c>
      <c r="O691" t="s">
        <v>129</v>
      </c>
      <c r="P691" t="s">
        <v>3391</v>
      </c>
      <c r="Q691">
        <v>1</v>
      </c>
      <c r="S691" t="s">
        <v>909</v>
      </c>
      <c r="T691" t="s">
        <v>78</v>
      </c>
      <c r="U691" t="s">
        <v>642</v>
      </c>
      <c r="V691">
        <v>6</v>
      </c>
      <c r="W691" t="s">
        <v>2625</v>
      </c>
      <c r="X691" t="s">
        <v>81</v>
      </c>
      <c r="AB691" t="s">
        <v>30</v>
      </c>
      <c r="AG691" t="s">
        <v>70</v>
      </c>
      <c r="AI691">
        <v>5</v>
      </c>
      <c r="AK691">
        <v>5</v>
      </c>
      <c r="AL691">
        <v>1</v>
      </c>
      <c r="AN691">
        <v>489</v>
      </c>
      <c r="AO691" t="s">
        <v>2626</v>
      </c>
      <c r="AP691" t="s">
        <v>72</v>
      </c>
      <c r="AR691">
        <v>8</v>
      </c>
      <c r="AS691" t="s">
        <v>2627</v>
      </c>
      <c r="AT691" t="s">
        <v>4063</v>
      </c>
      <c r="AU691" t="s">
        <v>4064</v>
      </c>
      <c r="AV691">
        <v>0</v>
      </c>
    </row>
    <row r="692" spans="1:52">
      <c r="A692">
        <v>573</v>
      </c>
      <c r="B692">
        <v>573</v>
      </c>
      <c r="C692">
        <v>573</v>
      </c>
      <c r="D692" t="s">
        <v>1</v>
      </c>
      <c r="E692" t="s">
        <v>2</v>
      </c>
      <c r="F692" t="s">
        <v>4</v>
      </c>
      <c r="G692" t="s">
        <v>5</v>
      </c>
      <c r="H692">
        <v>28</v>
      </c>
      <c r="I692">
        <v>7</v>
      </c>
      <c r="J692">
        <v>80</v>
      </c>
      <c r="K692">
        <v>14</v>
      </c>
      <c r="L692">
        <v>6</v>
      </c>
      <c r="M692" t="s">
        <v>86</v>
      </c>
      <c r="N692">
        <v>1</v>
      </c>
      <c r="S692">
        <v>1</v>
      </c>
      <c r="T692" t="s">
        <v>207</v>
      </c>
      <c r="U692" t="s">
        <v>78</v>
      </c>
      <c r="V692" t="s">
        <v>89</v>
      </c>
      <c r="W692">
        <v>1</v>
      </c>
      <c r="X692" t="s">
        <v>2630</v>
      </c>
      <c r="Y692" t="s">
        <v>81</v>
      </c>
      <c r="AE692" t="s">
        <v>32</v>
      </c>
      <c r="AH692" t="s">
        <v>70</v>
      </c>
      <c r="AJ692">
        <v>4</v>
      </c>
      <c r="AL692">
        <v>4</v>
      </c>
      <c r="AM692">
        <v>3</v>
      </c>
      <c r="AO692">
        <v>30</v>
      </c>
      <c r="AP692" t="s">
        <v>2631</v>
      </c>
      <c r="AQ692" t="s">
        <v>72</v>
      </c>
      <c r="AS692">
        <v>9</v>
      </c>
      <c r="AT692" t="s">
        <v>2632</v>
      </c>
      <c r="AU692" t="s">
        <v>2633</v>
      </c>
      <c r="AV692" t="s">
        <v>2634</v>
      </c>
      <c r="AW692">
        <v>1</v>
      </c>
    </row>
    <row r="693" spans="1:52">
      <c r="A693">
        <v>574</v>
      </c>
      <c r="B693">
        <v>574</v>
      </c>
      <c r="C693">
        <v>574</v>
      </c>
      <c r="D693" t="s">
        <v>1</v>
      </c>
      <c r="F693" t="s">
        <v>5</v>
      </c>
      <c r="G693">
        <v>41</v>
      </c>
      <c r="H693">
        <v>4</v>
      </c>
      <c r="I693">
        <v>120</v>
      </c>
      <c r="J693">
        <v>12</v>
      </c>
      <c r="K693">
        <v>25</v>
      </c>
      <c r="L693" t="s">
        <v>51</v>
      </c>
      <c r="M693">
        <v>1</v>
      </c>
      <c r="R693">
        <v>1</v>
      </c>
      <c r="T693" t="s">
        <v>4065</v>
      </c>
      <c r="U693" t="s">
        <v>106</v>
      </c>
      <c r="V693" t="s">
        <v>150</v>
      </c>
      <c r="W693">
        <v>30</v>
      </c>
      <c r="X693" t="s">
        <v>4066</v>
      </c>
      <c r="Y693" t="s">
        <v>357</v>
      </c>
      <c r="AC693" t="s">
        <v>31</v>
      </c>
      <c r="AD693" t="s">
        <v>32</v>
      </c>
      <c r="AG693" t="s">
        <v>58</v>
      </c>
      <c r="AH693">
        <v>4</v>
      </c>
      <c r="AJ693">
        <v>4</v>
      </c>
      <c r="AK693">
        <v>4</v>
      </c>
      <c r="AM693">
        <v>6</v>
      </c>
      <c r="AN693" t="s">
        <v>2637</v>
      </c>
      <c r="AO693" t="s">
        <v>4067</v>
      </c>
      <c r="AP693">
        <v>10</v>
      </c>
      <c r="AQ693" t="s">
        <v>2639</v>
      </c>
      <c r="AR693">
        <v>1</v>
      </c>
    </row>
    <row r="694" spans="1:52">
      <c r="A694">
        <v>575</v>
      </c>
      <c r="B694">
        <v>575</v>
      </c>
      <c r="C694">
        <v>575</v>
      </c>
      <c r="E694" t="s">
        <v>2</v>
      </c>
      <c r="H694">
        <v>37</v>
      </c>
      <c r="I694">
        <v>8</v>
      </c>
      <c r="J694">
        <v>80</v>
      </c>
      <c r="K694">
        <v>12</v>
      </c>
      <c r="L694">
        <v>20</v>
      </c>
      <c r="M694" t="s">
        <v>94</v>
      </c>
      <c r="N694">
        <v>1</v>
      </c>
      <c r="S694">
        <v>1</v>
      </c>
      <c r="T694" t="s">
        <v>149</v>
      </c>
      <c r="U694" t="s">
        <v>54</v>
      </c>
      <c r="W694" t="s">
        <v>214</v>
      </c>
      <c r="Y694">
        <v>14</v>
      </c>
      <c r="Z694" t="s">
        <v>2640</v>
      </c>
      <c r="AA694" t="s">
        <v>69</v>
      </c>
      <c r="AD694" t="s">
        <v>29</v>
      </c>
      <c r="AL694" t="s">
        <v>82</v>
      </c>
      <c r="AN694">
        <v>12</v>
      </c>
      <c r="AO694">
        <v>12</v>
      </c>
      <c r="AQ694">
        <v>12</v>
      </c>
      <c r="AR694">
        <v>300</v>
      </c>
      <c r="AS694" t="s">
        <v>2641</v>
      </c>
      <c r="AT694" t="s">
        <v>72</v>
      </c>
      <c r="AV694">
        <v>9</v>
      </c>
      <c r="AW694" t="s">
        <v>2642</v>
      </c>
      <c r="AX694" t="s">
        <v>2643</v>
      </c>
      <c r="AY694" t="s">
        <v>2644</v>
      </c>
      <c r="AZ694">
        <v>1</v>
      </c>
    </row>
    <row r="695" spans="1:52">
      <c r="A695">
        <v>576</v>
      </c>
      <c r="B695">
        <v>576</v>
      </c>
      <c r="C695">
        <v>576</v>
      </c>
      <c r="E695" t="s">
        <v>2</v>
      </c>
      <c r="H695">
        <v>29</v>
      </c>
      <c r="I695">
        <v>7</v>
      </c>
      <c r="J695">
        <v>80</v>
      </c>
      <c r="K695">
        <v>7</v>
      </c>
      <c r="L695">
        <v>20</v>
      </c>
      <c r="M695" t="s">
        <v>128</v>
      </c>
      <c r="N695">
        <v>1</v>
      </c>
      <c r="S695">
        <v>1</v>
      </c>
      <c r="T695" t="s">
        <v>401</v>
      </c>
      <c r="V695" t="s">
        <v>78</v>
      </c>
      <c r="W695" t="s">
        <v>413</v>
      </c>
      <c r="Y695">
        <v>5</v>
      </c>
      <c r="Z695" t="s">
        <v>2645</v>
      </c>
      <c r="AA695" t="s">
        <v>57</v>
      </c>
      <c r="AG695" t="s">
        <v>32</v>
      </c>
      <c r="AJ695" t="s">
        <v>58</v>
      </c>
      <c r="AK695">
        <v>6</v>
      </c>
      <c r="AM695">
        <v>6</v>
      </c>
      <c r="AN695">
        <v>6</v>
      </c>
      <c r="AP695">
        <v>20</v>
      </c>
      <c r="AQ695" t="s">
        <v>2646</v>
      </c>
      <c r="AR695" t="s">
        <v>72</v>
      </c>
      <c r="AT695">
        <v>10</v>
      </c>
      <c r="AU695" t="s">
        <v>73</v>
      </c>
      <c r="AV695" t="s">
        <v>2647</v>
      </c>
      <c r="AW695">
        <v>0</v>
      </c>
    </row>
    <row r="696" spans="1:52">
      <c r="A696">
        <v>577</v>
      </c>
      <c r="B696">
        <v>577</v>
      </c>
      <c r="C696">
        <v>577</v>
      </c>
      <c r="E696" t="s">
        <v>2</v>
      </c>
      <c r="F696" t="s">
        <v>3</v>
      </c>
      <c r="H696">
        <v>23</v>
      </c>
      <c r="I696">
        <v>6</v>
      </c>
      <c r="J696">
        <v>30</v>
      </c>
      <c r="K696">
        <v>12</v>
      </c>
      <c r="L696">
        <v>3</v>
      </c>
      <c r="M696" t="s">
        <v>329</v>
      </c>
      <c r="N696">
        <v>0</v>
      </c>
      <c r="O696" t="s">
        <v>66</v>
      </c>
      <c r="Q696" t="s">
        <v>3391</v>
      </c>
      <c r="R696">
        <v>0</v>
      </c>
      <c r="AA696" t="s">
        <v>81</v>
      </c>
      <c r="AG696" t="s">
        <v>32</v>
      </c>
      <c r="AJ696" t="s">
        <v>82</v>
      </c>
      <c r="AK696">
        <v>6</v>
      </c>
      <c r="AM696">
        <v>6</v>
      </c>
      <c r="AN696">
        <v>4</v>
      </c>
      <c r="AP696">
        <v>20</v>
      </c>
      <c r="AQ696" t="s">
        <v>690</v>
      </c>
      <c r="AR696" t="s">
        <v>72</v>
      </c>
      <c r="AT696">
        <v>10</v>
      </c>
      <c r="AU696" t="s">
        <v>35</v>
      </c>
      <c r="AV696" t="s">
        <v>2648</v>
      </c>
      <c r="AW696" t="s">
        <v>35</v>
      </c>
      <c r="AX696">
        <v>1</v>
      </c>
    </row>
    <row r="697" spans="1:52">
      <c r="A697">
        <v>578</v>
      </c>
      <c r="B697">
        <v>578</v>
      </c>
      <c r="C697">
        <v>578</v>
      </c>
      <c r="D697" t="s">
        <v>1</v>
      </c>
      <c r="H697">
        <v>37</v>
      </c>
      <c r="I697">
        <v>7</v>
      </c>
      <c r="J697">
        <v>60</v>
      </c>
      <c r="K697">
        <v>8</v>
      </c>
      <c r="L697">
        <v>12</v>
      </c>
      <c r="M697" t="s">
        <v>297</v>
      </c>
      <c r="N697">
        <v>0</v>
      </c>
      <c r="O697" t="s">
        <v>95</v>
      </c>
      <c r="Q697" t="s">
        <v>3389</v>
      </c>
      <c r="R697">
        <v>0</v>
      </c>
      <c r="AA697" t="s">
        <v>57</v>
      </c>
      <c r="AE697" t="s">
        <v>30</v>
      </c>
      <c r="AJ697" t="s">
        <v>70</v>
      </c>
      <c r="AL697">
        <v>6</v>
      </c>
      <c r="AN697">
        <v>6</v>
      </c>
      <c r="AO697">
        <v>6</v>
      </c>
      <c r="AQ697">
        <v>18</v>
      </c>
      <c r="AR697" t="s">
        <v>2649</v>
      </c>
      <c r="AS697" t="s">
        <v>72</v>
      </c>
      <c r="AU697">
        <v>9</v>
      </c>
      <c r="AV697" t="s">
        <v>1117</v>
      </c>
      <c r="AW697" t="s">
        <v>2650</v>
      </c>
      <c r="AX697" t="s">
        <v>134</v>
      </c>
      <c r="AY697">
        <v>0</v>
      </c>
    </row>
    <row r="698" spans="1:52">
      <c r="A698">
        <v>579</v>
      </c>
      <c r="B698">
        <v>579</v>
      </c>
      <c r="C698">
        <v>579</v>
      </c>
      <c r="D698" t="s">
        <v>1</v>
      </c>
      <c r="H698">
        <v>27</v>
      </c>
      <c r="I698">
        <v>6</v>
      </c>
      <c r="J698">
        <v>5</v>
      </c>
      <c r="K698">
        <v>4</v>
      </c>
      <c r="L698">
        <v>50</v>
      </c>
      <c r="M698" t="s">
        <v>183</v>
      </c>
      <c r="N698">
        <v>1</v>
      </c>
      <c r="S698">
        <v>1</v>
      </c>
      <c r="T698" t="s">
        <v>77</v>
      </c>
      <c r="U698" t="s">
        <v>88</v>
      </c>
      <c r="W698" t="s">
        <v>89</v>
      </c>
      <c r="X698">
        <v>3</v>
      </c>
      <c r="Y698" t="s">
        <v>2651</v>
      </c>
      <c r="Z698" t="s">
        <v>57</v>
      </c>
      <c r="AC698" t="s">
        <v>29</v>
      </c>
      <c r="AK698" t="s">
        <v>58</v>
      </c>
      <c r="AL698">
        <v>6</v>
      </c>
      <c r="AN698">
        <v>6</v>
      </c>
      <c r="AO698">
        <v>6</v>
      </c>
      <c r="AQ698">
        <v>10</v>
      </c>
      <c r="AR698" t="s">
        <v>2652</v>
      </c>
      <c r="AS698" t="s">
        <v>72</v>
      </c>
      <c r="AU698">
        <v>8</v>
      </c>
      <c r="AV698" t="s">
        <v>2653</v>
      </c>
      <c r="AW698" t="s">
        <v>2654</v>
      </c>
      <c r="AX698" t="s">
        <v>2655</v>
      </c>
      <c r="AY698">
        <v>0</v>
      </c>
    </row>
    <row r="699" spans="1:52">
      <c r="A699">
        <v>580</v>
      </c>
      <c r="B699">
        <v>580</v>
      </c>
      <c r="C699">
        <v>580</v>
      </c>
      <c r="D699" t="s">
        <v>1</v>
      </c>
      <c r="H699">
        <v>29</v>
      </c>
      <c r="I699">
        <v>7</v>
      </c>
      <c r="J699">
        <v>20</v>
      </c>
      <c r="K699">
        <v>12</v>
      </c>
      <c r="L699">
        <v>4</v>
      </c>
      <c r="M699" t="s">
        <v>99</v>
      </c>
      <c r="N699">
        <v>1</v>
      </c>
      <c r="S699">
        <v>1</v>
      </c>
      <c r="T699" t="s">
        <v>207</v>
      </c>
      <c r="U699" t="s">
        <v>78</v>
      </c>
      <c r="V699" t="s">
        <v>119</v>
      </c>
      <c r="W699">
        <v>3</v>
      </c>
      <c r="X699" t="s">
        <v>2656</v>
      </c>
      <c r="Y699" t="s">
        <v>81</v>
      </c>
      <c r="AB699" t="s">
        <v>29</v>
      </c>
      <c r="AJ699" t="s">
        <v>70</v>
      </c>
      <c r="AL699">
        <v>5</v>
      </c>
      <c r="AN699">
        <v>5</v>
      </c>
      <c r="AP699">
        <v>7</v>
      </c>
      <c r="AQ699">
        <v>12</v>
      </c>
      <c r="AR699" t="s">
        <v>2657</v>
      </c>
      <c r="AS699" t="s">
        <v>72</v>
      </c>
      <c r="AU699">
        <v>8</v>
      </c>
      <c r="AV699" t="s">
        <v>2658</v>
      </c>
      <c r="AW699" t="s">
        <v>2659</v>
      </c>
      <c r="AX699" t="s">
        <v>2660</v>
      </c>
      <c r="AY699">
        <v>1</v>
      </c>
    </row>
    <row r="700" spans="1:52">
      <c r="A700">
        <v>581</v>
      </c>
      <c r="B700">
        <v>581</v>
      </c>
      <c r="C700">
        <v>581</v>
      </c>
      <c r="D700" t="s">
        <v>1</v>
      </c>
      <c r="F700" t="s">
        <v>5</v>
      </c>
      <c r="G700">
        <v>32</v>
      </c>
      <c r="H700">
        <v>7</v>
      </c>
      <c r="I700">
        <v>60</v>
      </c>
      <c r="J700">
        <v>7</v>
      </c>
      <c r="K700">
        <v>24</v>
      </c>
      <c r="L700" t="s">
        <v>75</v>
      </c>
      <c r="M700">
        <v>1</v>
      </c>
      <c r="R700">
        <v>0</v>
      </c>
      <c r="AA700" t="s">
        <v>57</v>
      </c>
      <c r="AB700" t="s">
        <v>27</v>
      </c>
      <c r="AF700" t="s">
        <v>32</v>
      </c>
      <c r="AI700" t="s">
        <v>70</v>
      </c>
      <c r="AK700">
        <v>6</v>
      </c>
      <c r="AM700">
        <v>6</v>
      </c>
      <c r="AN700">
        <v>3</v>
      </c>
      <c r="AP700">
        <v>5</v>
      </c>
      <c r="AQ700" t="s">
        <v>4068</v>
      </c>
      <c r="AR700" t="s">
        <v>72</v>
      </c>
      <c r="AT700">
        <v>7</v>
      </c>
      <c r="AU700" t="s">
        <v>2662</v>
      </c>
      <c r="AV700" t="s">
        <v>2663</v>
      </c>
      <c r="AW700" t="s">
        <v>2664</v>
      </c>
      <c r="AX700">
        <v>1</v>
      </c>
    </row>
    <row r="701" spans="1:52">
      <c r="A701">
        <v>582</v>
      </c>
      <c r="B701">
        <v>582</v>
      </c>
      <c r="C701">
        <v>582</v>
      </c>
      <c r="H701" t="s">
        <v>5</v>
      </c>
      <c r="I701">
        <v>37</v>
      </c>
      <c r="J701">
        <v>6</v>
      </c>
      <c r="K701">
        <v>0</v>
      </c>
      <c r="L701">
        <v>17</v>
      </c>
      <c r="M701">
        <v>100</v>
      </c>
      <c r="N701" t="s">
        <v>86</v>
      </c>
      <c r="O701">
        <v>0</v>
      </c>
      <c r="P701" t="s">
        <v>52</v>
      </c>
      <c r="R701" t="s">
        <v>3392</v>
      </c>
      <c r="S701">
        <v>1</v>
      </c>
      <c r="U701" t="s">
        <v>2665</v>
      </c>
      <c r="V701" t="s">
        <v>78</v>
      </c>
      <c r="X701" t="s">
        <v>2666</v>
      </c>
      <c r="Y701">
        <v>10</v>
      </c>
      <c r="Z701" t="s">
        <v>2667</v>
      </c>
      <c r="AA701" t="s">
        <v>57</v>
      </c>
      <c r="AF701" t="s">
        <v>31</v>
      </c>
      <c r="AK701" t="s">
        <v>70</v>
      </c>
      <c r="AN701">
        <v>32</v>
      </c>
      <c r="AO701">
        <v>32</v>
      </c>
      <c r="AQ701">
        <v>8</v>
      </c>
      <c r="AR701">
        <v>480</v>
      </c>
      <c r="AS701" t="s">
        <v>2668</v>
      </c>
      <c r="AT701" t="s">
        <v>62</v>
      </c>
      <c r="AU701">
        <v>10</v>
      </c>
      <c r="AV701" t="s">
        <v>2669</v>
      </c>
      <c r="AW701" t="s">
        <v>2670</v>
      </c>
      <c r="AX701">
        <v>1</v>
      </c>
    </row>
    <row r="702" spans="1:52">
      <c r="A702">
        <v>583</v>
      </c>
      <c r="B702">
        <v>583</v>
      </c>
      <c r="C702">
        <v>583</v>
      </c>
      <c r="D702" t="s">
        <v>1</v>
      </c>
      <c r="F702" t="s">
        <v>5</v>
      </c>
      <c r="G702">
        <v>36</v>
      </c>
      <c r="H702">
        <v>6</v>
      </c>
      <c r="I702">
        <v>40</v>
      </c>
      <c r="J702">
        <v>14</v>
      </c>
      <c r="K702">
        <v>1</v>
      </c>
      <c r="L702" t="s">
        <v>51</v>
      </c>
      <c r="M702">
        <v>1</v>
      </c>
      <c r="R702">
        <v>0</v>
      </c>
      <c r="AA702" t="s">
        <v>81</v>
      </c>
      <c r="AD702" t="s">
        <v>29</v>
      </c>
      <c r="AL702" t="s">
        <v>82</v>
      </c>
      <c r="AM702">
        <v>5</v>
      </c>
      <c r="AO702">
        <v>5</v>
      </c>
      <c r="AP702">
        <v>4</v>
      </c>
      <c r="AR702">
        <v>4</v>
      </c>
      <c r="AS702" t="s">
        <v>2671</v>
      </c>
      <c r="AU702" t="s">
        <v>4069</v>
      </c>
      <c r="AV702">
        <v>10</v>
      </c>
      <c r="AW702" t="s">
        <v>2673</v>
      </c>
      <c r="AX702" t="s">
        <v>2674</v>
      </c>
      <c r="AZ702">
        <v>0</v>
      </c>
    </row>
    <row r="703" spans="1:52">
      <c r="A703">
        <v>584</v>
      </c>
      <c r="B703">
        <v>584</v>
      </c>
      <c r="C703">
        <v>584</v>
      </c>
      <c r="H703" t="s">
        <v>5</v>
      </c>
      <c r="I703">
        <v>26</v>
      </c>
      <c r="J703">
        <v>8</v>
      </c>
      <c r="K703">
        <v>120</v>
      </c>
      <c r="L703">
        <v>8</v>
      </c>
      <c r="M703">
        <v>10</v>
      </c>
      <c r="N703" t="s">
        <v>297</v>
      </c>
      <c r="O703">
        <v>0</v>
      </c>
      <c r="P703" t="s">
        <v>52</v>
      </c>
      <c r="R703" t="s">
        <v>3390</v>
      </c>
      <c r="S703">
        <v>1</v>
      </c>
      <c r="T703" t="s">
        <v>207</v>
      </c>
      <c r="U703" t="s">
        <v>78</v>
      </c>
      <c r="V703" t="s">
        <v>79</v>
      </c>
      <c r="W703">
        <v>1</v>
      </c>
      <c r="Y703" t="s">
        <v>57</v>
      </c>
      <c r="AH703" t="s">
        <v>35</v>
      </c>
      <c r="AN703">
        <v>0</v>
      </c>
      <c r="AS703" t="s">
        <v>62</v>
      </c>
      <c r="AT703">
        <v>9</v>
      </c>
      <c r="AU703" t="s">
        <v>2675</v>
      </c>
      <c r="AW703">
        <v>0</v>
      </c>
    </row>
    <row r="704" spans="1:52">
      <c r="A704">
        <v>585</v>
      </c>
      <c r="B704">
        <v>585</v>
      </c>
      <c r="C704">
        <v>585</v>
      </c>
      <c r="D704" t="s">
        <v>1</v>
      </c>
      <c r="H704">
        <v>27</v>
      </c>
      <c r="I704">
        <v>8</v>
      </c>
      <c r="J704">
        <v>15</v>
      </c>
      <c r="K704">
        <v>10</v>
      </c>
      <c r="L704">
        <v>12</v>
      </c>
      <c r="M704" t="s">
        <v>297</v>
      </c>
      <c r="N704">
        <v>1</v>
      </c>
      <c r="S704">
        <v>1</v>
      </c>
      <c r="T704" t="s">
        <v>29</v>
      </c>
      <c r="V704" t="s">
        <v>344</v>
      </c>
      <c r="X704" t="s">
        <v>214</v>
      </c>
      <c r="Z704">
        <v>1</v>
      </c>
      <c r="AA704" t="s">
        <v>2676</v>
      </c>
      <c r="AB704" t="s">
        <v>81</v>
      </c>
      <c r="AF704" t="s">
        <v>30</v>
      </c>
      <c r="AK704" t="s">
        <v>82</v>
      </c>
      <c r="AL704">
        <v>6</v>
      </c>
      <c r="AN704">
        <v>6</v>
      </c>
      <c r="AO704">
        <v>6</v>
      </c>
      <c r="AQ704">
        <v>6</v>
      </c>
      <c r="AR704" t="s">
        <v>2677</v>
      </c>
      <c r="AS704" t="s">
        <v>72</v>
      </c>
      <c r="AU704">
        <v>10</v>
      </c>
      <c r="AV704" t="s">
        <v>2678</v>
      </c>
      <c r="AW704" t="s">
        <v>224</v>
      </c>
      <c r="AX704" t="s">
        <v>2679</v>
      </c>
      <c r="AY704">
        <v>1</v>
      </c>
    </row>
    <row r="705" spans="1:51">
      <c r="A705">
        <v>586</v>
      </c>
      <c r="B705">
        <v>586</v>
      </c>
      <c r="C705">
        <v>586</v>
      </c>
      <c r="D705" t="s">
        <v>1</v>
      </c>
      <c r="E705" t="s">
        <v>2</v>
      </c>
      <c r="F705" t="s">
        <v>4</v>
      </c>
      <c r="G705" t="s">
        <v>5</v>
      </c>
      <c r="H705">
        <v>8</v>
      </c>
      <c r="I705">
        <v>0</v>
      </c>
      <c r="J705">
        <v>10</v>
      </c>
      <c r="K705">
        <v>15</v>
      </c>
      <c r="L705" t="s">
        <v>51</v>
      </c>
      <c r="M705">
        <v>0</v>
      </c>
      <c r="N705" t="s">
        <v>76</v>
      </c>
      <c r="O705" t="s">
        <v>2680</v>
      </c>
      <c r="P705">
        <v>1</v>
      </c>
      <c r="Q705" t="s">
        <v>513</v>
      </c>
      <c r="R705" t="s">
        <v>78</v>
      </c>
      <c r="S705" t="s">
        <v>89</v>
      </c>
      <c r="T705">
        <v>2</v>
      </c>
      <c r="V705" t="s">
        <v>57</v>
      </c>
      <c r="Z705" t="s">
        <v>30</v>
      </c>
      <c r="AE705" t="s">
        <v>70</v>
      </c>
      <c r="AG705">
        <v>5</v>
      </c>
      <c r="AI705">
        <v>5</v>
      </c>
      <c r="AJ705">
        <v>5</v>
      </c>
      <c r="AL705">
        <v>20</v>
      </c>
      <c r="AM705" t="s">
        <v>4070</v>
      </c>
      <c r="AN705" t="s">
        <v>72</v>
      </c>
      <c r="AP705">
        <v>10</v>
      </c>
      <c r="AQ705" t="s">
        <v>2682</v>
      </c>
      <c r="AR705" t="s">
        <v>2683</v>
      </c>
      <c r="AS705">
        <v>0</v>
      </c>
    </row>
    <row r="706" spans="1:51">
      <c r="A706">
        <v>587</v>
      </c>
      <c r="B706">
        <v>587</v>
      </c>
      <c r="C706">
        <v>587</v>
      </c>
      <c r="D706" t="s">
        <v>1</v>
      </c>
      <c r="H706">
        <v>54</v>
      </c>
      <c r="I706">
        <v>7</v>
      </c>
      <c r="J706">
        <v>90</v>
      </c>
      <c r="K706">
        <v>9</v>
      </c>
      <c r="L706">
        <v>4</v>
      </c>
      <c r="M706" t="s">
        <v>183</v>
      </c>
      <c r="N706">
        <v>1</v>
      </c>
      <c r="S706">
        <v>1</v>
      </c>
      <c r="T706" t="s">
        <v>1114</v>
      </c>
      <c r="U706" t="s">
        <v>78</v>
      </c>
      <c r="V706" t="s">
        <v>1292</v>
      </c>
      <c r="W706">
        <v>2</v>
      </c>
      <c r="X706" t="s">
        <v>2684</v>
      </c>
      <c r="Y706" t="s">
        <v>57</v>
      </c>
      <c r="AD706" t="s">
        <v>31</v>
      </c>
      <c r="AI706" t="s">
        <v>58</v>
      </c>
      <c r="AK706">
        <v>14</v>
      </c>
      <c r="AL706">
        <v>14</v>
      </c>
      <c r="AN706">
        <v>14</v>
      </c>
      <c r="AO706">
        <v>10</v>
      </c>
      <c r="AP706" t="s">
        <v>4071</v>
      </c>
      <c r="AQ706" t="s">
        <v>72</v>
      </c>
      <c r="AS706">
        <v>10</v>
      </c>
      <c r="AT706" t="s">
        <v>2686</v>
      </c>
      <c r="AU706" t="s">
        <v>2687</v>
      </c>
      <c r="AV706" t="s">
        <v>2688</v>
      </c>
      <c r="AW706">
        <v>1</v>
      </c>
    </row>
    <row r="707" spans="1:51">
      <c r="A707">
        <v>588</v>
      </c>
      <c r="B707">
        <v>588</v>
      </c>
      <c r="C707">
        <v>588</v>
      </c>
      <c r="D707" t="s">
        <v>1</v>
      </c>
      <c r="H707">
        <v>51</v>
      </c>
      <c r="I707">
        <v>4</v>
      </c>
      <c r="J707">
        <v>60</v>
      </c>
      <c r="K707">
        <v>10</v>
      </c>
      <c r="L707">
        <v>15</v>
      </c>
      <c r="M707" t="s">
        <v>116</v>
      </c>
      <c r="N707">
        <v>0</v>
      </c>
      <c r="O707" t="s">
        <v>95</v>
      </c>
      <c r="Q707" t="s">
        <v>3390</v>
      </c>
      <c r="R707">
        <v>1</v>
      </c>
      <c r="S707" t="s">
        <v>207</v>
      </c>
      <c r="T707" t="s">
        <v>54</v>
      </c>
      <c r="V707" t="s">
        <v>304</v>
      </c>
      <c r="W707">
        <v>27</v>
      </c>
      <c r="X707" t="s">
        <v>2689</v>
      </c>
      <c r="Y707" t="s">
        <v>57</v>
      </c>
      <c r="AC707" t="s">
        <v>30</v>
      </c>
      <c r="AH707" t="s">
        <v>70</v>
      </c>
      <c r="AK707">
        <v>20</v>
      </c>
      <c r="AL707">
        <v>20</v>
      </c>
      <c r="AN707">
        <v>10</v>
      </c>
      <c r="AO707">
        <v>1000</v>
      </c>
      <c r="AP707" t="s">
        <v>2690</v>
      </c>
      <c r="AQ707" t="s">
        <v>2691</v>
      </c>
      <c r="AR707">
        <v>8</v>
      </c>
      <c r="AS707" t="s">
        <v>4072</v>
      </c>
      <c r="AT707" t="s">
        <v>2693</v>
      </c>
      <c r="AU707" t="s">
        <v>4073</v>
      </c>
      <c r="AV707">
        <v>1</v>
      </c>
    </row>
    <row r="708" spans="1:51">
      <c r="A708" s="44">
        <v>589</v>
      </c>
      <c r="B708" s="44">
        <v>589</v>
      </c>
      <c r="C708" s="44">
        <v>589</v>
      </c>
      <c r="D708" s="44" t="s">
        <v>1</v>
      </c>
      <c r="E708" s="44" t="s">
        <v>4</v>
      </c>
      <c r="F708" s="44" t="s">
        <v>5</v>
      </c>
      <c r="G708" s="44">
        <v>28</v>
      </c>
      <c r="H708" s="44">
        <v>8</v>
      </c>
      <c r="I708" s="44">
        <v>90</v>
      </c>
      <c r="J708" s="44">
        <v>11</v>
      </c>
      <c r="K708" s="44">
        <v>20</v>
      </c>
      <c r="L708" s="44" t="s">
        <v>51</v>
      </c>
      <c r="M708" s="44">
        <v>1</v>
      </c>
      <c r="N708" s="44"/>
      <c r="O708" s="44"/>
      <c r="P708" s="44"/>
      <c r="Q708" s="44"/>
      <c r="R708" s="44">
        <v>1</v>
      </c>
      <c r="S708" s="44" t="s">
        <v>207</v>
      </c>
      <c r="T708" s="44" t="s">
        <v>78</v>
      </c>
      <c r="U708" s="44" t="s">
        <v>89</v>
      </c>
      <c r="V708" s="44">
        <v>2</v>
      </c>
      <c r="W708" s="44" t="s">
        <v>2695</v>
      </c>
      <c r="X708" s="44" t="s">
        <v>81</v>
      </c>
      <c r="Y708" s="44"/>
      <c r="Z708" s="44"/>
      <c r="AA708" s="44"/>
      <c r="AB708" s="44"/>
      <c r="AC708" s="44"/>
      <c r="AD708" s="44"/>
      <c r="AE708" s="44"/>
      <c r="AF708" s="44"/>
      <c r="AG708" s="44" t="s">
        <v>35</v>
      </c>
      <c r="AH708" s="44"/>
      <c r="AI708" s="44"/>
      <c r="AJ708" s="44"/>
      <c r="AK708" s="44"/>
      <c r="AL708" s="44"/>
      <c r="AM708" s="44">
        <v>0</v>
      </c>
      <c r="AN708" s="44"/>
      <c r="AO708" s="44"/>
      <c r="AP708" s="44"/>
      <c r="AQ708" s="44"/>
      <c r="AR708" s="44" t="s">
        <v>339</v>
      </c>
      <c r="AS708" s="44"/>
      <c r="AT708" s="44">
        <v>10</v>
      </c>
      <c r="AU708" s="44" t="s">
        <v>2696</v>
      </c>
      <c r="AV708" t="s">
        <v>4074</v>
      </c>
      <c r="AW708" s="44" t="s">
        <v>2698</v>
      </c>
      <c r="AX708" s="44">
        <v>1</v>
      </c>
    </row>
    <row r="709" spans="1:5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4"/>
      <c r="AN709" s="44"/>
      <c r="AO709" s="44"/>
      <c r="AP709" s="44"/>
      <c r="AQ709" s="44"/>
      <c r="AR709" s="44"/>
      <c r="AS709" s="44"/>
      <c r="AT709" s="44"/>
      <c r="AU709" s="44"/>
      <c r="AV709" t="s">
        <v>4075</v>
      </c>
      <c r="AW709" s="44"/>
      <c r="AX709" s="44"/>
    </row>
    <row r="710" spans="1:51">
      <c r="A710">
        <v>590</v>
      </c>
      <c r="B710">
        <v>590</v>
      </c>
      <c r="C710">
        <v>590</v>
      </c>
      <c r="E710" t="s">
        <v>2</v>
      </c>
      <c r="H710">
        <v>48</v>
      </c>
      <c r="I710">
        <v>6</v>
      </c>
      <c r="J710">
        <v>21</v>
      </c>
      <c r="K710">
        <v>12</v>
      </c>
      <c r="L710">
        <v>20</v>
      </c>
      <c r="M710" t="s">
        <v>94</v>
      </c>
      <c r="N710">
        <v>0</v>
      </c>
      <c r="O710" t="s">
        <v>52</v>
      </c>
      <c r="Q710" t="s">
        <v>3391</v>
      </c>
      <c r="R710">
        <v>1</v>
      </c>
      <c r="S710" t="s">
        <v>87</v>
      </c>
      <c r="T710" t="s">
        <v>78</v>
      </c>
      <c r="U710" t="s">
        <v>642</v>
      </c>
      <c r="V710">
        <v>15</v>
      </c>
      <c r="W710" t="s">
        <v>2699</v>
      </c>
      <c r="X710" t="s">
        <v>57</v>
      </c>
      <c r="AB710" t="s">
        <v>30</v>
      </c>
      <c r="AG710" t="s">
        <v>70</v>
      </c>
      <c r="AI710">
        <v>3</v>
      </c>
      <c r="AK710">
        <v>3</v>
      </c>
      <c r="AM710">
        <v>10</v>
      </c>
      <c r="AN710">
        <v>10</v>
      </c>
      <c r="AO710" t="s">
        <v>2700</v>
      </c>
      <c r="AP710" t="s">
        <v>72</v>
      </c>
      <c r="AR710">
        <v>9</v>
      </c>
      <c r="AS710" t="s">
        <v>2701</v>
      </c>
      <c r="AT710" t="s">
        <v>2702</v>
      </c>
      <c r="AU710" t="s">
        <v>2703</v>
      </c>
      <c r="AV710">
        <v>0</v>
      </c>
    </row>
    <row r="711" spans="1:51">
      <c r="A711">
        <v>591</v>
      </c>
      <c r="B711">
        <v>591</v>
      </c>
      <c r="C711">
        <v>591</v>
      </c>
      <c r="D711" t="s">
        <v>1</v>
      </c>
      <c r="F711" t="s">
        <v>5</v>
      </c>
      <c r="G711">
        <v>45</v>
      </c>
      <c r="H711">
        <v>8</v>
      </c>
      <c r="I711">
        <v>20</v>
      </c>
      <c r="J711">
        <v>14</v>
      </c>
      <c r="K711">
        <v>1</v>
      </c>
      <c r="L711" t="s">
        <v>183</v>
      </c>
      <c r="M711">
        <v>1</v>
      </c>
      <c r="R711">
        <v>1</v>
      </c>
      <c r="S711" t="s">
        <v>207</v>
      </c>
      <c r="T711" t="s">
        <v>78</v>
      </c>
      <c r="U711" t="s">
        <v>642</v>
      </c>
      <c r="V711">
        <v>20</v>
      </c>
      <c r="W711" t="s">
        <v>2704</v>
      </c>
      <c r="X711" t="s">
        <v>81</v>
      </c>
      <c r="AD711" t="s">
        <v>32</v>
      </c>
      <c r="AG711" t="s">
        <v>58</v>
      </c>
      <c r="AH711">
        <v>2</v>
      </c>
      <c r="AJ711">
        <v>2</v>
      </c>
      <c r="AK711">
        <v>6</v>
      </c>
      <c r="AM711">
        <v>40</v>
      </c>
      <c r="AN711" t="s">
        <v>2705</v>
      </c>
      <c r="AO711" t="s">
        <v>72</v>
      </c>
      <c r="AQ711">
        <v>8</v>
      </c>
      <c r="AR711" t="s">
        <v>2706</v>
      </c>
      <c r="AS711" t="s">
        <v>2707</v>
      </c>
      <c r="AT711">
        <v>1</v>
      </c>
    </row>
    <row r="712" spans="1:51">
      <c r="A712">
        <v>592</v>
      </c>
      <c r="B712">
        <v>592</v>
      </c>
      <c r="C712">
        <v>592</v>
      </c>
      <c r="D712" t="s">
        <v>1</v>
      </c>
      <c r="E712" t="s">
        <v>2</v>
      </c>
      <c r="H712">
        <v>32</v>
      </c>
      <c r="I712">
        <v>7</v>
      </c>
      <c r="J712">
        <v>60</v>
      </c>
      <c r="K712">
        <v>10</v>
      </c>
      <c r="L712">
        <v>40</v>
      </c>
      <c r="M712" t="s">
        <v>219</v>
      </c>
      <c r="N712">
        <v>1</v>
      </c>
      <c r="S712">
        <v>1</v>
      </c>
      <c r="T712" t="s">
        <v>207</v>
      </c>
      <c r="U712" t="s">
        <v>54</v>
      </c>
      <c r="W712" t="s">
        <v>89</v>
      </c>
      <c r="X712">
        <v>6</v>
      </c>
      <c r="Y712" t="s">
        <v>2708</v>
      </c>
      <c r="Z712" t="s">
        <v>81</v>
      </c>
      <c r="AF712" t="s">
        <v>32</v>
      </c>
      <c r="AI712" t="s">
        <v>70</v>
      </c>
      <c r="AK712">
        <v>6</v>
      </c>
      <c r="AM712">
        <v>6</v>
      </c>
      <c r="AN712">
        <v>6</v>
      </c>
      <c r="AP712">
        <v>6</v>
      </c>
      <c r="AQ712" t="s">
        <v>4076</v>
      </c>
      <c r="AR712" t="s">
        <v>72</v>
      </c>
      <c r="AT712">
        <v>10</v>
      </c>
      <c r="AU712" t="s">
        <v>2710</v>
      </c>
      <c r="AV712" t="s">
        <v>2711</v>
      </c>
      <c r="AW712" t="s">
        <v>2712</v>
      </c>
      <c r="AX712">
        <v>1</v>
      </c>
    </row>
    <row r="713" spans="1:51">
      <c r="A713">
        <v>593</v>
      </c>
      <c r="B713">
        <v>593</v>
      </c>
      <c r="C713">
        <v>593</v>
      </c>
      <c r="E713" t="s">
        <v>2</v>
      </c>
      <c r="H713">
        <v>50</v>
      </c>
      <c r="I713">
        <v>6</v>
      </c>
      <c r="J713">
        <v>240</v>
      </c>
      <c r="K713">
        <v>8</v>
      </c>
      <c r="L713">
        <v>12</v>
      </c>
      <c r="M713" t="s">
        <v>99</v>
      </c>
      <c r="N713">
        <v>1</v>
      </c>
      <c r="S713">
        <v>1</v>
      </c>
      <c r="T713" t="s">
        <v>207</v>
      </c>
      <c r="U713" t="s">
        <v>54</v>
      </c>
      <c r="X713" t="s">
        <v>2713</v>
      </c>
      <c r="Y713">
        <v>20</v>
      </c>
      <c r="Z713" t="s">
        <v>4077</v>
      </c>
      <c r="AA713" t="s">
        <v>357</v>
      </c>
      <c r="AF713" t="s">
        <v>32</v>
      </c>
      <c r="AH713" t="s">
        <v>2715</v>
      </c>
      <c r="AI713" t="s">
        <v>58</v>
      </c>
      <c r="AK713">
        <v>10</v>
      </c>
      <c r="AL713">
        <v>10</v>
      </c>
      <c r="AN713">
        <v>30</v>
      </c>
      <c r="AO713">
        <v>20</v>
      </c>
      <c r="AP713" t="s">
        <v>2716</v>
      </c>
      <c r="AQ713" t="s">
        <v>72</v>
      </c>
      <c r="AS713">
        <v>10</v>
      </c>
      <c r="AT713" t="s">
        <v>4078</v>
      </c>
      <c r="AU713" t="s">
        <v>4079</v>
      </c>
      <c r="AV713" t="s">
        <v>2719</v>
      </c>
      <c r="AW713">
        <v>1</v>
      </c>
    </row>
    <row r="714" spans="1:51">
      <c r="A714">
        <v>594</v>
      </c>
      <c r="B714">
        <v>594</v>
      </c>
      <c r="C714">
        <v>594</v>
      </c>
      <c r="H714" t="s">
        <v>5</v>
      </c>
      <c r="I714">
        <v>35</v>
      </c>
      <c r="J714">
        <v>8</v>
      </c>
      <c r="K714">
        <v>30</v>
      </c>
      <c r="L714">
        <v>10</v>
      </c>
      <c r="M714">
        <v>30</v>
      </c>
      <c r="N714" t="s">
        <v>329</v>
      </c>
      <c r="O714">
        <v>1</v>
      </c>
      <c r="T714">
        <v>1</v>
      </c>
      <c r="U714" t="s">
        <v>207</v>
      </c>
      <c r="V714" t="s">
        <v>106</v>
      </c>
      <c r="W714" t="s">
        <v>89</v>
      </c>
      <c r="X714">
        <v>12</v>
      </c>
      <c r="Y714" t="s">
        <v>2720</v>
      </c>
      <c r="Z714" t="s">
        <v>81</v>
      </c>
      <c r="AF714" t="s">
        <v>32</v>
      </c>
      <c r="AJ714" t="s">
        <v>2721</v>
      </c>
      <c r="AK714">
        <v>3</v>
      </c>
      <c r="AM714">
        <v>3</v>
      </c>
      <c r="AN714">
        <v>3</v>
      </c>
      <c r="AP714">
        <v>6</v>
      </c>
      <c r="AQ714" t="s">
        <v>2722</v>
      </c>
      <c r="AR714" t="s">
        <v>72</v>
      </c>
      <c r="AT714">
        <v>8</v>
      </c>
      <c r="AU714" t="s">
        <v>2723</v>
      </c>
      <c r="AV714" t="s">
        <v>2724</v>
      </c>
      <c r="AW714" t="s">
        <v>601</v>
      </c>
      <c r="AX714">
        <v>1</v>
      </c>
    </row>
    <row r="715" spans="1:51">
      <c r="A715">
        <v>595</v>
      </c>
      <c r="B715">
        <v>595</v>
      </c>
      <c r="C715">
        <v>595</v>
      </c>
      <c r="D715" t="s">
        <v>1</v>
      </c>
      <c r="E715" t="s">
        <v>3</v>
      </c>
      <c r="G715">
        <v>23</v>
      </c>
      <c r="H715">
        <v>6</v>
      </c>
      <c r="I715">
        <v>40</v>
      </c>
      <c r="J715">
        <v>8</v>
      </c>
      <c r="K715">
        <v>2</v>
      </c>
      <c r="L715" t="s">
        <v>128</v>
      </c>
      <c r="M715">
        <v>0</v>
      </c>
      <c r="N715" t="s">
        <v>52</v>
      </c>
      <c r="P715" t="s">
        <v>3391</v>
      </c>
      <c r="Q715">
        <v>1</v>
      </c>
      <c r="R715" t="s">
        <v>29</v>
      </c>
      <c r="T715" t="s">
        <v>106</v>
      </c>
      <c r="U715" t="s">
        <v>89</v>
      </c>
      <c r="V715">
        <v>1</v>
      </c>
      <c r="W715" t="s">
        <v>2725</v>
      </c>
      <c r="X715" t="s">
        <v>57</v>
      </c>
      <c r="Z715" t="s">
        <v>28</v>
      </c>
      <c r="AH715" t="s">
        <v>70</v>
      </c>
      <c r="AK715">
        <v>30</v>
      </c>
      <c r="AL715">
        <v>30</v>
      </c>
      <c r="AN715">
        <v>15</v>
      </c>
      <c r="AO715">
        <v>10</v>
      </c>
      <c r="AP715" t="s">
        <v>2726</v>
      </c>
      <c r="AQ715" t="s">
        <v>72</v>
      </c>
      <c r="AS715">
        <v>10</v>
      </c>
      <c r="AT715" t="s">
        <v>2727</v>
      </c>
      <c r="AU715" t="s">
        <v>2728</v>
      </c>
      <c r="AV715" t="s">
        <v>2729</v>
      </c>
      <c r="AW715">
        <v>1</v>
      </c>
    </row>
    <row r="716" spans="1:51">
      <c r="A716">
        <v>596</v>
      </c>
      <c r="B716">
        <v>596</v>
      </c>
      <c r="C716">
        <v>596</v>
      </c>
      <c r="D716" t="s">
        <v>1</v>
      </c>
      <c r="E716" t="s">
        <v>4</v>
      </c>
      <c r="F716" t="s">
        <v>5</v>
      </c>
      <c r="G716">
        <v>24</v>
      </c>
      <c r="H716">
        <v>9</v>
      </c>
      <c r="I716">
        <v>30</v>
      </c>
      <c r="J716">
        <v>13</v>
      </c>
      <c r="K716">
        <v>25</v>
      </c>
      <c r="L716" t="s">
        <v>65</v>
      </c>
      <c r="M716">
        <v>1</v>
      </c>
      <c r="R716">
        <v>0</v>
      </c>
      <c r="AA716" t="s">
        <v>155</v>
      </c>
      <c r="AD716" t="s">
        <v>30</v>
      </c>
      <c r="AI716" t="s">
        <v>82</v>
      </c>
      <c r="AJ716">
        <v>6</v>
      </c>
      <c r="AL716">
        <v>6</v>
      </c>
      <c r="AM716">
        <v>3</v>
      </c>
      <c r="AO716">
        <v>4</v>
      </c>
      <c r="AP716" t="s">
        <v>2730</v>
      </c>
      <c r="AQ716" t="s">
        <v>72</v>
      </c>
      <c r="AS716">
        <v>9</v>
      </c>
      <c r="AT716" t="s">
        <v>2731</v>
      </c>
      <c r="AU716" t="s">
        <v>422</v>
      </c>
      <c r="AV716" t="s">
        <v>312</v>
      </c>
      <c r="AW716">
        <v>1</v>
      </c>
    </row>
    <row r="717" spans="1:51">
      <c r="A717">
        <v>597</v>
      </c>
      <c r="B717">
        <v>597</v>
      </c>
      <c r="C717">
        <v>597</v>
      </c>
      <c r="D717" t="s">
        <v>1</v>
      </c>
      <c r="H717">
        <v>26</v>
      </c>
      <c r="I717">
        <v>7</v>
      </c>
      <c r="J717">
        <v>15</v>
      </c>
      <c r="K717">
        <v>6</v>
      </c>
      <c r="L717">
        <v>24</v>
      </c>
      <c r="M717" t="s">
        <v>99</v>
      </c>
      <c r="N717">
        <v>1</v>
      </c>
      <c r="S717">
        <v>1</v>
      </c>
      <c r="T717" t="s">
        <v>141</v>
      </c>
      <c r="U717" t="s">
        <v>88</v>
      </c>
      <c r="W717" t="s">
        <v>79</v>
      </c>
      <c r="X717">
        <v>1</v>
      </c>
      <c r="Y717" t="s">
        <v>2732</v>
      </c>
      <c r="Z717" t="s">
        <v>57</v>
      </c>
      <c r="AF717" t="s">
        <v>32</v>
      </c>
      <c r="AI717" t="s">
        <v>58</v>
      </c>
      <c r="AJ717">
        <v>3</v>
      </c>
      <c r="AL717">
        <v>3</v>
      </c>
      <c r="AM717">
        <v>4</v>
      </c>
      <c r="AO717">
        <v>5</v>
      </c>
      <c r="AP717" t="s">
        <v>2733</v>
      </c>
      <c r="AQ717" t="s">
        <v>72</v>
      </c>
      <c r="AS717">
        <v>8</v>
      </c>
      <c r="AT717" t="s">
        <v>2734</v>
      </c>
      <c r="AU717" t="s">
        <v>2735</v>
      </c>
      <c r="AV717" t="s">
        <v>2736</v>
      </c>
      <c r="AW717">
        <v>1</v>
      </c>
    </row>
    <row r="718" spans="1:51">
      <c r="A718">
        <v>598</v>
      </c>
      <c r="B718">
        <v>598</v>
      </c>
      <c r="C718">
        <v>598</v>
      </c>
      <c r="E718" t="s">
        <v>2</v>
      </c>
      <c r="F718" t="s">
        <v>4</v>
      </c>
      <c r="G718" t="s">
        <v>5</v>
      </c>
      <c r="H718">
        <v>34</v>
      </c>
      <c r="I718">
        <v>6</v>
      </c>
      <c r="J718">
        <v>2</v>
      </c>
      <c r="K718">
        <v>11</v>
      </c>
      <c r="L718">
        <v>10</v>
      </c>
      <c r="M718" t="s">
        <v>75</v>
      </c>
      <c r="N718">
        <v>1</v>
      </c>
      <c r="S718">
        <v>1</v>
      </c>
      <c r="T718" t="s">
        <v>459</v>
      </c>
      <c r="U718" t="s">
        <v>78</v>
      </c>
      <c r="W718" t="s">
        <v>2737</v>
      </c>
      <c r="X718">
        <v>10</v>
      </c>
      <c r="Y718" t="s">
        <v>2738</v>
      </c>
      <c r="Z718" t="s">
        <v>81</v>
      </c>
      <c r="AC718" t="s">
        <v>29</v>
      </c>
      <c r="AD718" t="s">
        <v>30</v>
      </c>
      <c r="AI718" t="s">
        <v>70</v>
      </c>
      <c r="AK718">
        <v>4</v>
      </c>
      <c r="AM718">
        <v>4</v>
      </c>
      <c r="AO718" s="3">
        <v>0.27083333333333331</v>
      </c>
      <c r="AP718">
        <v>60</v>
      </c>
      <c r="AQ718" t="s">
        <v>2739</v>
      </c>
      <c r="AR718" t="s">
        <v>72</v>
      </c>
      <c r="AT718">
        <v>10</v>
      </c>
      <c r="AU718" t="s">
        <v>2740</v>
      </c>
      <c r="AV718" t="s">
        <v>4080</v>
      </c>
      <c r="AW718" t="s">
        <v>134</v>
      </c>
      <c r="AX718">
        <v>1</v>
      </c>
    </row>
    <row r="719" spans="1:51">
      <c r="A719">
        <v>599</v>
      </c>
      <c r="B719">
        <v>599</v>
      </c>
      <c r="C719">
        <v>599</v>
      </c>
      <c r="D719" t="s">
        <v>1</v>
      </c>
      <c r="E719" t="s">
        <v>2</v>
      </c>
      <c r="F719" t="s">
        <v>5</v>
      </c>
      <c r="G719">
        <v>28</v>
      </c>
      <c r="H719">
        <v>6</v>
      </c>
      <c r="I719">
        <v>150</v>
      </c>
      <c r="J719">
        <v>800</v>
      </c>
      <c r="K719">
        <v>20</v>
      </c>
      <c r="L719" t="s">
        <v>297</v>
      </c>
      <c r="M719">
        <v>1</v>
      </c>
      <c r="R719">
        <v>1</v>
      </c>
      <c r="S719" t="s">
        <v>29</v>
      </c>
      <c r="U719" t="s">
        <v>78</v>
      </c>
      <c r="V719" t="s">
        <v>304</v>
      </c>
      <c r="W719">
        <v>2</v>
      </c>
      <c r="Y719" t="s">
        <v>81</v>
      </c>
      <c r="AE719" t="s">
        <v>32</v>
      </c>
      <c r="AH719" t="s">
        <v>58</v>
      </c>
      <c r="AI719">
        <v>6</v>
      </c>
      <c r="AK719">
        <v>6</v>
      </c>
      <c r="AL719">
        <v>5</v>
      </c>
      <c r="AN719">
        <v>5</v>
      </c>
      <c r="AO719" t="s">
        <v>2742</v>
      </c>
      <c r="AP719" t="s">
        <v>62</v>
      </c>
      <c r="AQ719">
        <v>10</v>
      </c>
      <c r="AR719" t="s">
        <v>2743</v>
      </c>
      <c r="AS719" t="s">
        <v>2744</v>
      </c>
      <c r="AT719">
        <v>0</v>
      </c>
    </row>
    <row r="720" spans="1:51">
      <c r="A720">
        <v>600</v>
      </c>
      <c r="B720">
        <v>600</v>
      </c>
      <c r="C720">
        <v>600</v>
      </c>
      <c r="D720" t="s">
        <v>1</v>
      </c>
      <c r="E720" t="s">
        <v>4</v>
      </c>
      <c r="F720" t="s">
        <v>5</v>
      </c>
      <c r="G720">
        <v>32</v>
      </c>
      <c r="H720">
        <v>6</v>
      </c>
      <c r="I720">
        <v>2</v>
      </c>
      <c r="J720">
        <v>10</v>
      </c>
      <c r="K720">
        <v>8</v>
      </c>
      <c r="L720" t="s">
        <v>183</v>
      </c>
      <c r="M720">
        <v>1</v>
      </c>
      <c r="R720">
        <v>1</v>
      </c>
      <c r="S720" t="s">
        <v>77</v>
      </c>
      <c r="T720" t="s">
        <v>54</v>
      </c>
      <c r="V720" t="s">
        <v>225</v>
      </c>
      <c r="W720">
        <v>10</v>
      </c>
      <c r="X720" t="s">
        <v>2745</v>
      </c>
      <c r="Y720" t="s">
        <v>81</v>
      </c>
      <c r="AH720" t="s">
        <v>35</v>
      </c>
      <c r="AN720">
        <v>0</v>
      </c>
      <c r="AS720" t="s">
        <v>371</v>
      </c>
      <c r="AU720">
        <v>10</v>
      </c>
      <c r="AV720" t="s">
        <v>2746</v>
      </c>
      <c r="AW720" t="s">
        <v>34</v>
      </c>
      <c r="AX720" t="s">
        <v>284</v>
      </c>
      <c r="AY720">
        <v>1</v>
      </c>
    </row>
    <row r="721" spans="1:52">
      <c r="A721">
        <v>601</v>
      </c>
      <c r="B721">
        <v>601</v>
      </c>
      <c r="C721">
        <v>601</v>
      </c>
      <c r="F721" t="s">
        <v>3</v>
      </c>
      <c r="H721">
        <v>23</v>
      </c>
      <c r="I721">
        <v>7</v>
      </c>
      <c r="J721">
        <v>40</v>
      </c>
      <c r="K721">
        <v>5</v>
      </c>
      <c r="L721">
        <v>4</v>
      </c>
      <c r="M721" t="s">
        <v>94</v>
      </c>
      <c r="N721">
        <v>1</v>
      </c>
      <c r="S721">
        <v>0</v>
      </c>
      <c r="AB721" t="s">
        <v>57</v>
      </c>
      <c r="AF721" t="s">
        <v>30</v>
      </c>
      <c r="AK721" t="s">
        <v>70</v>
      </c>
      <c r="AM721">
        <v>5</v>
      </c>
      <c r="AO721">
        <v>5</v>
      </c>
      <c r="AP721">
        <v>4</v>
      </c>
      <c r="AR721">
        <v>15</v>
      </c>
      <c r="AS721" t="s">
        <v>2747</v>
      </c>
      <c r="AT721" t="s">
        <v>72</v>
      </c>
      <c r="AV721">
        <v>9</v>
      </c>
      <c r="AW721" t="s">
        <v>2748</v>
      </c>
      <c r="AX721" t="s">
        <v>2749</v>
      </c>
      <c r="AY721">
        <v>1</v>
      </c>
    </row>
    <row r="722" spans="1:52">
      <c r="A722">
        <v>602</v>
      </c>
      <c r="B722">
        <v>602</v>
      </c>
      <c r="C722">
        <v>602</v>
      </c>
      <c r="D722" t="s">
        <v>1</v>
      </c>
      <c r="E722" t="s">
        <v>4</v>
      </c>
      <c r="F722" t="s">
        <v>5</v>
      </c>
      <c r="G722">
        <v>42</v>
      </c>
      <c r="H722">
        <v>5</v>
      </c>
      <c r="I722">
        <v>90</v>
      </c>
      <c r="J722">
        <v>16</v>
      </c>
      <c r="K722">
        <v>2</v>
      </c>
      <c r="L722" t="s">
        <v>99</v>
      </c>
      <c r="M722">
        <v>0</v>
      </c>
      <c r="N722" t="s">
        <v>66</v>
      </c>
      <c r="Q722" t="s">
        <v>2750</v>
      </c>
      <c r="R722">
        <v>1</v>
      </c>
      <c r="S722" t="s">
        <v>207</v>
      </c>
      <c r="T722" t="s">
        <v>54</v>
      </c>
      <c r="V722" t="s">
        <v>101</v>
      </c>
      <c r="W722">
        <v>5</v>
      </c>
      <c r="X722" t="s">
        <v>2751</v>
      </c>
      <c r="Y722" t="s">
        <v>57</v>
      </c>
      <c r="AE722" t="s">
        <v>32</v>
      </c>
      <c r="AH722" t="s">
        <v>58</v>
      </c>
      <c r="AI722">
        <v>4</v>
      </c>
      <c r="AK722">
        <v>4</v>
      </c>
      <c r="AL722">
        <v>6</v>
      </c>
      <c r="AN722">
        <v>12</v>
      </c>
      <c r="AO722" t="s">
        <v>2752</v>
      </c>
      <c r="AP722" t="s">
        <v>72</v>
      </c>
      <c r="AR722">
        <v>8</v>
      </c>
      <c r="AS722" t="s">
        <v>2753</v>
      </c>
      <c r="AT722" t="s">
        <v>191</v>
      </c>
      <c r="AU722" t="s">
        <v>2754</v>
      </c>
      <c r="AV722">
        <v>0</v>
      </c>
    </row>
    <row r="723" spans="1:52">
      <c r="A723">
        <v>603</v>
      </c>
      <c r="B723">
        <v>603</v>
      </c>
      <c r="C723">
        <v>603</v>
      </c>
      <c r="D723" t="s">
        <v>1</v>
      </c>
      <c r="E723" t="s">
        <v>2</v>
      </c>
      <c r="F723" t="s">
        <v>4</v>
      </c>
      <c r="G723" t="s">
        <v>5</v>
      </c>
      <c r="H723">
        <v>6</v>
      </c>
      <c r="I723">
        <v>20</v>
      </c>
      <c r="J723">
        <v>13</v>
      </c>
      <c r="K723">
        <v>3</v>
      </c>
      <c r="L723" t="s">
        <v>94</v>
      </c>
      <c r="M723">
        <v>0</v>
      </c>
      <c r="N723" t="s">
        <v>66</v>
      </c>
      <c r="P723" t="s">
        <v>3389</v>
      </c>
      <c r="Q723">
        <v>1</v>
      </c>
      <c r="R723" t="s">
        <v>207</v>
      </c>
      <c r="T723" t="s">
        <v>2755</v>
      </c>
      <c r="U723" t="s">
        <v>413</v>
      </c>
      <c r="W723">
        <v>13</v>
      </c>
      <c r="X723" t="s">
        <v>2756</v>
      </c>
      <c r="Y723" t="s">
        <v>57</v>
      </c>
      <c r="AE723" t="s">
        <v>32</v>
      </c>
      <c r="AH723" t="s">
        <v>58</v>
      </c>
      <c r="AI723">
        <v>2</v>
      </c>
      <c r="AK723">
        <v>2</v>
      </c>
      <c r="AL723">
        <v>3</v>
      </c>
      <c r="AN723">
        <v>4</v>
      </c>
      <c r="AO723" t="s">
        <v>2757</v>
      </c>
      <c r="AP723" t="s">
        <v>72</v>
      </c>
      <c r="AR723">
        <v>10</v>
      </c>
      <c r="AS723" t="s">
        <v>1117</v>
      </c>
      <c r="AV723">
        <v>0</v>
      </c>
    </row>
    <row r="724" spans="1:52">
      <c r="A724">
        <v>604</v>
      </c>
      <c r="B724">
        <v>604</v>
      </c>
      <c r="C724">
        <v>604</v>
      </c>
      <c r="E724" t="s">
        <v>2</v>
      </c>
      <c r="H724">
        <v>27</v>
      </c>
      <c r="I724">
        <v>7</v>
      </c>
      <c r="J724">
        <v>0</v>
      </c>
      <c r="K724">
        <v>6</v>
      </c>
      <c r="L724">
        <v>5</v>
      </c>
      <c r="M724" t="s">
        <v>51</v>
      </c>
      <c r="N724">
        <v>1</v>
      </c>
      <c r="S724">
        <v>0</v>
      </c>
      <c r="AB724" t="s">
        <v>81</v>
      </c>
      <c r="AE724" t="s">
        <v>29</v>
      </c>
      <c r="AM724" t="s">
        <v>70</v>
      </c>
      <c r="AO724">
        <v>5</v>
      </c>
      <c r="AQ724">
        <v>5</v>
      </c>
      <c r="AR724">
        <v>4</v>
      </c>
      <c r="AT724">
        <v>12</v>
      </c>
      <c r="AU724" t="s">
        <v>2758</v>
      </c>
      <c r="AV724" t="s">
        <v>62</v>
      </c>
      <c r="AW724">
        <v>8</v>
      </c>
      <c r="AX724" t="s">
        <v>2759</v>
      </c>
      <c r="AZ724">
        <v>0</v>
      </c>
    </row>
    <row r="725" spans="1:52">
      <c r="A725">
        <v>605</v>
      </c>
      <c r="B725">
        <v>605</v>
      </c>
      <c r="C725">
        <v>605</v>
      </c>
      <c r="D725" t="s">
        <v>1</v>
      </c>
      <c r="E725" t="s">
        <v>2</v>
      </c>
      <c r="F725" t="s">
        <v>5</v>
      </c>
      <c r="G725">
        <v>35</v>
      </c>
      <c r="H725">
        <v>7</v>
      </c>
      <c r="I725">
        <v>0</v>
      </c>
      <c r="J725">
        <v>7</v>
      </c>
      <c r="K725">
        <v>12</v>
      </c>
      <c r="L725" t="s">
        <v>99</v>
      </c>
      <c r="M725">
        <v>1</v>
      </c>
      <c r="R725">
        <v>0</v>
      </c>
      <c r="AA725" t="s">
        <v>81</v>
      </c>
      <c r="AE725" t="s">
        <v>30</v>
      </c>
      <c r="AJ725" t="s">
        <v>547</v>
      </c>
      <c r="AL725">
        <v>6</v>
      </c>
      <c r="AN725">
        <v>6</v>
      </c>
      <c r="AO725">
        <v>6</v>
      </c>
      <c r="AQ725">
        <v>100</v>
      </c>
      <c r="AR725" t="s">
        <v>869</v>
      </c>
      <c r="AT725" t="s">
        <v>2760</v>
      </c>
      <c r="AU725">
        <v>10</v>
      </c>
      <c r="AV725" t="s">
        <v>4081</v>
      </c>
      <c r="AW725" t="s">
        <v>2762</v>
      </c>
      <c r="AX725" t="s">
        <v>4082</v>
      </c>
      <c r="AY725">
        <v>1</v>
      </c>
    </row>
    <row r="726" spans="1:52">
      <c r="A726">
        <v>606</v>
      </c>
      <c r="B726">
        <v>606</v>
      </c>
      <c r="C726">
        <v>606</v>
      </c>
      <c r="E726" t="s">
        <v>2</v>
      </c>
      <c r="F726" t="s">
        <v>4</v>
      </c>
      <c r="G726" t="s">
        <v>5</v>
      </c>
      <c r="H726">
        <v>27</v>
      </c>
      <c r="I726">
        <v>6</v>
      </c>
      <c r="J726">
        <v>60</v>
      </c>
      <c r="K726">
        <v>9</v>
      </c>
      <c r="L726">
        <v>10</v>
      </c>
      <c r="M726" t="s">
        <v>183</v>
      </c>
      <c r="N726">
        <v>0</v>
      </c>
      <c r="O726" t="s">
        <v>129</v>
      </c>
      <c r="P726" t="s">
        <v>3389</v>
      </c>
      <c r="Q726">
        <v>1</v>
      </c>
      <c r="R726" t="s">
        <v>149</v>
      </c>
      <c r="S726" t="s">
        <v>78</v>
      </c>
      <c r="T726" t="s">
        <v>89</v>
      </c>
      <c r="U726">
        <v>1</v>
      </c>
      <c r="V726" t="s">
        <v>2764</v>
      </c>
      <c r="W726" t="s">
        <v>57</v>
      </c>
      <c r="AC726" t="s">
        <v>32</v>
      </c>
      <c r="AF726" t="s">
        <v>58</v>
      </c>
      <c r="AG726">
        <v>6</v>
      </c>
      <c r="AI726">
        <v>6</v>
      </c>
      <c r="AJ726">
        <v>6</v>
      </c>
      <c r="AL726">
        <v>10</v>
      </c>
      <c r="AM726" t="s">
        <v>2765</v>
      </c>
      <c r="AN726" t="s">
        <v>72</v>
      </c>
      <c r="AP726">
        <v>10</v>
      </c>
      <c r="AQ726" t="s">
        <v>2766</v>
      </c>
      <c r="AR726" t="s">
        <v>2767</v>
      </c>
      <c r="AS726" t="s">
        <v>2768</v>
      </c>
      <c r="AT726">
        <v>1</v>
      </c>
    </row>
    <row r="727" spans="1:52">
      <c r="A727">
        <v>607</v>
      </c>
      <c r="B727">
        <v>607</v>
      </c>
      <c r="C727">
        <v>607</v>
      </c>
      <c r="E727" t="s">
        <v>2</v>
      </c>
      <c r="H727">
        <v>23</v>
      </c>
      <c r="I727">
        <v>8</v>
      </c>
      <c r="J727">
        <v>60</v>
      </c>
      <c r="K727">
        <v>8</v>
      </c>
      <c r="L727">
        <v>5</v>
      </c>
      <c r="M727" t="s">
        <v>116</v>
      </c>
      <c r="N727">
        <v>1</v>
      </c>
      <c r="S727">
        <v>0</v>
      </c>
      <c r="AB727" t="s">
        <v>81</v>
      </c>
      <c r="AF727" t="s">
        <v>30</v>
      </c>
      <c r="AG727" t="s">
        <v>32</v>
      </c>
      <c r="AJ727" t="s">
        <v>156</v>
      </c>
      <c r="AK727">
        <v>20</v>
      </c>
      <c r="AL727">
        <v>20</v>
      </c>
      <c r="AM727">
        <v>6</v>
      </c>
      <c r="AO727">
        <v>10</v>
      </c>
      <c r="AP727" t="s">
        <v>4083</v>
      </c>
      <c r="AQ727" t="s">
        <v>62</v>
      </c>
      <c r="AR727">
        <v>10</v>
      </c>
      <c r="AS727" t="s">
        <v>2770</v>
      </c>
      <c r="AT727" t="s">
        <v>2771</v>
      </c>
      <c r="AU727" t="s">
        <v>4084</v>
      </c>
      <c r="AV727">
        <v>1</v>
      </c>
    </row>
    <row r="728" spans="1:52">
      <c r="A728">
        <v>608</v>
      </c>
      <c r="B728">
        <v>608</v>
      </c>
      <c r="C728">
        <v>608</v>
      </c>
      <c r="E728" t="s">
        <v>2</v>
      </c>
      <c r="F728" t="s">
        <v>5</v>
      </c>
      <c r="G728">
        <v>36</v>
      </c>
      <c r="H728">
        <v>6</v>
      </c>
      <c r="I728">
        <v>60</v>
      </c>
      <c r="J728">
        <v>10</v>
      </c>
      <c r="K728">
        <v>12</v>
      </c>
      <c r="L728" t="s">
        <v>219</v>
      </c>
      <c r="M728">
        <v>1</v>
      </c>
      <c r="R728">
        <v>1</v>
      </c>
      <c r="S728" t="s">
        <v>207</v>
      </c>
      <c r="T728" t="s">
        <v>54</v>
      </c>
      <c r="W728" t="s">
        <v>2773</v>
      </c>
      <c r="X728">
        <v>5</v>
      </c>
      <c r="Y728" t="s">
        <v>2774</v>
      </c>
      <c r="Z728" t="s">
        <v>81</v>
      </c>
      <c r="AD728" t="s">
        <v>30</v>
      </c>
      <c r="AI728" t="s">
        <v>70</v>
      </c>
      <c r="AK728">
        <v>6</v>
      </c>
      <c r="AM728">
        <v>6</v>
      </c>
      <c r="AN728">
        <v>6</v>
      </c>
      <c r="AP728">
        <v>10</v>
      </c>
      <c r="AQ728" t="s">
        <v>2775</v>
      </c>
      <c r="AR728" t="s">
        <v>72</v>
      </c>
      <c r="AT728">
        <v>10</v>
      </c>
      <c r="AU728" t="s">
        <v>2776</v>
      </c>
      <c r="AV728" t="s">
        <v>2777</v>
      </c>
      <c r="AW728">
        <v>1</v>
      </c>
    </row>
    <row r="729" spans="1:52">
      <c r="A729">
        <v>609</v>
      </c>
      <c r="B729">
        <v>609</v>
      </c>
      <c r="C729">
        <v>609</v>
      </c>
      <c r="D729" t="s">
        <v>1</v>
      </c>
      <c r="F729" t="s">
        <v>5</v>
      </c>
      <c r="G729">
        <v>33</v>
      </c>
      <c r="H729">
        <v>7</v>
      </c>
      <c r="I729">
        <v>5</v>
      </c>
      <c r="J729">
        <v>6</v>
      </c>
      <c r="K729">
        <v>12</v>
      </c>
      <c r="L729" t="s">
        <v>86</v>
      </c>
      <c r="M729">
        <v>1</v>
      </c>
      <c r="R729">
        <v>1</v>
      </c>
      <c r="S729" t="s">
        <v>6</v>
      </c>
      <c r="U729" t="s">
        <v>106</v>
      </c>
      <c r="V729" t="s">
        <v>1292</v>
      </c>
      <c r="W729">
        <v>0</v>
      </c>
      <c r="X729" t="s">
        <v>2778</v>
      </c>
      <c r="Y729" t="s">
        <v>81</v>
      </c>
      <c r="AB729" t="s">
        <v>29</v>
      </c>
      <c r="AK729" t="s">
        <v>2779</v>
      </c>
      <c r="AL729">
        <v>6</v>
      </c>
      <c r="AN729">
        <v>6</v>
      </c>
      <c r="AO729">
        <v>6</v>
      </c>
      <c r="AQ729">
        <v>30</v>
      </c>
      <c r="AR729" t="s">
        <v>4085</v>
      </c>
      <c r="AS729" t="s">
        <v>2781</v>
      </c>
      <c r="AT729">
        <v>10</v>
      </c>
      <c r="AU729" t="s">
        <v>2782</v>
      </c>
      <c r="AV729" t="s">
        <v>2783</v>
      </c>
      <c r="AW729" t="s">
        <v>4086</v>
      </c>
      <c r="AX729">
        <v>0</v>
      </c>
    </row>
    <row r="730" spans="1:52">
      <c r="A730" s="44">
        <v>610</v>
      </c>
      <c r="B730" s="44">
        <v>610</v>
      </c>
      <c r="C730" s="44">
        <v>610</v>
      </c>
      <c r="D730" s="44" t="s">
        <v>1</v>
      </c>
      <c r="E730" s="44" t="s">
        <v>2</v>
      </c>
      <c r="F730" s="44" t="s">
        <v>5</v>
      </c>
      <c r="G730" s="44">
        <v>23</v>
      </c>
      <c r="H730" s="44">
        <v>9</v>
      </c>
      <c r="I730" s="44">
        <v>30</v>
      </c>
      <c r="J730" s="44">
        <v>9</v>
      </c>
      <c r="K730" s="44">
        <v>4</v>
      </c>
      <c r="L730" s="44" t="s">
        <v>297</v>
      </c>
      <c r="M730" s="44">
        <v>1</v>
      </c>
      <c r="N730" s="44"/>
      <c r="O730" s="44"/>
      <c r="P730" s="44"/>
      <c r="Q730" s="44"/>
      <c r="R730" s="44">
        <v>1</v>
      </c>
      <c r="S730" s="44" t="s">
        <v>207</v>
      </c>
      <c r="T730" s="44" t="s">
        <v>78</v>
      </c>
      <c r="U730" s="44" t="s">
        <v>89</v>
      </c>
      <c r="V730" s="44">
        <v>2</v>
      </c>
      <c r="W730" s="44" t="s">
        <v>2785</v>
      </c>
      <c r="X730" s="44" t="s">
        <v>357</v>
      </c>
      <c r="Y730" s="44"/>
      <c r="Z730" s="44"/>
      <c r="AA730" s="44"/>
      <c r="AB730" s="44"/>
      <c r="AC730" s="44" t="s">
        <v>32</v>
      </c>
      <c r="AD730" s="44"/>
      <c r="AE730" s="44"/>
      <c r="AF730" s="44" t="s">
        <v>58</v>
      </c>
      <c r="AG730" s="44"/>
      <c r="AH730" s="44">
        <v>8</v>
      </c>
      <c r="AI730" s="44">
        <v>8</v>
      </c>
      <c r="AJ730" s="44">
        <v>5</v>
      </c>
      <c r="AK730" s="44"/>
      <c r="AL730" s="44">
        <v>5</v>
      </c>
      <c r="AM730" s="44" t="s">
        <v>2786</v>
      </c>
      <c r="AN730" s="44" t="s">
        <v>2787</v>
      </c>
      <c r="AO730" s="44">
        <v>8</v>
      </c>
      <c r="AP730" s="44" t="s">
        <v>2788</v>
      </c>
      <c r="AQ730" t="s">
        <v>4087</v>
      </c>
      <c r="AR730" s="44" t="s">
        <v>4089</v>
      </c>
      <c r="AS730" s="44">
        <v>1</v>
      </c>
    </row>
    <row r="731" spans="1:52">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4"/>
      <c r="AN731" s="44"/>
      <c r="AO731" s="44"/>
      <c r="AP731" s="44"/>
      <c r="AQ731" t="s">
        <v>4088</v>
      </c>
      <c r="AR731" s="44"/>
      <c r="AS731" s="44"/>
    </row>
    <row r="732" spans="1:52">
      <c r="A732">
        <v>611</v>
      </c>
      <c r="B732">
        <v>611</v>
      </c>
      <c r="C732">
        <v>611</v>
      </c>
      <c r="H732" t="s">
        <v>5</v>
      </c>
      <c r="I732">
        <v>30</v>
      </c>
      <c r="J732">
        <v>6</v>
      </c>
      <c r="K732">
        <v>120</v>
      </c>
      <c r="L732">
        <v>12</v>
      </c>
      <c r="M732">
        <v>2</v>
      </c>
      <c r="N732" t="s">
        <v>128</v>
      </c>
      <c r="O732">
        <v>1</v>
      </c>
      <c r="T732">
        <v>1</v>
      </c>
      <c r="U732" t="s">
        <v>207</v>
      </c>
      <c r="V732" t="s">
        <v>78</v>
      </c>
      <c r="W732" t="s">
        <v>642</v>
      </c>
      <c r="X732">
        <v>6</v>
      </c>
      <c r="Y732" t="s">
        <v>2791</v>
      </c>
      <c r="Z732" t="s">
        <v>57</v>
      </c>
      <c r="AI732" t="s">
        <v>35</v>
      </c>
      <c r="AO732">
        <v>0</v>
      </c>
      <c r="AT732" t="s">
        <v>62</v>
      </c>
      <c r="AU732">
        <v>7</v>
      </c>
      <c r="AV732" t="s">
        <v>2792</v>
      </c>
      <c r="AW732" t="s">
        <v>2793</v>
      </c>
      <c r="AX732" t="s">
        <v>134</v>
      </c>
      <c r="AY732">
        <v>0</v>
      </c>
    </row>
    <row r="733" spans="1:52">
      <c r="A733">
        <v>612</v>
      </c>
      <c r="B733">
        <v>612</v>
      </c>
      <c r="C733">
        <v>612</v>
      </c>
      <c r="D733" t="s">
        <v>1</v>
      </c>
      <c r="H733">
        <v>30</v>
      </c>
      <c r="I733">
        <v>7</v>
      </c>
      <c r="J733">
        <v>50</v>
      </c>
      <c r="K733">
        <v>10</v>
      </c>
      <c r="L733">
        <v>10</v>
      </c>
      <c r="M733" t="s">
        <v>329</v>
      </c>
      <c r="N733">
        <v>0</v>
      </c>
      <c r="O733" t="s">
        <v>66</v>
      </c>
      <c r="Q733" t="s">
        <v>3391</v>
      </c>
      <c r="R733">
        <v>1</v>
      </c>
      <c r="S733" t="s">
        <v>207</v>
      </c>
      <c r="T733" t="s">
        <v>344</v>
      </c>
      <c r="V733" t="s">
        <v>225</v>
      </c>
      <c r="W733">
        <v>10</v>
      </c>
      <c r="X733" t="s">
        <v>2794</v>
      </c>
      <c r="Y733" t="s">
        <v>57</v>
      </c>
      <c r="AC733" t="s">
        <v>30</v>
      </c>
      <c r="AH733" t="s">
        <v>82</v>
      </c>
      <c r="AJ733">
        <v>10</v>
      </c>
      <c r="AK733">
        <v>10</v>
      </c>
      <c r="AL733">
        <v>4</v>
      </c>
      <c r="AN733">
        <v>15</v>
      </c>
      <c r="AO733" t="s">
        <v>2795</v>
      </c>
      <c r="AP733" t="s">
        <v>72</v>
      </c>
      <c r="AR733">
        <v>9</v>
      </c>
      <c r="AS733" t="s">
        <v>2796</v>
      </c>
      <c r="AT733" t="s">
        <v>4090</v>
      </c>
      <c r="AU733">
        <v>1</v>
      </c>
    </row>
    <row r="734" spans="1:52">
      <c r="A734">
        <v>613</v>
      </c>
      <c r="B734">
        <v>613</v>
      </c>
      <c r="C734">
        <v>613</v>
      </c>
      <c r="D734" t="s">
        <v>1</v>
      </c>
      <c r="E734" t="s">
        <v>3</v>
      </c>
      <c r="F734" t="s">
        <v>4</v>
      </c>
      <c r="G734" t="s">
        <v>5</v>
      </c>
      <c r="H734">
        <v>23</v>
      </c>
      <c r="I734">
        <v>7</v>
      </c>
      <c r="J734">
        <v>0</v>
      </c>
      <c r="K734">
        <v>15</v>
      </c>
      <c r="L734">
        <v>10</v>
      </c>
      <c r="M734" t="s">
        <v>128</v>
      </c>
      <c r="N734">
        <v>1</v>
      </c>
      <c r="S734">
        <v>0</v>
      </c>
      <c r="AB734" t="s">
        <v>57</v>
      </c>
      <c r="AH734" t="s">
        <v>32</v>
      </c>
      <c r="AK734" t="s">
        <v>82</v>
      </c>
      <c r="AM734">
        <v>20</v>
      </c>
      <c r="AN734">
        <v>20</v>
      </c>
      <c r="AP734">
        <v>10</v>
      </c>
      <c r="AQ734">
        <v>40</v>
      </c>
      <c r="AR734" t="s">
        <v>2798</v>
      </c>
      <c r="AS734" t="s">
        <v>62</v>
      </c>
      <c r="AT734">
        <v>10</v>
      </c>
      <c r="AU734" t="s">
        <v>4091</v>
      </c>
      <c r="AV734" t="s">
        <v>2800</v>
      </c>
      <c r="AW734" t="s">
        <v>2801</v>
      </c>
      <c r="AX734">
        <v>1</v>
      </c>
    </row>
    <row r="735" spans="1:52">
      <c r="A735">
        <v>614</v>
      </c>
      <c r="B735">
        <v>614</v>
      </c>
      <c r="C735">
        <v>614</v>
      </c>
      <c r="G735" t="s">
        <v>4</v>
      </c>
      <c r="H735">
        <v>27</v>
      </c>
      <c r="I735">
        <v>7</v>
      </c>
      <c r="J735">
        <v>120</v>
      </c>
      <c r="K735">
        <v>10</v>
      </c>
      <c r="L735">
        <v>5</v>
      </c>
      <c r="M735" t="s">
        <v>116</v>
      </c>
      <c r="N735">
        <v>1</v>
      </c>
      <c r="S735">
        <v>1</v>
      </c>
      <c r="T735" t="s">
        <v>164</v>
      </c>
      <c r="V735" t="s">
        <v>344</v>
      </c>
      <c r="X735" t="s">
        <v>55</v>
      </c>
      <c r="Z735">
        <v>1</v>
      </c>
      <c r="AA735" t="s">
        <v>2802</v>
      </c>
      <c r="AB735" t="s">
        <v>57</v>
      </c>
      <c r="AE735" t="s">
        <v>29</v>
      </c>
      <c r="AM735" t="s">
        <v>156</v>
      </c>
      <c r="AN735">
        <v>12</v>
      </c>
      <c r="AO735">
        <v>12</v>
      </c>
      <c r="AP735">
        <v>6</v>
      </c>
      <c r="AR735">
        <v>160</v>
      </c>
      <c r="AS735" t="s">
        <v>4092</v>
      </c>
      <c r="AT735" t="s">
        <v>72</v>
      </c>
      <c r="AV735">
        <v>10</v>
      </c>
      <c r="AW735" t="s">
        <v>4093</v>
      </c>
      <c r="AX735" t="s">
        <v>4094</v>
      </c>
      <c r="AY735" t="s">
        <v>4095</v>
      </c>
      <c r="AZ735">
        <v>1</v>
      </c>
    </row>
    <row r="736" spans="1:52">
      <c r="A736">
        <v>615</v>
      </c>
      <c r="B736">
        <v>615</v>
      </c>
      <c r="C736">
        <v>615</v>
      </c>
      <c r="F736" t="s">
        <v>3</v>
      </c>
      <c r="G736" t="s">
        <v>5</v>
      </c>
      <c r="H736">
        <v>49</v>
      </c>
      <c r="I736">
        <v>6</v>
      </c>
      <c r="J736">
        <v>60</v>
      </c>
      <c r="K736">
        <v>6</v>
      </c>
      <c r="L736">
        <v>50</v>
      </c>
      <c r="M736" t="s">
        <v>329</v>
      </c>
      <c r="N736">
        <v>0</v>
      </c>
      <c r="O736" t="s">
        <v>76</v>
      </c>
      <c r="P736" t="s">
        <v>3390</v>
      </c>
      <c r="Q736">
        <v>1</v>
      </c>
      <c r="R736" t="s">
        <v>67</v>
      </c>
      <c r="S736" t="s">
        <v>106</v>
      </c>
      <c r="T736" t="s">
        <v>55</v>
      </c>
      <c r="V736">
        <v>9</v>
      </c>
      <c r="W736" t="s">
        <v>2807</v>
      </c>
      <c r="X736" t="s">
        <v>69</v>
      </c>
      <c r="AB736" t="s">
        <v>30</v>
      </c>
      <c r="AG736" t="s">
        <v>156</v>
      </c>
      <c r="AH736">
        <v>15</v>
      </c>
      <c r="AI736">
        <v>15</v>
      </c>
      <c r="AK736">
        <v>15</v>
      </c>
      <c r="AL736">
        <v>20</v>
      </c>
      <c r="AM736" t="s">
        <v>2808</v>
      </c>
      <c r="AN736" t="s">
        <v>62</v>
      </c>
      <c r="AO736">
        <v>10</v>
      </c>
      <c r="AP736" t="s">
        <v>2809</v>
      </c>
      <c r="AQ736" t="s">
        <v>4096</v>
      </c>
      <c r="AR736" t="s">
        <v>2811</v>
      </c>
      <c r="AS736">
        <v>0</v>
      </c>
    </row>
    <row r="737" spans="1:53">
      <c r="A737">
        <v>616</v>
      </c>
      <c r="B737">
        <v>616</v>
      </c>
      <c r="C737">
        <v>616</v>
      </c>
      <c r="E737" t="s">
        <v>2</v>
      </c>
      <c r="F737" t="s">
        <v>3</v>
      </c>
      <c r="G737" t="s">
        <v>5</v>
      </c>
      <c r="H737">
        <v>22</v>
      </c>
      <c r="I737">
        <v>7</v>
      </c>
      <c r="J737">
        <v>60</v>
      </c>
      <c r="K737">
        <v>7</v>
      </c>
      <c r="L737">
        <v>20</v>
      </c>
      <c r="M737" t="s">
        <v>183</v>
      </c>
      <c r="N737">
        <v>1</v>
      </c>
      <c r="S737">
        <v>0</v>
      </c>
      <c r="AB737" t="s">
        <v>57</v>
      </c>
      <c r="AE737" t="s">
        <v>29</v>
      </c>
      <c r="AH737" t="s">
        <v>32</v>
      </c>
      <c r="AK737" t="s">
        <v>58</v>
      </c>
      <c r="AM737">
        <v>10</v>
      </c>
      <c r="AN737">
        <v>10</v>
      </c>
      <c r="AP737">
        <v>10</v>
      </c>
      <c r="AQ737">
        <v>5</v>
      </c>
      <c r="AR737" t="s">
        <v>2812</v>
      </c>
      <c r="AS737" t="s">
        <v>72</v>
      </c>
      <c r="AU737">
        <v>8</v>
      </c>
      <c r="AV737" t="s">
        <v>2813</v>
      </c>
      <c r="AW737" t="s">
        <v>2814</v>
      </c>
      <c r="AX737" t="s">
        <v>2815</v>
      </c>
      <c r="AY737">
        <v>1</v>
      </c>
    </row>
    <row r="738" spans="1:53">
      <c r="A738">
        <v>617</v>
      </c>
      <c r="B738">
        <v>617</v>
      </c>
      <c r="C738">
        <v>617</v>
      </c>
      <c r="E738" t="s">
        <v>2</v>
      </c>
      <c r="H738">
        <v>35</v>
      </c>
      <c r="I738">
        <v>7</v>
      </c>
      <c r="J738">
        <v>120</v>
      </c>
      <c r="K738">
        <v>9</v>
      </c>
      <c r="L738">
        <v>5</v>
      </c>
      <c r="M738" t="s">
        <v>116</v>
      </c>
      <c r="N738">
        <v>1</v>
      </c>
      <c r="S738">
        <v>1</v>
      </c>
      <c r="T738" t="s">
        <v>29</v>
      </c>
      <c r="V738" t="s">
        <v>78</v>
      </c>
      <c r="W738" t="s">
        <v>89</v>
      </c>
      <c r="X738">
        <v>11</v>
      </c>
      <c r="Y738" t="s">
        <v>2340</v>
      </c>
      <c r="Z738" t="s">
        <v>57</v>
      </c>
      <c r="AC738" t="s">
        <v>29</v>
      </c>
      <c r="AF738" t="s">
        <v>32</v>
      </c>
      <c r="AI738" t="s">
        <v>58</v>
      </c>
      <c r="AK738">
        <v>15</v>
      </c>
      <c r="AL738">
        <v>15</v>
      </c>
      <c r="AN738">
        <v>10</v>
      </c>
      <c r="AO738">
        <v>10</v>
      </c>
      <c r="AP738" t="s">
        <v>2816</v>
      </c>
      <c r="AQ738" t="s">
        <v>72</v>
      </c>
      <c r="AS738">
        <v>10</v>
      </c>
      <c r="AT738" t="s">
        <v>2817</v>
      </c>
      <c r="AU738" t="s">
        <v>2818</v>
      </c>
      <c r="AV738" t="s">
        <v>2819</v>
      </c>
      <c r="AW738">
        <v>1</v>
      </c>
    </row>
    <row r="739" spans="1:53">
      <c r="A739">
        <v>618</v>
      </c>
      <c r="B739">
        <v>618</v>
      </c>
      <c r="C739">
        <v>618</v>
      </c>
      <c r="D739" t="s">
        <v>1</v>
      </c>
      <c r="E739" t="s">
        <v>4</v>
      </c>
      <c r="F739">
        <v>23</v>
      </c>
      <c r="G739">
        <v>7</v>
      </c>
      <c r="H739">
        <v>90</v>
      </c>
      <c r="I739">
        <v>11</v>
      </c>
      <c r="J739">
        <v>0</v>
      </c>
      <c r="K739" t="s">
        <v>99</v>
      </c>
      <c r="L739">
        <v>1</v>
      </c>
      <c r="Q739">
        <v>1</v>
      </c>
      <c r="R739" t="s">
        <v>207</v>
      </c>
      <c r="T739" t="s">
        <v>2820</v>
      </c>
      <c r="U739" t="s">
        <v>291</v>
      </c>
      <c r="V739">
        <v>1</v>
      </c>
      <c r="W739" t="s">
        <v>2821</v>
      </c>
      <c r="X739" t="s">
        <v>57</v>
      </c>
      <c r="AA739" t="s">
        <v>29</v>
      </c>
      <c r="AI739" t="s">
        <v>82</v>
      </c>
      <c r="AK739">
        <v>30</v>
      </c>
      <c r="AL739">
        <v>30</v>
      </c>
      <c r="AN739" t="s">
        <v>2822</v>
      </c>
      <c r="AO739">
        <v>24</v>
      </c>
      <c r="AP739" t="s">
        <v>2823</v>
      </c>
      <c r="AQ739" t="s">
        <v>72</v>
      </c>
      <c r="AS739">
        <v>10</v>
      </c>
      <c r="AT739" t="s">
        <v>2824</v>
      </c>
      <c r="AU739" t="s">
        <v>2825</v>
      </c>
      <c r="AV739">
        <v>1</v>
      </c>
    </row>
    <row r="740" spans="1:53">
      <c r="A740">
        <v>619</v>
      </c>
      <c r="B740">
        <v>619</v>
      </c>
      <c r="C740">
        <v>619</v>
      </c>
      <c r="H740" t="s">
        <v>5</v>
      </c>
      <c r="I740">
        <v>25</v>
      </c>
      <c r="J740">
        <v>7</v>
      </c>
      <c r="K740">
        <v>30</v>
      </c>
      <c r="L740">
        <v>12</v>
      </c>
      <c r="M740">
        <v>5</v>
      </c>
      <c r="N740" t="s">
        <v>329</v>
      </c>
      <c r="O740">
        <v>1</v>
      </c>
      <c r="T740">
        <v>1</v>
      </c>
      <c r="U740" t="s">
        <v>207</v>
      </c>
      <c r="V740" t="s">
        <v>78</v>
      </c>
      <c r="W740" t="s">
        <v>89</v>
      </c>
      <c r="X740">
        <v>2</v>
      </c>
      <c r="Y740" t="s">
        <v>193</v>
      </c>
      <c r="Z740" t="s">
        <v>57</v>
      </c>
      <c r="AF740" t="s">
        <v>32</v>
      </c>
      <c r="AI740" t="s">
        <v>82</v>
      </c>
      <c r="AL740">
        <v>0</v>
      </c>
      <c r="AM740">
        <v>3</v>
      </c>
      <c r="AO740">
        <v>4</v>
      </c>
      <c r="AP740" t="s">
        <v>2826</v>
      </c>
      <c r="AQ740" t="s">
        <v>62</v>
      </c>
      <c r="AR740">
        <v>9</v>
      </c>
      <c r="AS740" t="s">
        <v>2827</v>
      </c>
      <c r="AT740" t="s">
        <v>2828</v>
      </c>
      <c r="AU740">
        <v>0</v>
      </c>
    </row>
    <row r="741" spans="1:53">
      <c r="A741">
        <v>620</v>
      </c>
      <c r="B741">
        <v>620</v>
      </c>
      <c r="C741">
        <v>620</v>
      </c>
      <c r="H741" t="s">
        <v>5</v>
      </c>
      <c r="I741">
        <v>31</v>
      </c>
      <c r="J741">
        <v>6</v>
      </c>
      <c r="K741">
        <v>60</v>
      </c>
      <c r="L741">
        <v>10</v>
      </c>
      <c r="M741">
        <v>2</v>
      </c>
      <c r="N741" t="s">
        <v>75</v>
      </c>
      <c r="O741">
        <v>1</v>
      </c>
      <c r="T741">
        <v>0</v>
      </c>
      <c r="AC741" t="s">
        <v>81</v>
      </c>
      <c r="AF741" t="s">
        <v>29</v>
      </c>
      <c r="AN741" t="s">
        <v>82</v>
      </c>
      <c r="AO741">
        <v>3</v>
      </c>
      <c r="AQ741">
        <v>3</v>
      </c>
      <c r="AR741">
        <v>2</v>
      </c>
      <c r="AT741">
        <v>8</v>
      </c>
      <c r="AU741" t="s">
        <v>2829</v>
      </c>
      <c r="AV741" t="s">
        <v>62</v>
      </c>
      <c r="AW741">
        <v>8</v>
      </c>
      <c r="AX741" t="s">
        <v>2830</v>
      </c>
      <c r="AY741" t="s">
        <v>2831</v>
      </c>
      <c r="AZ741" t="s">
        <v>2832</v>
      </c>
      <c r="BA741">
        <v>1</v>
      </c>
    </row>
    <row r="742" spans="1:53">
      <c r="A742">
        <v>621</v>
      </c>
      <c r="B742">
        <v>621</v>
      </c>
      <c r="C742">
        <v>621</v>
      </c>
      <c r="H742" t="s">
        <v>5</v>
      </c>
      <c r="I742">
        <v>7</v>
      </c>
      <c r="J742">
        <v>60</v>
      </c>
      <c r="K742">
        <v>8</v>
      </c>
      <c r="L742">
        <v>5</v>
      </c>
      <c r="M742" t="s">
        <v>65</v>
      </c>
      <c r="N742">
        <v>0</v>
      </c>
      <c r="O742" t="s">
        <v>66</v>
      </c>
      <c r="Q742" t="s">
        <v>3392</v>
      </c>
      <c r="R742">
        <v>1</v>
      </c>
      <c r="S742" t="s">
        <v>1114</v>
      </c>
      <c r="T742" t="s">
        <v>137</v>
      </c>
      <c r="V742" t="s">
        <v>89</v>
      </c>
      <c r="W742">
        <v>10</v>
      </c>
      <c r="X742" t="s">
        <v>2833</v>
      </c>
      <c r="Y742" t="s">
        <v>57</v>
      </c>
      <c r="AC742" t="s">
        <v>30</v>
      </c>
      <c r="AD742" t="s">
        <v>31</v>
      </c>
      <c r="AI742" t="s">
        <v>70</v>
      </c>
      <c r="AK742">
        <v>5</v>
      </c>
      <c r="AM742">
        <v>5</v>
      </c>
      <c r="AN742">
        <v>4</v>
      </c>
      <c r="AP742">
        <v>15</v>
      </c>
      <c r="AQ742" t="s">
        <v>4097</v>
      </c>
      <c r="AR742" t="s">
        <v>72</v>
      </c>
      <c r="AT742">
        <v>8</v>
      </c>
      <c r="AU742" t="s">
        <v>4098</v>
      </c>
      <c r="AV742" t="s">
        <v>4099</v>
      </c>
      <c r="AW742">
        <v>1</v>
      </c>
    </row>
    <row r="743" spans="1:53">
      <c r="A743" s="44">
        <v>622</v>
      </c>
      <c r="B743" s="44">
        <v>622</v>
      </c>
      <c r="C743" s="44">
        <v>622</v>
      </c>
      <c r="D743" s="44" t="s">
        <v>1</v>
      </c>
      <c r="E743" s="44" t="s">
        <v>2</v>
      </c>
      <c r="F743" s="44" t="s">
        <v>4</v>
      </c>
      <c r="G743" s="44">
        <v>33</v>
      </c>
      <c r="H743" s="44">
        <v>5</v>
      </c>
      <c r="I743" s="44">
        <v>120</v>
      </c>
      <c r="J743" s="44">
        <v>15</v>
      </c>
      <c r="K743" s="44">
        <v>24</v>
      </c>
      <c r="L743" s="44" t="s">
        <v>219</v>
      </c>
      <c r="M743" s="44">
        <v>1</v>
      </c>
      <c r="N743" s="44"/>
      <c r="O743" s="44"/>
      <c r="P743" s="44"/>
      <c r="Q743" s="44"/>
      <c r="R743" s="44">
        <v>1</v>
      </c>
      <c r="S743" s="44" t="s">
        <v>141</v>
      </c>
      <c r="T743" s="44" t="s">
        <v>78</v>
      </c>
      <c r="U743" s="44"/>
      <c r="V743" s="44" t="s">
        <v>2837</v>
      </c>
      <c r="W743" s="44">
        <v>10</v>
      </c>
      <c r="X743" s="44" t="s">
        <v>254</v>
      </c>
      <c r="Y743" s="44" t="s">
        <v>57</v>
      </c>
      <c r="Z743" s="44"/>
      <c r="AA743" s="44"/>
      <c r="AB743" s="44"/>
      <c r="AC743" s="44"/>
      <c r="AD743" s="44"/>
      <c r="AE743" s="44" t="s">
        <v>32</v>
      </c>
      <c r="AF743" s="44"/>
      <c r="AG743" s="44"/>
      <c r="AH743" s="44" t="s">
        <v>58</v>
      </c>
      <c r="AI743" s="44">
        <v>6</v>
      </c>
      <c r="AJ743" s="44"/>
      <c r="AK743" s="44">
        <v>6</v>
      </c>
      <c r="AL743" s="44">
        <v>6</v>
      </c>
      <c r="AM743" s="44"/>
      <c r="AN743" s="44">
        <v>5</v>
      </c>
      <c r="AO743" t="s">
        <v>4100</v>
      </c>
      <c r="AP743" s="44" t="s">
        <v>72</v>
      </c>
      <c r="AQ743" s="44"/>
      <c r="AR743" s="44">
        <v>8</v>
      </c>
      <c r="AS743" t="s">
        <v>4102</v>
      </c>
      <c r="AT743" t="s">
        <v>4104</v>
      </c>
      <c r="AU743" s="44" t="s">
        <v>4110</v>
      </c>
      <c r="AV743" s="44">
        <v>1</v>
      </c>
    </row>
    <row r="744" spans="1:53">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44"/>
      <c r="AN744" s="44"/>
      <c r="AO744" t="s">
        <v>4101</v>
      </c>
      <c r="AP744" s="44"/>
      <c r="AQ744" s="44"/>
      <c r="AR744" s="44"/>
      <c r="AS744" t="s">
        <v>4103</v>
      </c>
      <c r="AT744" t="s">
        <v>4105</v>
      </c>
      <c r="AU744" s="44"/>
      <c r="AV744" s="44"/>
    </row>
    <row r="745" spans="1:53">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4"/>
      <c r="AN745" s="44"/>
      <c r="AP745" s="44"/>
      <c r="AQ745" s="44"/>
      <c r="AR745" s="44"/>
      <c r="AT745" t="s">
        <v>4106</v>
      </c>
      <c r="AU745" s="44"/>
      <c r="AV745" s="44"/>
    </row>
    <row r="746" spans="1:53">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44"/>
      <c r="AN746" s="44"/>
      <c r="AP746" s="44"/>
      <c r="AQ746" s="44"/>
      <c r="AR746" s="44"/>
      <c r="AT746" t="s">
        <v>4107</v>
      </c>
      <c r="AU746" s="44"/>
      <c r="AV746" s="44"/>
    </row>
    <row r="747" spans="1:53">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4"/>
      <c r="AN747" s="44"/>
      <c r="AP747" s="44"/>
      <c r="AQ747" s="44"/>
      <c r="AR747" s="44"/>
      <c r="AT747" t="s">
        <v>4108</v>
      </c>
      <c r="AU747" s="44"/>
      <c r="AV747" s="44"/>
    </row>
    <row r="748" spans="1:53">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44"/>
      <c r="AN748" s="44"/>
      <c r="AP748" s="44"/>
      <c r="AQ748" s="44"/>
      <c r="AR748" s="44"/>
      <c r="AT748" t="s">
        <v>4109</v>
      </c>
      <c r="AU748" s="44"/>
      <c r="AV748" s="44"/>
    </row>
    <row r="749" spans="1:53">
      <c r="A749">
        <v>623</v>
      </c>
      <c r="B749">
        <v>623</v>
      </c>
      <c r="C749">
        <v>623</v>
      </c>
      <c r="D749" t="s">
        <v>1</v>
      </c>
      <c r="E749" t="s">
        <v>3</v>
      </c>
      <c r="F749" t="s">
        <v>4</v>
      </c>
      <c r="G749" t="s">
        <v>5</v>
      </c>
      <c r="H749">
        <v>28</v>
      </c>
      <c r="I749">
        <v>6</v>
      </c>
      <c r="J749">
        <v>80</v>
      </c>
      <c r="K749">
        <v>10</v>
      </c>
      <c r="L749">
        <v>20</v>
      </c>
      <c r="M749" t="s">
        <v>128</v>
      </c>
      <c r="N749">
        <v>1</v>
      </c>
      <c r="S749">
        <v>0</v>
      </c>
      <c r="AB749" t="s">
        <v>81</v>
      </c>
      <c r="AH749" t="s">
        <v>32</v>
      </c>
      <c r="AK749" t="s">
        <v>58</v>
      </c>
      <c r="AL749">
        <v>6</v>
      </c>
      <c r="AN749">
        <v>6</v>
      </c>
      <c r="AO749">
        <v>6</v>
      </c>
      <c r="AQ749">
        <v>25</v>
      </c>
      <c r="AR749" t="s">
        <v>2842</v>
      </c>
      <c r="AS749" t="s">
        <v>72</v>
      </c>
      <c r="AU749">
        <v>10</v>
      </c>
      <c r="AV749" t="s">
        <v>2843</v>
      </c>
      <c r="AW749" t="s">
        <v>2844</v>
      </c>
      <c r="AX749" t="s">
        <v>2845</v>
      </c>
      <c r="AY749">
        <v>0</v>
      </c>
    </row>
    <row r="750" spans="1:53">
      <c r="A750" s="44">
        <v>624</v>
      </c>
      <c r="B750" s="44">
        <v>624</v>
      </c>
      <c r="C750" s="44">
        <v>624</v>
      </c>
      <c r="D750" s="44"/>
      <c r="E750" s="44" t="s">
        <v>2</v>
      </c>
      <c r="F750" s="44"/>
      <c r="G750" s="44"/>
      <c r="H750" s="44">
        <v>24</v>
      </c>
      <c r="I750" s="44">
        <v>7</v>
      </c>
      <c r="J750" s="44">
        <v>0</v>
      </c>
      <c r="K750" s="44">
        <v>12</v>
      </c>
      <c r="L750" s="44">
        <v>10</v>
      </c>
      <c r="M750" s="44" t="s">
        <v>128</v>
      </c>
      <c r="N750" s="44">
        <v>1</v>
      </c>
      <c r="O750" s="44"/>
      <c r="P750" s="44"/>
      <c r="Q750" s="44"/>
      <c r="R750" s="44"/>
      <c r="S750" s="44">
        <v>1</v>
      </c>
      <c r="T750" s="44" t="s">
        <v>164</v>
      </c>
      <c r="U750" s="44"/>
      <c r="V750" s="44" t="s">
        <v>106</v>
      </c>
      <c r="W750" s="44" t="s">
        <v>89</v>
      </c>
      <c r="X750" s="44">
        <v>3</v>
      </c>
      <c r="Y750" s="44" t="s">
        <v>2846</v>
      </c>
      <c r="Z750" s="44" t="s">
        <v>81</v>
      </c>
      <c r="AA750" s="44"/>
      <c r="AB750" s="44"/>
      <c r="AC750" s="44"/>
      <c r="AD750" s="44" t="s">
        <v>30</v>
      </c>
      <c r="AE750" s="44" t="s">
        <v>32</v>
      </c>
      <c r="AF750" s="44"/>
      <c r="AG750" s="44"/>
      <c r="AH750" s="44" t="s">
        <v>70</v>
      </c>
      <c r="AI750" s="44"/>
      <c r="AJ750" s="44">
        <v>6</v>
      </c>
      <c r="AK750" s="44"/>
      <c r="AL750" s="44">
        <v>6</v>
      </c>
      <c r="AM750" s="44">
        <v>3</v>
      </c>
      <c r="AN750" s="44"/>
      <c r="AO750" s="44">
        <v>4</v>
      </c>
      <c r="AP750" s="44" t="s">
        <v>2847</v>
      </c>
      <c r="AQ750" s="44" t="s">
        <v>62</v>
      </c>
      <c r="AR750" s="44">
        <v>10</v>
      </c>
      <c r="AS750" s="44" t="s">
        <v>2848</v>
      </c>
      <c r="AT750" s="44" t="s">
        <v>2849</v>
      </c>
      <c r="AU750" t="s">
        <v>4111</v>
      </c>
      <c r="AV750" s="44">
        <v>1</v>
      </c>
    </row>
    <row r="751" spans="1:53">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4"/>
      <c r="AN751" s="44"/>
      <c r="AO751" s="44"/>
      <c r="AP751" s="44"/>
      <c r="AQ751" s="44"/>
      <c r="AR751" s="44"/>
      <c r="AS751" s="44"/>
      <c r="AT751" s="44"/>
      <c r="AU751" t="s">
        <v>4112</v>
      </c>
      <c r="AV751" s="44"/>
    </row>
    <row r="752" spans="1:53">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44"/>
      <c r="AN752" s="44"/>
      <c r="AO752" s="44"/>
      <c r="AP752" s="44"/>
      <c r="AQ752" s="44"/>
      <c r="AR752" s="44"/>
      <c r="AS752" s="44"/>
      <c r="AT752" s="44"/>
      <c r="AU752" t="s">
        <v>4113</v>
      </c>
      <c r="AV752" s="44"/>
    </row>
    <row r="753" spans="1:51">
      <c r="A753">
        <v>625</v>
      </c>
      <c r="B753">
        <v>625</v>
      </c>
      <c r="C753">
        <v>625</v>
      </c>
      <c r="D753" t="s">
        <v>1</v>
      </c>
      <c r="H753">
        <v>36</v>
      </c>
      <c r="I753">
        <v>7</v>
      </c>
      <c r="J753">
        <v>50</v>
      </c>
      <c r="K753">
        <v>10</v>
      </c>
      <c r="L753">
        <v>30</v>
      </c>
      <c r="M753" t="s">
        <v>219</v>
      </c>
      <c r="N753">
        <v>0</v>
      </c>
      <c r="O753" t="s">
        <v>117</v>
      </c>
      <c r="Q753" t="s">
        <v>3389</v>
      </c>
      <c r="R753">
        <v>1</v>
      </c>
      <c r="S753" t="s">
        <v>53</v>
      </c>
      <c r="T753" t="s">
        <v>54</v>
      </c>
      <c r="W753" t="s">
        <v>892</v>
      </c>
      <c r="X753">
        <v>9</v>
      </c>
      <c r="Y753" t="s">
        <v>2851</v>
      </c>
      <c r="Z753" t="s">
        <v>81</v>
      </c>
      <c r="AC753" t="s">
        <v>29</v>
      </c>
      <c r="AK753" t="s">
        <v>70</v>
      </c>
      <c r="AM753">
        <v>6</v>
      </c>
      <c r="AO753">
        <v>6</v>
      </c>
      <c r="AP753">
        <v>4</v>
      </c>
      <c r="AR753">
        <v>48</v>
      </c>
      <c r="AS753" t="s">
        <v>2852</v>
      </c>
      <c r="AT753" t="s">
        <v>72</v>
      </c>
      <c r="AV753">
        <v>9</v>
      </c>
      <c r="AW753" t="s">
        <v>2853</v>
      </c>
      <c r="AX753">
        <v>0</v>
      </c>
    </row>
    <row r="754" spans="1:51">
      <c r="A754">
        <v>626</v>
      </c>
      <c r="B754">
        <v>626</v>
      </c>
      <c r="C754">
        <v>626</v>
      </c>
      <c r="D754" t="s">
        <v>1</v>
      </c>
      <c r="E754" t="s">
        <v>2</v>
      </c>
      <c r="H754">
        <v>27</v>
      </c>
      <c r="I754">
        <v>7</v>
      </c>
      <c r="J754">
        <v>60</v>
      </c>
      <c r="K754">
        <v>8</v>
      </c>
      <c r="L754">
        <v>4</v>
      </c>
      <c r="M754" t="s">
        <v>75</v>
      </c>
      <c r="N754">
        <v>1</v>
      </c>
      <c r="S754">
        <v>1</v>
      </c>
      <c r="T754" t="s">
        <v>29</v>
      </c>
      <c r="V754" t="s">
        <v>78</v>
      </c>
      <c r="W754" t="s">
        <v>150</v>
      </c>
      <c r="X754">
        <v>2</v>
      </c>
      <c r="Y754" t="s">
        <v>2854</v>
      </c>
      <c r="Z754" t="s">
        <v>57</v>
      </c>
      <c r="AC754" t="s">
        <v>29</v>
      </c>
      <c r="AK754" t="s">
        <v>82</v>
      </c>
      <c r="AL754">
        <v>5</v>
      </c>
      <c r="AN754">
        <v>5</v>
      </c>
      <c r="AO754">
        <v>6</v>
      </c>
      <c r="AQ754">
        <v>10</v>
      </c>
      <c r="AR754" t="s">
        <v>4114</v>
      </c>
      <c r="AS754" t="s">
        <v>72</v>
      </c>
      <c r="AU754">
        <v>8</v>
      </c>
      <c r="AV754" t="s">
        <v>4115</v>
      </c>
      <c r="AW754" t="s">
        <v>4116</v>
      </c>
      <c r="AX754" t="s">
        <v>4117</v>
      </c>
      <c r="AY754">
        <v>1</v>
      </c>
    </row>
    <row r="755" spans="1:51">
      <c r="A755" s="44">
        <v>627</v>
      </c>
      <c r="B755" s="44">
        <v>627</v>
      </c>
      <c r="C755" s="44">
        <v>627</v>
      </c>
      <c r="D755" s="44" t="s">
        <v>1</v>
      </c>
      <c r="E755" s="44" t="s">
        <v>3</v>
      </c>
      <c r="F755" s="44" t="s">
        <v>5</v>
      </c>
      <c r="G755" s="44">
        <v>44</v>
      </c>
      <c r="H755" s="44">
        <v>6</v>
      </c>
      <c r="I755" s="44">
        <v>30</v>
      </c>
      <c r="J755" s="44">
        <v>5</v>
      </c>
      <c r="K755" s="44">
        <v>10</v>
      </c>
      <c r="L755" s="44" t="s">
        <v>219</v>
      </c>
      <c r="M755" s="44">
        <v>1</v>
      </c>
      <c r="N755" s="44"/>
      <c r="O755" s="44"/>
      <c r="P755" s="44"/>
      <c r="Q755" s="44"/>
      <c r="R755" s="44">
        <v>1</v>
      </c>
      <c r="S755" s="44" t="s">
        <v>67</v>
      </c>
      <c r="T755" s="44"/>
      <c r="U755" s="44" t="s">
        <v>2859</v>
      </c>
      <c r="V755" s="44" t="s">
        <v>55</v>
      </c>
      <c r="W755" s="44"/>
      <c r="X755" s="44">
        <v>20</v>
      </c>
      <c r="Y755" s="44" t="s">
        <v>2860</v>
      </c>
      <c r="Z755" s="44" t="s">
        <v>69</v>
      </c>
      <c r="AA755" s="44"/>
      <c r="AB755" s="44"/>
      <c r="AC755" s="44"/>
      <c r="AD755" s="44"/>
      <c r="AE755" s="44" t="s">
        <v>31</v>
      </c>
      <c r="AF755" s="44"/>
      <c r="AG755" s="44"/>
      <c r="AH755" s="44"/>
      <c r="AI755" s="44"/>
      <c r="AJ755" s="44" t="s">
        <v>58</v>
      </c>
      <c r="AK755" s="44">
        <v>2</v>
      </c>
      <c r="AL755" s="44"/>
      <c r="AM755" s="44">
        <v>2</v>
      </c>
      <c r="AN755" s="44"/>
      <c r="AO755" s="44">
        <v>15</v>
      </c>
      <c r="AP755" s="44">
        <v>10</v>
      </c>
      <c r="AQ755" t="s">
        <v>4118</v>
      </c>
      <c r="AR755" s="44" t="s">
        <v>72</v>
      </c>
      <c r="AS755" s="44"/>
      <c r="AT755" s="44">
        <v>10</v>
      </c>
      <c r="AU755" t="s">
        <v>4121</v>
      </c>
      <c r="AV755" s="44" t="s">
        <v>2863</v>
      </c>
      <c r="AW755" s="44" t="s">
        <v>4124</v>
      </c>
      <c r="AX755" s="44">
        <v>1</v>
      </c>
    </row>
    <row r="756" spans="1:5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44"/>
      <c r="AN756" s="44"/>
      <c r="AO756" s="44"/>
      <c r="AP756" s="44"/>
      <c r="AQ756" t="s">
        <v>4119</v>
      </c>
      <c r="AR756" s="44"/>
      <c r="AS756" s="44"/>
      <c r="AT756" s="44"/>
      <c r="AU756" t="s">
        <v>4122</v>
      </c>
      <c r="AV756" s="44"/>
      <c r="AW756" s="44"/>
      <c r="AX756" s="44"/>
    </row>
    <row r="757" spans="1:5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4"/>
      <c r="AN757" s="44"/>
      <c r="AO757" s="44"/>
      <c r="AP757" s="44"/>
      <c r="AQ757" t="s">
        <v>4120</v>
      </c>
      <c r="AR757" s="44"/>
      <c r="AS757" s="44"/>
      <c r="AT757" s="44"/>
      <c r="AU757" t="s">
        <v>4123</v>
      </c>
      <c r="AV757" s="44"/>
      <c r="AW757" s="44"/>
      <c r="AX757" s="44"/>
    </row>
    <row r="758" spans="1:51">
      <c r="A758" s="44">
        <v>628</v>
      </c>
      <c r="B758" s="44">
        <v>628</v>
      </c>
      <c r="C758" s="44">
        <v>628</v>
      </c>
      <c r="D758" s="44"/>
      <c r="E758" s="44"/>
      <c r="F758" s="44"/>
      <c r="G758" s="44"/>
      <c r="H758" s="44" t="s">
        <v>5</v>
      </c>
      <c r="I758" s="44">
        <v>44</v>
      </c>
      <c r="J758" s="44">
        <v>6</v>
      </c>
      <c r="K758" s="44">
        <v>50</v>
      </c>
      <c r="L758" s="44">
        <v>10</v>
      </c>
      <c r="M758" s="44">
        <v>20</v>
      </c>
      <c r="N758" s="44" t="s">
        <v>94</v>
      </c>
      <c r="O758" s="44">
        <v>1</v>
      </c>
      <c r="P758" s="44"/>
      <c r="Q758" s="44"/>
      <c r="R758" s="44"/>
      <c r="S758" s="44"/>
      <c r="T758" s="44">
        <v>1</v>
      </c>
      <c r="U758" s="44" t="s">
        <v>1114</v>
      </c>
      <c r="V758" s="44" t="s">
        <v>88</v>
      </c>
      <c r="W758" s="44"/>
      <c r="X758" s="44" t="s">
        <v>89</v>
      </c>
      <c r="Y758" s="44">
        <v>22</v>
      </c>
      <c r="Z758" s="44" t="s">
        <v>72</v>
      </c>
      <c r="AA758" s="44" t="s">
        <v>81</v>
      </c>
      <c r="AB758" s="44"/>
      <c r="AC758" s="44"/>
      <c r="AD758" s="44"/>
      <c r="AE758" s="44" t="s">
        <v>30</v>
      </c>
      <c r="AF758" s="44" t="s">
        <v>31</v>
      </c>
      <c r="AG758" s="44"/>
      <c r="AH758" s="44"/>
      <c r="AI758" s="44"/>
      <c r="AJ758" s="44"/>
      <c r="AK758" s="44" t="s">
        <v>70</v>
      </c>
      <c r="AL758" s="44"/>
      <c r="AM758" s="44">
        <v>5</v>
      </c>
      <c r="AN758" s="44"/>
      <c r="AO758" s="44">
        <v>5</v>
      </c>
      <c r="AP758" s="44">
        <v>5</v>
      </c>
      <c r="AQ758" s="44"/>
      <c r="AR758" s="44">
        <v>35</v>
      </c>
      <c r="AS758" t="s">
        <v>4125</v>
      </c>
      <c r="AT758" s="44" t="s">
        <v>2866</v>
      </c>
      <c r="AU758" s="44">
        <v>10</v>
      </c>
      <c r="AV758" t="s">
        <v>4127</v>
      </c>
      <c r="AW758" s="44" t="s">
        <v>2868</v>
      </c>
      <c r="AX758" s="44" t="s">
        <v>2869</v>
      </c>
      <c r="AY758" s="44">
        <v>1</v>
      </c>
    </row>
    <row r="759" spans="1:5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4"/>
      <c r="AN759" s="44"/>
      <c r="AO759" s="44"/>
      <c r="AP759" s="44"/>
      <c r="AQ759" s="44"/>
      <c r="AR759" s="44"/>
      <c r="AS759" t="s">
        <v>4126</v>
      </c>
      <c r="AT759" s="44"/>
      <c r="AU759" s="44"/>
      <c r="AW759" s="44"/>
      <c r="AX759" s="44"/>
      <c r="AY759" s="44"/>
    </row>
    <row r="760" spans="1:5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44"/>
      <c r="AN760" s="44"/>
      <c r="AO760" s="44"/>
      <c r="AP760" s="44"/>
      <c r="AQ760" s="44"/>
      <c r="AR760" s="44"/>
      <c r="AT760" s="44"/>
      <c r="AU760" s="44"/>
      <c r="AV760" t="s">
        <v>4128</v>
      </c>
      <c r="AW760" s="44"/>
      <c r="AX760" s="44"/>
      <c r="AY760" s="44"/>
    </row>
    <row r="761" spans="1:5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4"/>
      <c r="AN761" s="44"/>
      <c r="AO761" s="44"/>
      <c r="AP761" s="44"/>
      <c r="AQ761" s="44"/>
      <c r="AR761" s="44"/>
      <c r="AT761" s="44"/>
      <c r="AU761" s="44"/>
      <c r="AW761" s="44"/>
      <c r="AX761" s="44"/>
      <c r="AY761" s="44"/>
    </row>
    <row r="762" spans="1:5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44"/>
      <c r="AN762" s="44"/>
      <c r="AO762" s="44"/>
      <c r="AP762" s="44"/>
      <c r="AQ762" s="44"/>
      <c r="AR762" s="44"/>
      <c r="AT762" s="44"/>
      <c r="AU762" s="44"/>
      <c r="AV762" t="s">
        <v>4129</v>
      </c>
      <c r="AW762" s="44"/>
      <c r="AX762" s="44"/>
      <c r="AY762" s="44"/>
    </row>
    <row r="763" spans="1:5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4"/>
      <c r="AN763" s="44"/>
      <c r="AO763" s="44"/>
      <c r="AP763" s="44"/>
      <c r="AQ763" s="44"/>
      <c r="AR763" s="44"/>
      <c r="AT763" s="44"/>
      <c r="AU763" s="44"/>
      <c r="AW763" s="44"/>
      <c r="AX763" s="44"/>
      <c r="AY763" s="44"/>
    </row>
    <row r="764" spans="1:5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44"/>
      <c r="AN764" s="44"/>
      <c r="AO764" s="44"/>
      <c r="AP764" s="44"/>
      <c r="AQ764" s="44"/>
      <c r="AR764" s="44"/>
      <c r="AT764" s="44"/>
      <c r="AU764" s="44"/>
      <c r="AV764" t="s">
        <v>4130</v>
      </c>
      <c r="AW764" s="44"/>
      <c r="AX764" s="44"/>
      <c r="AY764" s="44"/>
    </row>
    <row r="765" spans="1:5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4"/>
      <c r="AN765" s="44"/>
      <c r="AO765" s="44"/>
      <c r="AP765" s="44"/>
      <c r="AQ765" s="44"/>
      <c r="AR765" s="44"/>
      <c r="AT765" s="44"/>
      <c r="AU765" s="44"/>
      <c r="AW765" s="44"/>
      <c r="AX765" s="44"/>
      <c r="AY765" s="44"/>
    </row>
    <row r="766" spans="1:5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44"/>
      <c r="AN766" s="44"/>
      <c r="AO766" s="44"/>
      <c r="AP766" s="44"/>
      <c r="AQ766" s="44"/>
      <c r="AR766" s="44"/>
      <c r="AT766" s="44"/>
      <c r="AU766" s="44"/>
      <c r="AV766" t="s">
        <v>4131</v>
      </c>
      <c r="AW766" s="44"/>
      <c r="AX766" s="44"/>
      <c r="AY766" s="44"/>
    </row>
    <row r="767" spans="1:5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4"/>
      <c r="AN767" s="44"/>
      <c r="AO767" s="44"/>
      <c r="AP767" s="44"/>
      <c r="AQ767" s="44"/>
      <c r="AR767" s="44"/>
      <c r="AT767" s="44"/>
      <c r="AU767" s="44"/>
      <c r="AW767" s="44"/>
      <c r="AX767" s="44"/>
      <c r="AY767" s="44"/>
    </row>
    <row r="768" spans="1:5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44"/>
      <c r="AN768" s="44"/>
      <c r="AO768" s="44"/>
      <c r="AP768" s="44"/>
      <c r="AQ768" s="44"/>
      <c r="AR768" s="44"/>
      <c r="AT768" s="44"/>
      <c r="AU768" s="44"/>
      <c r="AV768" t="s">
        <v>4132</v>
      </c>
      <c r="AW768" s="44"/>
      <c r="AX768" s="44"/>
      <c r="AY768" s="44"/>
    </row>
    <row r="769" spans="1:54">
      <c r="A769">
        <v>629</v>
      </c>
      <c r="B769">
        <v>629</v>
      </c>
      <c r="C769">
        <v>629</v>
      </c>
      <c r="E769" t="s">
        <v>2</v>
      </c>
      <c r="F769" t="s">
        <v>4</v>
      </c>
      <c r="G769">
        <v>28</v>
      </c>
      <c r="H769">
        <v>7</v>
      </c>
      <c r="I769">
        <v>20</v>
      </c>
      <c r="J769">
        <v>10</v>
      </c>
      <c r="K769">
        <v>10</v>
      </c>
      <c r="L769" t="s">
        <v>297</v>
      </c>
      <c r="M769">
        <v>1</v>
      </c>
      <c r="R769">
        <v>1</v>
      </c>
      <c r="S769" t="s">
        <v>207</v>
      </c>
      <c r="T769" t="s">
        <v>78</v>
      </c>
      <c r="U769" t="s">
        <v>119</v>
      </c>
      <c r="V769">
        <v>4</v>
      </c>
      <c r="W769" t="s">
        <v>2870</v>
      </c>
      <c r="X769" t="s">
        <v>57</v>
      </c>
      <c r="AD769" t="s">
        <v>32</v>
      </c>
      <c r="AG769" t="s">
        <v>58</v>
      </c>
      <c r="AH769">
        <v>3</v>
      </c>
      <c r="AJ769">
        <v>3</v>
      </c>
      <c r="AK769">
        <v>5</v>
      </c>
      <c r="AM769">
        <v>20</v>
      </c>
      <c r="AN769" t="s">
        <v>2871</v>
      </c>
      <c r="AO769" t="s">
        <v>72</v>
      </c>
      <c r="AQ769">
        <v>7</v>
      </c>
      <c r="AR769" t="s">
        <v>2872</v>
      </c>
      <c r="AS769" t="s">
        <v>2873</v>
      </c>
      <c r="AT769">
        <v>1</v>
      </c>
    </row>
    <row r="770" spans="1:54">
      <c r="A770">
        <v>630</v>
      </c>
      <c r="B770">
        <v>630</v>
      </c>
      <c r="C770">
        <v>630</v>
      </c>
      <c r="H770" t="s">
        <v>5</v>
      </c>
      <c r="I770">
        <v>23</v>
      </c>
      <c r="J770">
        <v>7</v>
      </c>
      <c r="K770">
        <v>45</v>
      </c>
      <c r="L770">
        <v>10</v>
      </c>
      <c r="M770">
        <v>4</v>
      </c>
      <c r="N770" t="s">
        <v>75</v>
      </c>
      <c r="O770">
        <v>0</v>
      </c>
      <c r="P770" t="s">
        <v>66</v>
      </c>
      <c r="R770" t="s">
        <v>3390</v>
      </c>
      <c r="S770">
        <v>0</v>
      </c>
      <c r="AB770" t="s">
        <v>57</v>
      </c>
      <c r="AG770" t="s">
        <v>31</v>
      </c>
      <c r="AL770" t="s">
        <v>156</v>
      </c>
      <c r="AM770">
        <v>5</v>
      </c>
      <c r="AO770">
        <v>5</v>
      </c>
      <c r="AQ770">
        <v>8</v>
      </c>
      <c r="AR770">
        <v>10</v>
      </c>
      <c r="AS770" t="s">
        <v>2874</v>
      </c>
      <c r="AT770" t="s">
        <v>72</v>
      </c>
      <c r="AV770">
        <v>9</v>
      </c>
      <c r="AW770" t="s">
        <v>2875</v>
      </c>
      <c r="AX770" t="s">
        <v>2876</v>
      </c>
      <c r="AY770" t="s">
        <v>111</v>
      </c>
      <c r="AZ770">
        <v>0</v>
      </c>
    </row>
    <row r="771" spans="1:54">
      <c r="A771">
        <v>631</v>
      </c>
      <c r="B771">
        <v>631</v>
      </c>
      <c r="C771">
        <v>631</v>
      </c>
      <c r="E771" t="s">
        <v>2</v>
      </c>
      <c r="F771" t="s">
        <v>5</v>
      </c>
      <c r="G771">
        <v>30</v>
      </c>
      <c r="H771">
        <v>8</v>
      </c>
      <c r="I771">
        <v>5</v>
      </c>
      <c r="J771">
        <v>6</v>
      </c>
      <c r="K771">
        <v>5</v>
      </c>
      <c r="L771" t="s">
        <v>183</v>
      </c>
      <c r="M771">
        <v>0</v>
      </c>
      <c r="N771" t="s">
        <v>129</v>
      </c>
      <c r="O771" t="s">
        <v>3391</v>
      </c>
      <c r="P771">
        <v>0</v>
      </c>
      <c r="Y771" t="s">
        <v>81</v>
      </c>
      <c r="AE771" t="s">
        <v>32</v>
      </c>
      <c r="AH771" t="s">
        <v>58</v>
      </c>
      <c r="AI771">
        <v>6</v>
      </c>
      <c r="AK771">
        <v>6</v>
      </c>
      <c r="AM771">
        <v>10</v>
      </c>
      <c r="AN771">
        <v>5</v>
      </c>
      <c r="AO771" t="s">
        <v>2877</v>
      </c>
      <c r="AP771" t="s">
        <v>72</v>
      </c>
      <c r="AR771">
        <v>10</v>
      </c>
      <c r="AS771" t="s">
        <v>2878</v>
      </c>
      <c r="AT771" t="s">
        <v>2879</v>
      </c>
      <c r="AU771" t="s">
        <v>2623</v>
      </c>
      <c r="AV771">
        <v>1</v>
      </c>
    </row>
    <row r="772" spans="1:54">
      <c r="A772">
        <v>632</v>
      </c>
      <c r="B772">
        <v>632</v>
      </c>
      <c r="C772">
        <v>632</v>
      </c>
      <c r="H772" t="s">
        <v>5</v>
      </c>
      <c r="I772">
        <v>33</v>
      </c>
      <c r="J772">
        <v>7</v>
      </c>
      <c r="K772">
        <v>90</v>
      </c>
      <c r="L772">
        <v>6</v>
      </c>
      <c r="M772">
        <v>30</v>
      </c>
      <c r="N772" t="s">
        <v>183</v>
      </c>
      <c r="O772">
        <v>1</v>
      </c>
      <c r="T772">
        <v>1</v>
      </c>
      <c r="U772" t="s">
        <v>105</v>
      </c>
      <c r="W772" t="s">
        <v>106</v>
      </c>
      <c r="X772" t="s">
        <v>1292</v>
      </c>
      <c r="Y772">
        <v>2</v>
      </c>
      <c r="AA772" t="s">
        <v>69</v>
      </c>
      <c r="AD772" t="s">
        <v>29</v>
      </c>
      <c r="AL772" t="s">
        <v>70</v>
      </c>
      <c r="AN772">
        <v>5</v>
      </c>
      <c r="AP772">
        <v>5</v>
      </c>
      <c r="AR772">
        <v>10</v>
      </c>
      <c r="AS772">
        <v>15</v>
      </c>
      <c r="AT772" t="s">
        <v>4133</v>
      </c>
      <c r="AU772" t="s">
        <v>2881</v>
      </c>
      <c r="AV772">
        <v>9</v>
      </c>
      <c r="AW772" t="s">
        <v>2882</v>
      </c>
      <c r="AX772" t="s">
        <v>2883</v>
      </c>
      <c r="AY772" t="s">
        <v>2884</v>
      </c>
      <c r="AZ772">
        <v>1</v>
      </c>
    </row>
    <row r="773" spans="1:54">
      <c r="A773" s="44">
        <v>633</v>
      </c>
      <c r="B773" s="44">
        <v>633</v>
      </c>
      <c r="C773" s="44">
        <v>633</v>
      </c>
      <c r="D773" s="44" t="s">
        <v>1</v>
      </c>
      <c r="E773" s="44" t="s">
        <v>2</v>
      </c>
      <c r="F773" s="44" t="s">
        <v>5</v>
      </c>
      <c r="G773" s="44">
        <v>27</v>
      </c>
      <c r="H773" s="44">
        <v>7</v>
      </c>
      <c r="I773" s="44">
        <v>60</v>
      </c>
      <c r="J773" s="44">
        <v>11</v>
      </c>
      <c r="K773" s="44">
        <v>9</v>
      </c>
      <c r="L773" s="44" t="s">
        <v>329</v>
      </c>
      <c r="M773" s="44">
        <v>1</v>
      </c>
      <c r="N773" s="44"/>
      <c r="O773" s="44"/>
      <c r="P773" s="44"/>
      <c r="Q773" s="44"/>
      <c r="R773" s="44">
        <v>1</v>
      </c>
      <c r="S773" s="44" t="s">
        <v>30</v>
      </c>
      <c r="T773" s="44" t="s">
        <v>78</v>
      </c>
      <c r="U773" s="44" t="s">
        <v>89</v>
      </c>
      <c r="V773" s="44">
        <v>3</v>
      </c>
      <c r="W773" s="44" t="s">
        <v>2885</v>
      </c>
      <c r="X773" s="44" t="s">
        <v>57</v>
      </c>
      <c r="Y773" s="44"/>
      <c r="Z773" s="44"/>
      <c r="AA773" s="44"/>
      <c r="AB773" s="44"/>
      <c r="AC773" s="44"/>
      <c r="AD773" s="44" t="s">
        <v>32</v>
      </c>
      <c r="AE773" s="44"/>
      <c r="AF773" s="44"/>
      <c r="AG773" s="44" t="s">
        <v>58</v>
      </c>
      <c r="AH773" s="44">
        <v>4</v>
      </c>
      <c r="AI773" s="44"/>
      <c r="AJ773" s="44">
        <v>4</v>
      </c>
      <c r="AK773" s="44"/>
      <c r="AL773" s="44">
        <v>10</v>
      </c>
      <c r="AM773" s="44">
        <v>7</v>
      </c>
      <c r="AN773" t="s">
        <v>4134</v>
      </c>
      <c r="AO773" s="44" t="s">
        <v>2887</v>
      </c>
      <c r="AP773" s="44">
        <v>10</v>
      </c>
      <c r="AQ773" s="44" t="s">
        <v>2888</v>
      </c>
      <c r="AR773" s="44" t="s">
        <v>2889</v>
      </c>
      <c r="AS773" s="44" t="s">
        <v>2890</v>
      </c>
      <c r="AT773" s="44">
        <v>1</v>
      </c>
    </row>
    <row r="774" spans="1:5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44"/>
      <c r="AN774" t="s">
        <v>4135</v>
      </c>
      <c r="AO774" s="44"/>
      <c r="AP774" s="44"/>
      <c r="AQ774" s="44"/>
      <c r="AR774" s="44"/>
      <c r="AS774" s="44"/>
      <c r="AT774" s="44"/>
    </row>
    <row r="775" spans="1:54">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4"/>
      <c r="AN775" t="s">
        <v>4136</v>
      </c>
      <c r="AO775" s="44"/>
      <c r="AP775" s="44"/>
      <c r="AQ775" s="44"/>
      <c r="AR775" s="44"/>
      <c r="AS775" s="44"/>
      <c r="AT775" s="44"/>
    </row>
    <row r="776" spans="1:54">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44"/>
      <c r="AN776" t="s">
        <v>4137</v>
      </c>
      <c r="AO776" s="44"/>
      <c r="AP776" s="44"/>
      <c r="AQ776" s="44"/>
      <c r="AR776" s="44"/>
      <c r="AS776" s="44"/>
      <c r="AT776" s="44"/>
    </row>
    <row r="777" spans="1:54">
      <c r="A777">
        <v>634</v>
      </c>
      <c r="B777">
        <v>634</v>
      </c>
      <c r="C777">
        <v>634</v>
      </c>
      <c r="D777" t="s">
        <v>1</v>
      </c>
      <c r="E777" t="s">
        <v>2</v>
      </c>
      <c r="F777" t="s">
        <v>3</v>
      </c>
      <c r="G777" t="s">
        <v>5</v>
      </c>
      <c r="H777">
        <v>31</v>
      </c>
      <c r="I777">
        <v>7</v>
      </c>
      <c r="J777">
        <v>10</v>
      </c>
      <c r="K777">
        <v>7</v>
      </c>
      <c r="L777">
        <v>6</v>
      </c>
      <c r="M777" t="s">
        <v>99</v>
      </c>
      <c r="N777">
        <v>0</v>
      </c>
      <c r="O777" t="s">
        <v>129</v>
      </c>
      <c r="P777" t="s">
        <v>2891</v>
      </c>
      <c r="Q777">
        <v>0</v>
      </c>
      <c r="Z777" t="s">
        <v>81</v>
      </c>
      <c r="AD777" t="s">
        <v>30</v>
      </c>
      <c r="AI777" t="s">
        <v>156</v>
      </c>
      <c r="AJ777">
        <v>6</v>
      </c>
      <c r="AL777">
        <v>6</v>
      </c>
      <c r="AM777">
        <v>5</v>
      </c>
      <c r="AO777">
        <v>8</v>
      </c>
      <c r="AP777" t="s">
        <v>4138</v>
      </c>
      <c r="AQ777" t="s">
        <v>72</v>
      </c>
      <c r="AS777">
        <v>10</v>
      </c>
      <c r="AT777" t="s">
        <v>4139</v>
      </c>
      <c r="AU777" t="s">
        <v>2894</v>
      </c>
      <c r="AV777" t="s">
        <v>2895</v>
      </c>
      <c r="AW777">
        <v>1</v>
      </c>
    </row>
    <row r="778" spans="1:54">
      <c r="A778">
        <v>635</v>
      </c>
      <c r="B778">
        <v>635</v>
      </c>
      <c r="C778">
        <v>635</v>
      </c>
      <c r="E778" t="s">
        <v>2</v>
      </c>
      <c r="F778" t="s">
        <v>5</v>
      </c>
      <c r="G778">
        <v>31</v>
      </c>
      <c r="H778">
        <v>8</v>
      </c>
      <c r="I778">
        <v>40</v>
      </c>
      <c r="J778">
        <v>10</v>
      </c>
      <c r="K778">
        <v>6</v>
      </c>
      <c r="L778" t="s">
        <v>99</v>
      </c>
      <c r="M778">
        <v>1</v>
      </c>
      <c r="R778">
        <v>1</v>
      </c>
      <c r="S778" t="s">
        <v>77</v>
      </c>
      <c r="T778" t="s">
        <v>78</v>
      </c>
      <c r="V778" t="s">
        <v>2896</v>
      </c>
      <c r="W778">
        <v>5</v>
      </c>
      <c r="X778" t="s">
        <v>2897</v>
      </c>
      <c r="Y778" t="s">
        <v>57</v>
      </c>
      <c r="AE778" t="s">
        <v>32</v>
      </c>
      <c r="AI778" t="s">
        <v>2898</v>
      </c>
      <c r="AJ778">
        <v>6</v>
      </c>
      <c r="AL778">
        <v>6</v>
      </c>
      <c r="AM778">
        <v>6</v>
      </c>
      <c r="AO778">
        <v>60</v>
      </c>
      <c r="AP778" t="s">
        <v>2899</v>
      </c>
      <c r="AQ778" t="s">
        <v>371</v>
      </c>
      <c r="AS778">
        <v>10</v>
      </c>
      <c r="AT778" t="s">
        <v>2900</v>
      </c>
      <c r="AU778" t="s">
        <v>2901</v>
      </c>
      <c r="AV778" t="s">
        <v>2902</v>
      </c>
      <c r="AW778">
        <v>1</v>
      </c>
    </row>
    <row r="779" spans="1:54">
      <c r="A779">
        <v>636</v>
      </c>
      <c r="B779">
        <v>636</v>
      </c>
      <c r="C779">
        <v>636</v>
      </c>
      <c r="H779" t="s">
        <v>5</v>
      </c>
      <c r="I779">
        <v>9141984</v>
      </c>
      <c r="J779">
        <v>45</v>
      </c>
      <c r="K779">
        <v>8</v>
      </c>
      <c r="L779">
        <v>3</v>
      </c>
      <c r="M779" t="s">
        <v>329</v>
      </c>
      <c r="N779">
        <v>0</v>
      </c>
      <c r="O779" t="s">
        <v>95</v>
      </c>
      <c r="Q779" t="s">
        <v>3391</v>
      </c>
      <c r="R779">
        <v>1</v>
      </c>
      <c r="S779" t="s">
        <v>207</v>
      </c>
      <c r="T779" t="s">
        <v>78</v>
      </c>
      <c r="U779" t="s">
        <v>89</v>
      </c>
      <c r="V779">
        <v>8</v>
      </c>
      <c r="W779" t="s">
        <v>72</v>
      </c>
      <c r="X779" t="s">
        <v>81</v>
      </c>
      <c r="AB779" t="s">
        <v>30</v>
      </c>
      <c r="AG779" t="s">
        <v>70</v>
      </c>
      <c r="AI779">
        <v>4</v>
      </c>
      <c r="AK779">
        <v>4</v>
      </c>
      <c r="AL779">
        <v>3</v>
      </c>
      <c r="AN779">
        <v>6</v>
      </c>
      <c r="AO779" t="s">
        <v>2903</v>
      </c>
      <c r="AP779" t="s">
        <v>72</v>
      </c>
      <c r="AR779">
        <v>6</v>
      </c>
      <c r="AS779" t="s">
        <v>4140</v>
      </c>
      <c r="AT779" t="s">
        <v>412</v>
      </c>
      <c r="AU779" t="s">
        <v>4141</v>
      </c>
      <c r="AV779">
        <v>0</v>
      </c>
    </row>
    <row r="780" spans="1:54">
      <c r="A780">
        <v>637</v>
      </c>
      <c r="B780">
        <v>637</v>
      </c>
      <c r="C780">
        <v>637</v>
      </c>
      <c r="H780" t="s">
        <v>5</v>
      </c>
      <c r="I780">
        <v>55</v>
      </c>
      <c r="J780">
        <v>6</v>
      </c>
      <c r="K780">
        <v>30</v>
      </c>
      <c r="L780">
        <v>8</v>
      </c>
      <c r="M780">
        <v>20</v>
      </c>
      <c r="N780" t="s">
        <v>183</v>
      </c>
      <c r="O780">
        <v>1</v>
      </c>
      <c r="T780">
        <v>1</v>
      </c>
      <c r="U780" t="s">
        <v>459</v>
      </c>
      <c r="V780" t="s">
        <v>377</v>
      </c>
      <c r="X780" t="s">
        <v>2906</v>
      </c>
      <c r="Y780">
        <v>20</v>
      </c>
      <c r="Z780" t="s">
        <v>2907</v>
      </c>
      <c r="AA780" t="s">
        <v>81</v>
      </c>
      <c r="AG780" t="s">
        <v>32</v>
      </c>
      <c r="AJ780" t="s">
        <v>58</v>
      </c>
      <c r="AK780">
        <v>4</v>
      </c>
      <c r="AM780">
        <v>4</v>
      </c>
      <c r="AN780">
        <v>2</v>
      </c>
      <c r="AP780">
        <v>4</v>
      </c>
      <c r="AQ780" t="s">
        <v>4142</v>
      </c>
      <c r="AR780" t="s">
        <v>4143</v>
      </c>
      <c r="AS780">
        <v>10</v>
      </c>
      <c r="AT780" t="s">
        <v>2909</v>
      </c>
      <c r="AU780" t="s">
        <v>2910</v>
      </c>
      <c r="AV780">
        <v>1</v>
      </c>
    </row>
    <row r="781" spans="1:54">
      <c r="A781">
        <v>638</v>
      </c>
      <c r="B781">
        <v>638</v>
      </c>
      <c r="C781">
        <v>638</v>
      </c>
      <c r="H781" t="s">
        <v>5</v>
      </c>
      <c r="I781">
        <v>42</v>
      </c>
      <c r="J781">
        <v>6</v>
      </c>
      <c r="K781">
        <v>45</v>
      </c>
      <c r="L781">
        <v>12</v>
      </c>
      <c r="M781">
        <v>50</v>
      </c>
      <c r="N781" t="s">
        <v>99</v>
      </c>
      <c r="O781">
        <v>1</v>
      </c>
      <c r="T781">
        <v>1</v>
      </c>
      <c r="U781" t="s">
        <v>77</v>
      </c>
      <c r="V781" t="s">
        <v>54</v>
      </c>
      <c r="X781" t="s">
        <v>89</v>
      </c>
      <c r="Y781">
        <v>19</v>
      </c>
      <c r="Z781" t="s">
        <v>331</v>
      </c>
      <c r="AA781" t="s">
        <v>81</v>
      </c>
      <c r="AG781" t="s">
        <v>32</v>
      </c>
      <c r="AJ781" t="s">
        <v>58</v>
      </c>
      <c r="AK781">
        <v>6</v>
      </c>
      <c r="AM781">
        <v>6</v>
      </c>
      <c r="AO781">
        <v>8</v>
      </c>
      <c r="AP781">
        <v>15</v>
      </c>
      <c r="AQ781" t="s">
        <v>2911</v>
      </c>
      <c r="AR781" t="s">
        <v>62</v>
      </c>
      <c r="AS781">
        <v>10</v>
      </c>
      <c r="AT781" t="s">
        <v>2912</v>
      </c>
      <c r="AU781" t="s">
        <v>2913</v>
      </c>
      <c r="AV781" t="s">
        <v>2914</v>
      </c>
      <c r="AW781">
        <v>1</v>
      </c>
    </row>
    <row r="782" spans="1:54">
      <c r="A782">
        <v>639</v>
      </c>
      <c r="B782">
        <v>639</v>
      </c>
      <c r="C782">
        <v>639</v>
      </c>
      <c r="D782" t="s">
        <v>1</v>
      </c>
      <c r="E782" t="s">
        <v>2</v>
      </c>
      <c r="H782">
        <v>31</v>
      </c>
      <c r="I782">
        <v>7</v>
      </c>
      <c r="J782">
        <v>360</v>
      </c>
      <c r="K782">
        <v>2</v>
      </c>
      <c r="L782">
        <v>5</v>
      </c>
      <c r="M782" t="s">
        <v>183</v>
      </c>
      <c r="N782">
        <v>1</v>
      </c>
      <c r="S782">
        <v>1</v>
      </c>
      <c r="T782" t="s">
        <v>207</v>
      </c>
      <c r="U782" t="s">
        <v>137</v>
      </c>
      <c r="W782" t="s">
        <v>79</v>
      </c>
      <c r="X782">
        <v>1</v>
      </c>
      <c r="Y782" t="s">
        <v>2915</v>
      </c>
      <c r="Z782" t="s">
        <v>81</v>
      </c>
      <c r="AF782" t="s">
        <v>32</v>
      </c>
      <c r="AI782" t="s">
        <v>82</v>
      </c>
      <c r="AJ782">
        <v>6</v>
      </c>
      <c r="AL782">
        <v>6</v>
      </c>
      <c r="AM782">
        <v>6</v>
      </c>
      <c r="AO782">
        <v>6</v>
      </c>
      <c r="AP782" t="s">
        <v>4144</v>
      </c>
      <c r="AQ782" t="s">
        <v>72</v>
      </c>
      <c r="AS782">
        <v>10</v>
      </c>
      <c r="AT782" t="s">
        <v>2917</v>
      </c>
      <c r="AU782" t="s">
        <v>104</v>
      </c>
      <c r="AV782" t="s">
        <v>134</v>
      </c>
      <c r="AW782">
        <v>1</v>
      </c>
    </row>
    <row r="783" spans="1:54">
      <c r="A783">
        <v>640</v>
      </c>
      <c r="B783">
        <v>640</v>
      </c>
      <c r="C783">
        <v>640</v>
      </c>
      <c r="G783" t="s">
        <v>4</v>
      </c>
      <c r="H783">
        <v>25</v>
      </c>
      <c r="I783">
        <v>8</v>
      </c>
      <c r="J783">
        <v>0</v>
      </c>
      <c r="K783">
        <v>14</v>
      </c>
      <c r="L783">
        <v>10</v>
      </c>
      <c r="M783" t="s">
        <v>51</v>
      </c>
      <c r="N783">
        <v>1</v>
      </c>
      <c r="S783">
        <v>0</v>
      </c>
      <c r="AB783" t="s">
        <v>57</v>
      </c>
      <c r="AE783" t="s">
        <v>29</v>
      </c>
      <c r="AM783" t="s">
        <v>70</v>
      </c>
      <c r="AO783">
        <v>6</v>
      </c>
      <c r="AQ783">
        <v>6</v>
      </c>
      <c r="AR783">
        <v>6</v>
      </c>
      <c r="AT783">
        <v>50</v>
      </c>
      <c r="AU783" t="s">
        <v>4145</v>
      </c>
      <c r="AV783" t="s">
        <v>72</v>
      </c>
      <c r="AX783">
        <v>8</v>
      </c>
      <c r="AY783" t="s">
        <v>4146</v>
      </c>
      <c r="AZ783" t="s">
        <v>400</v>
      </c>
      <c r="BA783" t="s">
        <v>4147</v>
      </c>
      <c r="BB783">
        <v>1</v>
      </c>
    </row>
    <row r="784" spans="1:54">
      <c r="A784">
        <v>641</v>
      </c>
      <c r="B784">
        <v>641</v>
      </c>
      <c r="C784">
        <v>641</v>
      </c>
      <c r="F784" t="s">
        <v>3</v>
      </c>
      <c r="G784" t="s">
        <v>5</v>
      </c>
      <c r="H784">
        <v>26</v>
      </c>
      <c r="I784">
        <v>5</v>
      </c>
      <c r="J784">
        <v>20</v>
      </c>
      <c r="K784">
        <v>9</v>
      </c>
      <c r="L784">
        <v>0</v>
      </c>
      <c r="M784" t="s">
        <v>75</v>
      </c>
      <c r="N784">
        <v>1</v>
      </c>
      <c r="S784">
        <v>1</v>
      </c>
      <c r="T784" t="s">
        <v>401</v>
      </c>
      <c r="V784" t="s">
        <v>106</v>
      </c>
      <c r="X784" t="s">
        <v>2921</v>
      </c>
      <c r="Y784">
        <v>1</v>
      </c>
      <c r="Z784" t="s">
        <v>2922</v>
      </c>
      <c r="AA784" t="s">
        <v>81</v>
      </c>
      <c r="AE784" t="s">
        <v>30</v>
      </c>
      <c r="AJ784" t="s">
        <v>70</v>
      </c>
      <c r="AL784">
        <v>5</v>
      </c>
      <c r="AN784">
        <v>5</v>
      </c>
      <c r="AO784">
        <v>5</v>
      </c>
      <c r="AQ784">
        <v>20</v>
      </c>
      <c r="AR784" t="s">
        <v>4148</v>
      </c>
      <c r="AS784" t="s">
        <v>371</v>
      </c>
      <c r="AU784">
        <v>7</v>
      </c>
      <c r="AV784" t="s">
        <v>4149</v>
      </c>
      <c r="AW784" t="s">
        <v>2925</v>
      </c>
      <c r="AX784" t="s">
        <v>111</v>
      </c>
      <c r="AY784">
        <v>1</v>
      </c>
    </row>
    <row r="785" spans="1:55">
      <c r="A785">
        <v>642</v>
      </c>
      <c r="B785">
        <v>642</v>
      </c>
      <c r="C785">
        <v>642</v>
      </c>
      <c r="D785" t="s">
        <v>1</v>
      </c>
      <c r="F785" t="s">
        <v>5</v>
      </c>
      <c r="G785">
        <v>26</v>
      </c>
      <c r="H785">
        <v>8</v>
      </c>
      <c r="I785">
        <v>120</v>
      </c>
      <c r="J785">
        <v>12</v>
      </c>
      <c r="K785">
        <v>20</v>
      </c>
      <c r="L785" t="s">
        <v>329</v>
      </c>
      <c r="M785">
        <v>1</v>
      </c>
      <c r="R785">
        <v>0</v>
      </c>
      <c r="AA785" t="s">
        <v>57</v>
      </c>
      <c r="AB785" t="s">
        <v>27</v>
      </c>
      <c r="AD785" t="s">
        <v>30</v>
      </c>
      <c r="AJ785" t="s">
        <v>4150</v>
      </c>
      <c r="AK785">
        <v>4</v>
      </c>
      <c r="AM785">
        <v>4</v>
      </c>
      <c r="AN785">
        <v>6</v>
      </c>
      <c r="AP785">
        <v>40</v>
      </c>
      <c r="AQ785" t="s">
        <v>2927</v>
      </c>
      <c r="AR785" t="s">
        <v>72</v>
      </c>
      <c r="AT785">
        <v>10</v>
      </c>
      <c r="AU785" t="s">
        <v>2928</v>
      </c>
      <c r="AV785" t="s">
        <v>2929</v>
      </c>
      <c r="AW785" t="s">
        <v>2930</v>
      </c>
      <c r="AX785">
        <v>1</v>
      </c>
    </row>
    <row r="786" spans="1:55">
      <c r="A786">
        <v>643</v>
      </c>
      <c r="B786">
        <v>643</v>
      </c>
      <c r="C786">
        <v>643</v>
      </c>
      <c r="D786" t="s">
        <v>1</v>
      </c>
      <c r="H786">
        <v>36</v>
      </c>
      <c r="I786">
        <v>8</v>
      </c>
      <c r="J786">
        <v>0</v>
      </c>
      <c r="K786">
        <v>12</v>
      </c>
      <c r="L786">
        <v>5</v>
      </c>
      <c r="M786" t="s">
        <v>65</v>
      </c>
      <c r="N786">
        <v>0</v>
      </c>
      <c r="O786" t="s">
        <v>95</v>
      </c>
      <c r="Q786" t="s">
        <v>3391</v>
      </c>
      <c r="R786">
        <v>0</v>
      </c>
      <c r="AA786" t="s">
        <v>81</v>
      </c>
      <c r="AD786" t="s">
        <v>29</v>
      </c>
      <c r="AL786" t="s">
        <v>70</v>
      </c>
      <c r="AN786">
        <v>6</v>
      </c>
      <c r="AP786">
        <v>6</v>
      </c>
      <c r="AQ786">
        <v>3</v>
      </c>
      <c r="AS786">
        <v>500</v>
      </c>
      <c r="AT786" t="s">
        <v>2931</v>
      </c>
      <c r="AU786" t="s">
        <v>72</v>
      </c>
      <c r="AW786">
        <v>10</v>
      </c>
      <c r="AX786" t="s">
        <v>2932</v>
      </c>
      <c r="AY786" t="s">
        <v>2933</v>
      </c>
      <c r="AZ786" t="s">
        <v>1386</v>
      </c>
      <c r="BA786">
        <v>1</v>
      </c>
    </row>
    <row r="787" spans="1:55">
      <c r="A787">
        <v>644</v>
      </c>
      <c r="B787">
        <v>644</v>
      </c>
      <c r="C787">
        <v>644</v>
      </c>
      <c r="D787" t="s">
        <v>1</v>
      </c>
      <c r="H787">
        <v>36</v>
      </c>
      <c r="I787">
        <v>5</v>
      </c>
      <c r="J787">
        <v>120</v>
      </c>
      <c r="K787">
        <v>14</v>
      </c>
      <c r="L787">
        <v>30</v>
      </c>
      <c r="M787" t="s">
        <v>51</v>
      </c>
      <c r="N787">
        <v>0</v>
      </c>
      <c r="O787" t="s">
        <v>66</v>
      </c>
      <c r="Q787" t="s">
        <v>3391</v>
      </c>
      <c r="R787">
        <v>1</v>
      </c>
      <c r="S787" t="s">
        <v>207</v>
      </c>
      <c r="T787" t="s">
        <v>78</v>
      </c>
      <c r="U787" t="s">
        <v>101</v>
      </c>
      <c r="V787">
        <v>11</v>
      </c>
      <c r="W787" t="s">
        <v>2934</v>
      </c>
      <c r="X787" t="s">
        <v>57</v>
      </c>
      <c r="AA787" t="s">
        <v>29</v>
      </c>
      <c r="AI787" t="s">
        <v>82</v>
      </c>
      <c r="AJ787">
        <v>4</v>
      </c>
      <c r="AL787">
        <v>4</v>
      </c>
      <c r="AN787" t="s">
        <v>610</v>
      </c>
      <c r="AO787">
        <v>50</v>
      </c>
      <c r="AP787" t="s">
        <v>2935</v>
      </c>
      <c r="AQ787" t="s">
        <v>72</v>
      </c>
      <c r="AS787">
        <v>10</v>
      </c>
      <c r="AT787" t="s">
        <v>2936</v>
      </c>
      <c r="AU787">
        <v>1</v>
      </c>
    </row>
    <row r="788" spans="1:55">
      <c r="A788">
        <v>645</v>
      </c>
      <c r="B788">
        <v>645</v>
      </c>
      <c r="C788">
        <v>645</v>
      </c>
      <c r="E788" t="s">
        <v>2</v>
      </c>
      <c r="H788">
        <v>33</v>
      </c>
      <c r="I788">
        <v>7</v>
      </c>
      <c r="J788">
        <v>110</v>
      </c>
      <c r="K788">
        <v>11</v>
      </c>
      <c r="L788">
        <v>20</v>
      </c>
      <c r="M788" t="s">
        <v>297</v>
      </c>
      <c r="N788">
        <v>1</v>
      </c>
      <c r="S788">
        <v>0</v>
      </c>
      <c r="AB788" t="s">
        <v>81</v>
      </c>
      <c r="AD788" t="s">
        <v>28</v>
      </c>
      <c r="AL788" t="s">
        <v>70</v>
      </c>
      <c r="AO788">
        <v>12</v>
      </c>
      <c r="AP788">
        <v>12</v>
      </c>
      <c r="AR788">
        <v>20</v>
      </c>
      <c r="AS788">
        <v>20</v>
      </c>
      <c r="AT788" t="s">
        <v>4151</v>
      </c>
      <c r="AU788" t="s">
        <v>332</v>
      </c>
      <c r="AV788">
        <v>10</v>
      </c>
      <c r="AW788" t="s">
        <v>2938</v>
      </c>
      <c r="AX788" t="s">
        <v>521</v>
      </c>
      <c r="AY788" t="s">
        <v>4152</v>
      </c>
      <c r="AZ788">
        <v>1</v>
      </c>
    </row>
    <row r="789" spans="1:55">
      <c r="A789">
        <v>646</v>
      </c>
      <c r="B789">
        <v>646</v>
      </c>
      <c r="C789">
        <v>646</v>
      </c>
      <c r="H789" t="s">
        <v>5</v>
      </c>
      <c r="I789">
        <v>50</v>
      </c>
      <c r="J789">
        <v>7</v>
      </c>
      <c r="K789">
        <v>60</v>
      </c>
      <c r="L789">
        <v>10</v>
      </c>
      <c r="M789">
        <v>10</v>
      </c>
      <c r="N789" t="s">
        <v>99</v>
      </c>
      <c r="O789">
        <v>0</v>
      </c>
      <c r="P789" t="s">
        <v>76</v>
      </c>
      <c r="Q789" t="s">
        <v>3391</v>
      </c>
      <c r="R789">
        <v>1</v>
      </c>
      <c r="S789" t="s">
        <v>130</v>
      </c>
      <c r="T789" t="s">
        <v>137</v>
      </c>
      <c r="V789" t="s">
        <v>89</v>
      </c>
      <c r="W789">
        <v>25</v>
      </c>
      <c r="X789" t="s">
        <v>2940</v>
      </c>
      <c r="Y789" t="s">
        <v>81</v>
      </c>
      <c r="AD789" t="s">
        <v>31</v>
      </c>
      <c r="AH789" t="s">
        <v>1063</v>
      </c>
      <c r="AI789" t="s">
        <v>70</v>
      </c>
      <c r="AK789">
        <v>5</v>
      </c>
      <c r="AM789">
        <v>5</v>
      </c>
      <c r="AN789">
        <v>4</v>
      </c>
      <c r="AP789">
        <v>16</v>
      </c>
      <c r="AQ789" t="s">
        <v>4153</v>
      </c>
      <c r="AR789" t="s">
        <v>2212</v>
      </c>
      <c r="AS789">
        <v>8</v>
      </c>
      <c r="AT789" t="s">
        <v>2942</v>
      </c>
      <c r="AU789">
        <v>1</v>
      </c>
    </row>
    <row r="790" spans="1:55">
      <c r="A790">
        <v>647</v>
      </c>
      <c r="B790">
        <v>647</v>
      </c>
      <c r="C790">
        <v>647</v>
      </c>
      <c r="E790" t="s">
        <v>2</v>
      </c>
      <c r="F790" t="s">
        <v>5</v>
      </c>
      <c r="G790">
        <v>35</v>
      </c>
      <c r="H790">
        <v>7</v>
      </c>
      <c r="I790">
        <v>60</v>
      </c>
      <c r="J790">
        <v>8</v>
      </c>
      <c r="K790">
        <v>2</v>
      </c>
      <c r="L790" t="s">
        <v>94</v>
      </c>
      <c r="M790">
        <v>0</v>
      </c>
      <c r="N790" t="s">
        <v>76</v>
      </c>
      <c r="O790" t="s">
        <v>3391</v>
      </c>
      <c r="P790">
        <v>1</v>
      </c>
      <c r="Q790" t="s">
        <v>30</v>
      </c>
      <c r="R790" t="s">
        <v>78</v>
      </c>
      <c r="S790" t="s">
        <v>89</v>
      </c>
      <c r="T790">
        <v>7</v>
      </c>
      <c r="U790" t="s">
        <v>2943</v>
      </c>
      <c r="V790" t="s">
        <v>81</v>
      </c>
      <c r="Z790" t="s">
        <v>30</v>
      </c>
      <c r="AE790" t="s">
        <v>82</v>
      </c>
      <c r="AF790">
        <v>3</v>
      </c>
      <c r="AH790">
        <v>3</v>
      </c>
      <c r="AI790">
        <v>5</v>
      </c>
      <c r="AK790">
        <v>5</v>
      </c>
      <c r="AL790" t="s">
        <v>2944</v>
      </c>
      <c r="AM790" t="s">
        <v>435</v>
      </c>
      <c r="AN790">
        <v>6</v>
      </c>
      <c r="AO790" t="s">
        <v>2945</v>
      </c>
      <c r="AP790" t="s">
        <v>2946</v>
      </c>
      <c r="AQ790" t="s">
        <v>2947</v>
      </c>
      <c r="AR790">
        <v>0</v>
      </c>
    </row>
    <row r="791" spans="1:55">
      <c r="A791">
        <v>648</v>
      </c>
      <c r="B791">
        <v>648</v>
      </c>
      <c r="C791">
        <v>648</v>
      </c>
      <c r="D791" t="s">
        <v>1</v>
      </c>
      <c r="H791">
        <v>34</v>
      </c>
      <c r="I791">
        <v>4</v>
      </c>
      <c r="J791">
        <v>40</v>
      </c>
      <c r="K791">
        <v>11</v>
      </c>
      <c r="L791">
        <v>2</v>
      </c>
      <c r="M791" t="s">
        <v>51</v>
      </c>
      <c r="N791">
        <v>0</v>
      </c>
      <c r="O791" t="s">
        <v>66</v>
      </c>
      <c r="Q791" t="s">
        <v>3389</v>
      </c>
      <c r="R791">
        <v>0</v>
      </c>
      <c r="AA791" t="s">
        <v>81</v>
      </c>
      <c r="AG791" t="s">
        <v>32</v>
      </c>
      <c r="AJ791" t="s">
        <v>58</v>
      </c>
      <c r="AL791">
        <v>10</v>
      </c>
      <c r="AM791">
        <v>10</v>
      </c>
      <c r="AN791">
        <v>5</v>
      </c>
      <c r="AP791">
        <v>12</v>
      </c>
      <c r="AQ791" t="s">
        <v>2948</v>
      </c>
      <c r="AR791" t="s">
        <v>72</v>
      </c>
      <c r="AT791">
        <v>7</v>
      </c>
      <c r="AU791" t="s">
        <v>2949</v>
      </c>
      <c r="AV791" t="s">
        <v>2950</v>
      </c>
      <c r="AW791" t="s">
        <v>2951</v>
      </c>
      <c r="AX791">
        <v>1</v>
      </c>
    </row>
    <row r="792" spans="1:55">
      <c r="A792">
        <v>649</v>
      </c>
      <c r="B792">
        <v>649</v>
      </c>
      <c r="C792">
        <v>649</v>
      </c>
      <c r="D792" t="s">
        <v>1</v>
      </c>
      <c r="E792" t="s">
        <v>2</v>
      </c>
      <c r="F792" t="s">
        <v>3</v>
      </c>
      <c r="G792" t="s">
        <v>4</v>
      </c>
      <c r="H792" t="s">
        <v>5</v>
      </c>
      <c r="I792" t="s">
        <v>4154</v>
      </c>
      <c r="J792">
        <v>22</v>
      </c>
      <c r="K792">
        <v>6</v>
      </c>
      <c r="L792">
        <v>120</v>
      </c>
      <c r="M792">
        <v>8</v>
      </c>
      <c r="N792">
        <v>24</v>
      </c>
      <c r="O792" t="s">
        <v>329</v>
      </c>
      <c r="P792">
        <v>1</v>
      </c>
      <c r="U792">
        <v>0</v>
      </c>
      <c r="AD792" t="s">
        <v>357</v>
      </c>
      <c r="AF792" t="s">
        <v>29</v>
      </c>
      <c r="AN792" t="s">
        <v>70</v>
      </c>
      <c r="AP792">
        <v>3</v>
      </c>
      <c r="AR792">
        <v>3</v>
      </c>
      <c r="AS792">
        <v>3</v>
      </c>
      <c r="AU792">
        <v>320</v>
      </c>
      <c r="AV792" t="s">
        <v>4155</v>
      </c>
      <c r="AW792" t="s">
        <v>72</v>
      </c>
      <c r="AY792">
        <v>10</v>
      </c>
      <c r="AZ792" t="s">
        <v>2954</v>
      </c>
      <c r="BA792" t="s">
        <v>4156</v>
      </c>
      <c r="BB792" t="s">
        <v>2956</v>
      </c>
      <c r="BC792">
        <v>1</v>
      </c>
    </row>
    <row r="793" spans="1:55">
      <c r="A793">
        <v>650</v>
      </c>
      <c r="B793">
        <v>650</v>
      </c>
      <c r="C793">
        <v>650</v>
      </c>
      <c r="E793" t="s">
        <v>2</v>
      </c>
      <c r="H793">
        <v>26</v>
      </c>
      <c r="I793">
        <v>7</v>
      </c>
      <c r="J793">
        <v>30</v>
      </c>
      <c r="K793">
        <v>12</v>
      </c>
      <c r="L793">
        <v>2</v>
      </c>
      <c r="M793" t="s">
        <v>86</v>
      </c>
      <c r="N793">
        <v>1</v>
      </c>
      <c r="S793">
        <v>1</v>
      </c>
      <c r="T793" t="s">
        <v>513</v>
      </c>
      <c r="U793" t="s">
        <v>54</v>
      </c>
      <c r="W793" t="s">
        <v>55</v>
      </c>
      <c r="Y793">
        <v>3</v>
      </c>
      <c r="Z793" t="s">
        <v>2957</v>
      </c>
      <c r="AA793" t="s">
        <v>57</v>
      </c>
      <c r="AE793" t="s">
        <v>30</v>
      </c>
      <c r="AF793" t="s">
        <v>31</v>
      </c>
      <c r="AG793" t="s">
        <v>32</v>
      </c>
      <c r="AI793" t="s">
        <v>2958</v>
      </c>
      <c r="AJ793" t="s">
        <v>70</v>
      </c>
      <c r="AL793">
        <v>6</v>
      </c>
      <c r="AN793">
        <v>6</v>
      </c>
      <c r="AP793" t="s">
        <v>2959</v>
      </c>
      <c r="AQ793">
        <v>8</v>
      </c>
      <c r="AR793" t="s">
        <v>2960</v>
      </c>
      <c r="AS793" t="s">
        <v>72</v>
      </c>
      <c r="AU793">
        <v>10</v>
      </c>
      <c r="AV793" t="s">
        <v>2961</v>
      </c>
      <c r="AW793" t="s">
        <v>2962</v>
      </c>
      <c r="AX793" t="s">
        <v>2963</v>
      </c>
      <c r="AY793">
        <v>1</v>
      </c>
    </row>
    <row r="794" spans="1:55">
      <c r="A794">
        <v>651</v>
      </c>
      <c r="B794">
        <v>651</v>
      </c>
      <c r="C794">
        <v>651</v>
      </c>
      <c r="D794" t="s">
        <v>1</v>
      </c>
      <c r="E794" t="s">
        <v>2</v>
      </c>
      <c r="H794">
        <v>29</v>
      </c>
      <c r="I794">
        <v>7</v>
      </c>
      <c r="J794">
        <v>90</v>
      </c>
      <c r="K794">
        <v>9</v>
      </c>
      <c r="L794">
        <v>3</v>
      </c>
      <c r="M794" t="s">
        <v>65</v>
      </c>
      <c r="N794">
        <v>1</v>
      </c>
      <c r="S794">
        <v>0</v>
      </c>
      <c r="AB794" t="s">
        <v>57</v>
      </c>
      <c r="AH794" t="s">
        <v>32</v>
      </c>
      <c r="AK794" t="s">
        <v>58</v>
      </c>
      <c r="AL794">
        <v>3</v>
      </c>
      <c r="AN794">
        <v>3</v>
      </c>
      <c r="AO794">
        <v>1</v>
      </c>
      <c r="AQ794">
        <v>5</v>
      </c>
      <c r="AR794" t="s">
        <v>2964</v>
      </c>
      <c r="AS794" t="s">
        <v>339</v>
      </c>
      <c r="AU794">
        <v>10</v>
      </c>
      <c r="AV794" t="s">
        <v>4157</v>
      </c>
      <c r="AW794" t="s">
        <v>2966</v>
      </c>
      <c r="AX794" t="s">
        <v>2967</v>
      </c>
      <c r="AY794">
        <v>1</v>
      </c>
    </row>
    <row r="795" spans="1:55">
      <c r="A795">
        <v>652</v>
      </c>
      <c r="B795">
        <v>652</v>
      </c>
      <c r="C795">
        <v>652</v>
      </c>
      <c r="F795" t="s">
        <v>3</v>
      </c>
      <c r="H795">
        <v>30</v>
      </c>
      <c r="I795">
        <v>7</v>
      </c>
      <c r="J795">
        <v>15</v>
      </c>
      <c r="K795">
        <v>8</v>
      </c>
      <c r="L795">
        <v>2</v>
      </c>
      <c r="M795" t="s">
        <v>51</v>
      </c>
      <c r="N795">
        <v>0</v>
      </c>
      <c r="O795" t="s">
        <v>52</v>
      </c>
      <c r="Q795" t="s">
        <v>3390</v>
      </c>
      <c r="R795">
        <v>1</v>
      </c>
      <c r="S795" t="s">
        <v>149</v>
      </c>
      <c r="T795" t="s">
        <v>78</v>
      </c>
      <c r="U795" t="s">
        <v>101</v>
      </c>
      <c r="V795">
        <v>0</v>
      </c>
      <c r="W795" t="s">
        <v>2968</v>
      </c>
      <c r="X795" t="s">
        <v>69</v>
      </c>
      <c r="AB795" t="s">
        <v>30</v>
      </c>
      <c r="AG795" t="s">
        <v>156</v>
      </c>
      <c r="AH795">
        <v>6</v>
      </c>
      <c r="AJ795">
        <v>6</v>
      </c>
      <c r="AK795">
        <v>2</v>
      </c>
      <c r="AM795">
        <v>15</v>
      </c>
      <c r="AN795" t="s">
        <v>2969</v>
      </c>
      <c r="AO795" t="s">
        <v>72</v>
      </c>
      <c r="AQ795">
        <v>10</v>
      </c>
      <c r="AR795" t="s">
        <v>2970</v>
      </c>
      <c r="AS795" t="s">
        <v>2971</v>
      </c>
      <c r="AT795">
        <v>0</v>
      </c>
    </row>
    <row r="796" spans="1:55">
      <c r="A796">
        <v>653</v>
      </c>
      <c r="B796">
        <v>653</v>
      </c>
      <c r="C796">
        <v>653</v>
      </c>
      <c r="D796" t="s">
        <v>1</v>
      </c>
      <c r="F796" t="s">
        <v>5</v>
      </c>
      <c r="G796">
        <v>23</v>
      </c>
      <c r="H796">
        <v>8</v>
      </c>
      <c r="I796">
        <v>0</v>
      </c>
      <c r="J796">
        <v>11</v>
      </c>
      <c r="K796">
        <v>30</v>
      </c>
      <c r="L796" t="s">
        <v>219</v>
      </c>
      <c r="M796">
        <v>1</v>
      </c>
      <c r="R796">
        <v>0</v>
      </c>
      <c r="AA796" t="s">
        <v>357</v>
      </c>
      <c r="AC796" t="s">
        <v>29</v>
      </c>
      <c r="AD796" t="s">
        <v>30</v>
      </c>
      <c r="AI796" t="s">
        <v>82</v>
      </c>
      <c r="AJ796">
        <v>6</v>
      </c>
      <c r="AL796">
        <v>6</v>
      </c>
      <c r="AN796">
        <v>14</v>
      </c>
      <c r="AO796">
        <v>10</v>
      </c>
      <c r="AP796" t="s">
        <v>2972</v>
      </c>
      <c r="AQ796" t="s">
        <v>72</v>
      </c>
      <c r="AS796">
        <v>10</v>
      </c>
      <c r="AT796" t="s">
        <v>2973</v>
      </c>
      <c r="AU796" t="s">
        <v>2974</v>
      </c>
      <c r="AV796">
        <v>1</v>
      </c>
    </row>
    <row r="797" spans="1:55">
      <c r="A797">
        <v>654</v>
      </c>
      <c r="B797">
        <v>654</v>
      </c>
      <c r="C797">
        <v>654</v>
      </c>
      <c r="G797" t="s">
        <v>4</v>
      </c>
      <c r="H797">
        <v>27</v>
      </c>
      <c r="I797">
        <v>7</v>
      </c>
      <c r="J797">
        <v>5</v>
      </c>
      <c r="K797">
        <v>12</v>
      </c>
      <c r="L797">
        <v>8</v>
      </c>
      <c r="M797" t="s">
        <v>51</v>
      </c>
      <c r="N797">
        <v>0</v>
      </c>
      <c r="O797" t="s">
        <v>66</v>
      </c>
      <c r="Q797" t="s">
        <v>3392</v>
      </c>
      <c r="R797">
        <v>0</v>
      </c>
      <c r="AA797" t="s">
        <v>57</v>
      </c>
      <c r="AG797" t="s">
        <v>32</v>
      </c>
      <c r="AJ797" t="s">
        <v>58</v>
      </c>
      <c r="AK797">
        <v>5</v>
      </c>
      <c r="AM797">
        <v>5</v>
      </c>
      <c r="AN797">
        <v>3</v>
      </c>
      <c r="AP797">
        <v>80</v>
      </c>
      <c r="AQ797" t="s">
        <v>2975</v>
      </c>
      <c r="AR797" t="s">
        <v>72</v>
      </c>
      <c r="AT797">
        <v>9</v>
      </c>
      <c r="AU797" t="s">
        <v>4158</v>
      </c>
      <c r="AV797" t="s">
        <v>4159</v>
      </c>
      <c r="AW797" t="s">
        <v>4160</v>
      </c>
      <c r="AX797">
        <v>1</v>
      </c>
    </row>
    <row r="798" spans="1:55">
      <c r="A798">
        <v>655</v>
      </c>
      <c r="B798">
        <v>655</v>
      </c>
      <c r="C798">
        <v>655</v>
      </c>
      <c r="D798" t="s">
        <v>1</v>
      </c>
      <c r="F798" t="s">
        <v>5</v>
      </c>
      <c r="G798">
        <v>30</v>
      </c>
      <c r="H798">
        <v>7</v>
      </c>
      <c r="I798">
        <v>60</v>
      </c>
      <c r="J798">
        <v>4</v>
      </c>
      <c r="K798">
        <v>5</v>
      </c>
      <c r="L798" t="s">
        <v>297</v>
      </c>
      <c r="M798">
        <v>1</v>
      </c>
      <c r="R798">
        <v>1</v>
      </c>
      <c r="S798" t="s">
        <v>67</v>
      </c>
      <c r="T798" t="s">
        <v>106</v>
      </c>
      <c r="U798" t="s">
        <v>55</v>
      </c>
      <c r="W798">
        <v>3</v>
      </c>
      <c r="X798" t="s">
        <v>2979</v>
      </c>
      <c r="Y798" t="s">
        <v>81</v>
      </c>
      <c r="AE798" t="s">
        <v>32</v>
      </c>
      <c r="AH798" t="s">
        <v>70</v>
      </c>
      <c r="AJ798">
        <v>4</v>
      </c>
      <c r="AL798">
        <v>4</v>
      </c>
      <c r="AM798">
        <v>5</v>
      </c>
      <c r="AO798">
        <v>5</v>
      </c>
      <c r="AP798" t="s">
        <v>2980</v>
      </c>
      <c r="AQ798" t="s">
        <v>72</v>
      </c>
      <c r="AS798">
        <v>10</v>
      </c>
      <c r="AT798" t="s">
        <v>2981</v>
      </c>
      <c r="AU798" t="s">
        <v>2982</v>
      </c>
      <c r="AV798" t="s">
        <v>2983</v>
      </c>
      <c r="AW798">
        <v>1</v>
      </c>
    </row>
    <row r="799" spans="1:55">
      <c r="A799">
        <v>656</v>
      </c>
      <c r="B799">
        <v>656</v>
      </c>
      <c r="C799">
        <v>656</v>
      </c>
      <c r="H799" t="s">
        <v>5</v>
      </c>
      <c r="I799">
        <v>36</v>
      </c>
      <c r="J799">
        <v>7</v>
      </c>
      <c r="K799">
        <v>3</v>
      </c>
      <c r="L799">
        <v>7</v>
      </c>
      <c r="M799">
        <v>100</v>
      </c>
      <c r="N799" t="s">
        <v>219</v>
      </c>
      <c r="O799">
        <v>0</v>
      </c>
      <c r="P799" t="s">
        <v>66</v>
      </c>
      <c r="R799" t="s">
        <v>3391</v>
      </c>
      <c r="S799">
        <v>0</v>
      </c>
      <c r="AB799" t="s">
        <v>57</v>
      </c>
      <c r="AF799" t="s">
        <v>30</v>
      </c>
      <c r="AG799" t="s">
        <v>32</v>
      </c>
      <c r="AJ799" t="s">
        <v>58</v>
      </c>
      <c r="AK799">
        <v>6</v>
      </c>
      <c r="AM799">
        <v>6</v>
      </c>
      <c r="AN799">
        <v>6</v>
      </c>
      <c r="AP799">
        <v>15</v>
      </c>
      <c r="AQ799" t="s">
        <v>2984</v>
      </c>
      <c r="AR799" t="s">
        <v>62</v>
      </c>
      <c r="AS799">
        <v>5</v>
      </c>
      <c r="AT799" t="s">
        <v>2985</v>
      </c>
      <c r="AU799" t="s">
        <v>316</v>
      </c>
      <c r="AV799" t="s">
        <v>111</v>
      </c>
      <c r="AW799">
        <v>1</v>
      </c>
    </row>
    <row r="800" spans="1:55">
      <c r="A800">
        <v>657</v>
      </c>
      <c r="B800">
        <v>657</v>
      </c>
      <c r="C800">
        <v>657</v>
      </c>
      <c r="F800" t="s">
        <v>3</v>
      </c>
      <c r="H800">
        <v>23</v>
      </c>
      <c r="I800">
        <v>7</v>
      </c>
      <c r="J800">
        <v>180</v>
      </c>
      <c r="K800">
        <v>6</v>
      </c>
      <c r="L800">
        <v>5</v>
      </c>
      <c r="M800" t="s">
        <v>65</v>
      </c>
      <c r="N800">
        <v>1</v>
      </c>
      <c r="S800">
        <v>1</v>
      </c>
      <c r="T800" t="s">
        <v>164</v>
      </c>
      <c r="V800" t="s">
        <v>344</v>
      </c>
      <c r="X800" t="s">
        <v>89</v>
      </c>
      <c r="Y800">
        <v>0</v>
      </c>
      <c r="Z800" t="s">
        <v>2986</v>
      </c>
      <c r="AA800" t="s">
        <v>155</v>
      </c>
      <c r="AD800" t="s">
        <v>30</v>
      </c>
      <c r="AE800" t="s">
        <v>32</v>
      </c>
      <c r="AH800" t="s">
        <v>70</v>
      </c>
      <c r="AK800">
        <v>15</v>
      </c>
      <c r="AL800">
        <v>15</v>
      </c>
      <c r="AN800">
        <v>10</v>
      </c>
      <c r="AO800">
        <v>5</v>
      </c>
      <c r="AP800" t="s">
        <v>2987</v>
      </c>
      <c r="AQ800" t="s">
        <v>72</v>
      </c>
      <c r="AS800">
        <v>9</v>
      </c>
      <c r="AT800" t="s">
        <v>2988</v>
      </c>
      <c r="AU800" t="s">
        <v>2989</v>
      </c>
      <c r="AV800" t="s">
        <v>2990</v>
      </c>
      <c r="AW800">
        <v>1</v>
      </c>
    </row>
    <row r="801" spans="1:51">
      <c r="A801">
        <v>658</v>
      </c>
      <c r="B801">
        <v>658</v>
      </c>
      <c r="C801">
        <v>658</v>
      </c>
      <c r="D801" t="s">
        <v>1</v>
      </c>
      <c r="I801">
        <v>7</v>
      </c>
      <c r="J801">
        <v>0</v>
      </c>
      <c r="K801">
        <v>8</v>
      </c>
      <c r="L801">
        <v>6</v>
      </c>
      <c r="M801" t="s">
        <v>219</v>
      </c>
      <c r="N801">
        <v>0</v>
      </c>
      <c r="O801" t="s">
        <v>95</v>
      </c>
      <c r="R801" t="s">
        <v>2991</v>
      </c>
      <c r="S801">
        <v>0</v>
      </c>
      <c r="AB801" t="s">
        <v>57</v>
      </c>
      <c r="AF801" t="s">
        <v>30</v>
      </c>
      <c r="AK801" t="s">
        <v>82</v>
      </c>
      <c r="AM801">
        <v>10</v>
      </c>
      <c r="AN801">
        <v>10</v>
      </c>
      <c r="AP801">
        <v>10</v>
      </c>
      <c r="AQ801">
        <v>20</v>
      </c>
      <c r="AR801" t="s">
        <v>2992</v>
      </c>
      <c r="AS801" t="s">
        <v>72</v>
      </c>
      <c r="AU801">
        <v>8</v>
      </c>
      <c r="AV801" t="s">
        <v>2993</v>
      </c>
      <c r="AW801" t="s">
        <v>2994</v>
      </c>
      <c r="AX801" t="s">
        <v>2995</v>
      </c>
      <c r="AY801">
        <v>1</v>
      </c>
    </row>
    <row r="802" spans="1:51">
      <c r="A802">
        <v>659</v>
      </c>
      <c r="B802">
        <v>659</v>
      </c>
      <c r="C802">
        <v>659</v>
      </c>
      <c r="D802" t="s">
        <v>1</v>
      </c>
      <c r="E802" t="s">
        <v>2</v>
      </c>
      <c r="F802" t="s">
        <v>5</v>
      </c>
      <c r="G802">
        <v>30</v>
      </c>
      <c r="H802">
        <v>6</v>
      </c>
      <c r="I802">
        <v>70</v>
      </c>
      <c r="J802">
        <v>8</v>
      </c>
      <c r="K802">
        <v>7</v>
      </c>
      <c r="L802" t="s">
        <v>116</v>
      </c>
      <c r="M802">
        <v>0</v>
      </c>
      <c r="N802" t="s">
        <v>66</v>
      </c>
      <c r="P802" t="s">
        <v>3391</v>
      </c>
      <c r="Q802">
        <v>1</v>
      </c>
      <c r="R802" t="s">
        <v>207</v>
      </c>
      <c r="T802" t="s">
        <v>2996</v>
      </c>
      <c r="U802" t="s">
        <v>2997</v>
      </c>
      <c r="V802">
        <v>3</v>
      </c>
      <c r="W802" t="s">
        <v>2998</v>
      </c>
      <c r="X802" t="s">
        <v>81</v>
      </c>
      <c r="AC802" t="s">
        <v>31</v>
      </c>
      <c r="AH802" t="s">
        <v>70</v>
      </c>
      <c r="AJ802">
        <v>5</v>
      </c>
      <c r="AL802">
        <v>5</v>
      </c>
      <c r="AM802">
        <v>3</v>
      </c>
      <c r="AO802">
        <v>5</v>
      </c>
      <c r="AP802" t="s">
        <v>2999</v>
      </c>
      <c r="AQ802" t="s">
        <v>72</v>
      </c>
      <c r="AS802">
        <v>9</v>
      </c>
      <c r="AT802" t="s">
        <v>3000</v>
      </c>
      <c r="AU802" t="s">
        <v>1870</v>
      </c>
      <c r="AW802">
        <v>1</v>
      </c>
    </row>
    <row r="803" spans="1:51">
      <c r="A803">
        <v>660</v>
      </c>
      <c r="B803">
        <v>660</v>
      </c>
      <c r="C803">
        <v>660</v>
      </c>
      <c r="D803" t="s">
        <v>1</v>
      </c>
      <c r="H803">
        <v>25</v>
      </c>
      <c r="I803">
        <v>6</v>
      </c>
      <c r="J803">
        <v>60</v>
      </c>
      <c r="K803">
        <v>10</v>
      </c>
      <c r="L803">
        <v>5</v>
      </c>
      <c r="M803" t="s">
        <v>99</v>
      </c>
      <c r="N803">
        <v>1</v>
      </c>
      <c r="S803">
        <v>1</v>
      </c>
      <c r="T803" t="s">
        <v>6</v>
      </c>
      <c r="V803" t="s">
        <v>54</v>
      </c>
      <c r="X803" t="s">
        <v>413</v>
      </c>
      <c r="Z803">
        <v>3</v>
      </c>
      <c r="AA803" t="s">
        <v>3001</v>
      </c>
      <c r="AB803" t="s">
        <v>57</v>
      </c>
      <c r="AH803" t="s">
        <v>32</v>
      </c>
      <c r="AK803" t="s">
        <v>58</v>
      </c>
      <c r="AL803">
        <v>3</v>
      </c>
      <c r="AN803">
        <v>3</v>
      </c>
      <c r="AO803">
        <v>5</v>
      </c>
      <c r="AQ803">
        <v>5</v>
      </c>
      <c r="AR803" t="s">
        <v>3002</v>
      </c>
      <c r="AS803" t="s">
        <v>72</v>
      </c>
      <c r="AU803">
        <v>7</v>
      </c>
      <c r="AV803" t="s">
        <v>3003</v>
      </c>
      <c r="AW803" t="s">
        <v>3004</v>
      </c>
      <c r="AX803" t="s">
        <v>3005</v>
      </c>
      <c r="AY803">
        <v>1</v>
      </c>
    </row>
    <row r="804" spans="1:51">
      <c r="A804">
        <v>661</v>
      </c>
      <c r="B804">
        <v>661</v>
      </c>
      <c r="C804">
        <v>661</v>
      </c>
      <c r="D804" t="s">
        <v>1</v>
      </c>
      <c r="E804" t="s">
        <v>2</v>
      </c>
      <c r="F804" t="s">
        <v>5</v>
      </c>
      <c r="G804">
        <v>44</v>
      </c>
      <c r="H804">
        <v>5</v>
      </c>
      <c r="I804">
        <v>0</v>
      </c>
      <c r="J804">
        <v>12</v>
      </c>
      <c r="K804">
        <v>30</v>
      </c>
      <c r="L804" t="s">
        <v>75</v>
      </c>
      <c r="M804">
        <v>1</v>
      </c>
      <c r="R804">
        <v>1</v>
      </c>
      <c r="S804" t="s">
        <v>77</v>
      </c>
      <c r="T804" t="s">
        <v>54</v>
      </c>
      <c r="V804" t="s">
        <v>89</v>
      </c>
      <c r="W804">
        <v>7</v>
      </c>
      <c r="X804" t="s">
        <v>3006</v>
      </c>
      <c r="Y804" t="s">
        <v>81</v>
      </c>
      <c r="AB804" t="s">
        <v>29</v>
      </c>
      <c r="AC804" t="s">
        <v>30</v>
      </c>
      <c r="AG804" t="s">
        <v>2608</v>
      </c>
      <c r="AH804" t="s">
        <v>82</v>
      </c>
      <c r="AI804">
        <v>6</v>
      </c>
      <c r="AK804">
        <v>6</v>
      </c>
      <c r="AL804">
        <v>6</v>
      </c>
      <c r="AN804">
        <v>20</v>
      </c>
      <c r="AO804" t="s">
        <v>3007</v>
      </c>
      <c r="AP804" t="s">
        <v>72</v>
      </c>
      <c r="AR804">
        <v>8</v>
      </c>
      <c r="AS804" t="s">
        <v>4161</v>
      </c>
      <c r="AT804" t="s">
        <v>4162</v>
      </c>
      <c r="AU804" t="s">
        <v>4163</v>
      </c>
      <c r="AV804">
        <v>1</v>
      </c>
    </row>
    <row r="805" spans="1:51">
      <c r="A805" s="44">
        <v>662</v>
      </c>
      <c r="B805" s="44">
        <v>662</v>
      </c>
      <c r="C805" s="44">
        <v>662</v>
      </c>
      <c r="D805" s="44" t="s">
        <v>1</v>
      </c>
      <c r="E805" s="44"/>
      <c r="F805" s="44" t="s">
        <v>5</v>
      </c>
      <c r="G805" s="44">
        <v>34</v>
      </c>
      <c r="H805" s="44">
        <v>5</v>
      </c>
      <c r="I805" s="44">
        <v>10</v>
      </c>
      <c r="J805" s="44">
        <v>16</v>
      </c>
      <c r="K805" s="44">
        <v>4</v>
      </c>
      <c r="L805" s="44" t="s">
        <v>51</v>
      </c>
      <c r="M805" s="44">
        <v>1</v>
      </c>
      <c r="N805" s="44"/>
      <c r="O805" s="44"/>
      <c r="P805" s="44"/>
      <c r="Q805" s="44"/>
      <c r="R805" s="44">
        <v>1</v>
      </c>
      <c r="S805" s="44" t="s">
        <v>207</v>
      </c>
      <c r="T805" s="44" t="s">
        <v>78</v>
      </c>
      <c r="U805" s="44" t="s">
        <v>566</v>
      </c>
      <c r="V805" s="44"/>
      <c r="W805" s="44">
        <v>9</v>
      </c>
      <c r="X805" s="44" t="s">
        <v>2603</v>
      </c>
      <c r="Y805" s="44" t="s">
        <v>81</v>
      </c>
      <c r="Z805" s="44"/>
      <c r="AA805" s="44"/>
      <c r="AB805" s="44"/>
      <c r="AC805" s="44"/>
      <c r="AD805" s="44"/>
      <c r="AE805" s="44" t="s">
        <v>32</v>
      </c>
      <c r="AF805" s="44"/>
      <c r="AG805" s="44"/>
      <c r="AH805" s="44" t="s">
        <v>58</v>
      </c>
      <c r="AI805" s="44"/>
      <c r="AJ805" s="44">
        <v>12</v>
      </c>
      <c r="AK805" s="44">
        <v>12</v>
      </c>
      <c r="AL805" s="44"/>
      <c r="AM805" s="44">
        <v>8</v>
      </c>
      <c r="AN805" s="44">
        <v>15</v>
      </c>
      <c r="AO805" t="s">
        <v>4164</v>
      </c>
      <c r="AP805" s="44" t="s">
        <v>3012</v>
      </c>
      <c r="AQ805" s="44">
        <v>10</v>
      </c>
      <c r="AR805" t="s">
        <v>4174</v>
      </c>
      <c r="AS805" t="s">
        <v>4182</v>
      </c>
      <c r="AT805" t="s">
        <v>4184</v>
      </c>
      <c r="AU805" s="44">
        <v>1</v>
      </c>
    </row>
    <row r="806" spans="1:5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44"/>
      <c r="AN806" s="44"/>
      <c r="AP806" s="44"/>
      <c r="AQ806" s="44"/>
      <c r="AU806" s="44"/>
    </row>
    <row r="807" spans="1:5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4"/>
      <c r="AN807" s="44"/>
      <c r="AO807" t="s">
        <v>4165</v>
      </c>
      <c r="AP807" s="44"/>
      <c r="AQ807" s="44"/>
      <c r="AR807" t="s">
        <v>4175</v>
      </c>
      <c r="AS807" t="s">
        <v>4183</v>
      </c>
      <c r="AT807" t="s">
        <v>4185</v>
      </c>
      <c r="AU807" s="44"/>
    </row>
    <row r="808" spans="1:5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44"/>
      <c r="AN808" s="44"/>
      <c r="AP808" s="44"/>
      <c r="AQ808" s="44"/>
      <c r="AU808" s="44"/>
    </row>
    <row r="809" spans="1:5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4"/>
      <c r="AN809" s="44"/>
      <c r="AO809" t="s">
        <v>4166</v>
      </c>
      <c r="AP809" s="44"/>
      <c r="AQ809" s="44"/>
      <c r="AR809" t="s">
        <v>4176</v>
      </c>
      <c r="AU809" s="44"/>
    </row>
    <row r="810" spans="1:5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44"/>
      <c r="AN810" s="44"/>
      <c r="AP810" s="44"/>
      <c r="AQ810" s="44"/>
      <c r="AU810" s="44"/>
    </row>
    <row r="811" spans="1:5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4"/>
      <c r="AN811" s="44"/>
      <c r="AO811" t="s">
        <v>4167</v>
      </c>
      <c r="AP811" s="44"/>
      <c r="AQ811" s="44"/>
      <c r="AR811" t="s">
        <v>4177</v>
      </c>
      <c r="AU811" s="44"/>
    </row>
    <row r="812" spans="1:5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44"/>
      <c r="AN812" s="44"/>
      <c r="AP812" s="44"/>
      <c r="AQ812" s="44"/>
      <c r="AU812" s="44"/>
    </row>
    <row r="813" spans="1:5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4"/>
      <c r="AN813" s="44"/>
      <c r="AO813" t="s">
        <v>4168</v>
      </c>
      <c r="AP813" s="44"/>
      <c r="AQ813" s="44"/>
      <c r="AR813" t="s">
        <v>4178</v>
      </c>
      <c r="AU813" s="44"/>
    </row>
    <row r="814" spans="1:5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44"/>
      <c r="AN814" s="44"/>
      <c r="AP814" s="44"/>
      <c r="AQ814" s="44"/>
      <c r="AU814" s="44"/>
    </row>
    <row r="815" spans="1:5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4"/>
      <c r="AN815" s="44"/>
      <c r="AO815" t="s">
        <v>4169</v>
      </c>
      <c r="AP815" s="44"/>
      <c r="AQ815" s="44"/>
      <c r="AR815" t="s">
        <v>4179</v>
      </c>
      <c r="AU815" s="44"/>
    </row>
    <row r="816" spans="1:5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44"/>
      <c r="AN816" s="44"/>
      <c r="AP816" s="44"/>
      <c r="AQ816" s="44"/>
      <c r="AU816" s="44"/>
    </row>
    <row r="817" spans="1:52">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4"/>
      <c r="AN817" s="44"/>
      <c r="AO817" t="s">
        <v>4170</v>
      </c>
      <c r="AP817" s="44"/>
      <c r="AQ817" s="44"/>
      <c r="AR817" t="s">
        <v>4180</v>
      </c>
      <c r="AU817" s="44"/>
    </row>
    <row r="818" spans="1:52">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44"/>
      <c r="AN818" s="44"/>
      <c r="AP818" s="44"/>
      <c r="AQ818" s="44"/>
      <c r="AU818" s="44"/>
    </row>
    <row r="819" spans="1:52">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4"/>
      <c r="AN819" s="44"/>
      <c r="AO819" t="s">
        <v>4171</v>
      </c>
      <c r="AP819" s="44"/>
      <c r="AQ819" s="44"/>
      <c r="AR819" t="s">
        <v>4181</v>
      </c>
      <c r="AU819" s="44"/>
    </row>
    <row r="820" spans="1:52">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44"/>
      <c r="AN820" s="44"/>
      <c r="AP820" s="44"/>
      <c r="AQ820" s="44"/>
      <c r="AU820" s="44"/>
    </row>
    <row r="821" spans="1:52">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4"/>
      <c r="AN821" s="44"/>
      <c r="AO821" t="s">
        <v>4172</v>
      </c>
      <c r="AP821" s="44"/>
      <c r="AQ821" s="44"/>
      <c r="AU821" s="44"/>
    </row>
    <row r="822" spans="1:5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44"/>
      <c r="AN822" s="44"/>
      <c r="AP822" s="44"/>
      <c r="AQ822" s="44"/>
      <c r="AU822" s="44"/>
    </row>
    <row r="823" spans="1:52">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4"/>
      <c r="AN823" s="44"/>
      <c r="AO823" t="s">
        <v>4173</v>
      </c>
      <c r="AP823" s="44"/>
      <c r="AQ823" s="44"/>
      <c r="AU823" s="44"/>
    </row>
    <row r="824" spans="1:52">
      <c r="A824">
        <v>663</v>
      </c>
      <c r="B824">
        <v>663</v>
      </c>
      <c r="C824">
        <v>663</v>
      </c>
      <c r="H824" t="s">
        <v>5</v>
      </c>
      <c r="I824">
        <v>29</v>
      </c>
      <c r="J824">
        <v>6</v>
      </c>
      <c r="K824">
        <v>45</v>
      </c>
      <c r="L824">
        <v>10</v>
      </c>
      <c r="M824">
        <v>15</v>
      </c>
      <c r="N824" t="s">
        <v>183</v>
      </c>
      <c r="O824">
        <v>1</v>
      </c>
      <c r="T824">
        <v>1</v>
      </c>
      <c r="U824" t="s">
        <v>207</v>
      </c>
      <c r="V824" t="s">
        <v>78</v>
      </c>
      <c r="W824" t="s">
        <v>89</v>
      </c>
      <c r="X824">
        <v>5</v>
      </c>
      <c r="Y824" t="s">
        <v>3016</v>
      </c>
      <c r="Z824" t="s">
        <v>57</v>
      </c>
      <c r="AD824" t="s">
        <v>30</v>
      </c>
      <c r="AI824" t="s">
        <v>70</v>
      </c>
      <c r="AK824">
        <v>6</v>
      </c>
      <c r="AM824">
        <v>6</v>
      </c>
      <c r="AN824">
        <v>1</v>
      </c>
      <c r="AP824">
        <v>10</v>
      </c>
      <c r="AR824" t="s">
        <v>72</v>
      </c>
      <c r="AT824">
        <v>10</v>
      </c>
      <c r="AV824" t="s">
        <v>3017</v>
      </c>
      <c r="AX824">
        <v>0</v>
      </c>
    </row>
    <row r="825" spans="1:52">
      <c r="A825" s="44">
        <v>664</v>
      </c>
      <c r="B825" s="44">
        <v>664</v>
      </c>
      <c r="C825" s="44">
        <v>664</v>
      </c>
      <c r="D825" s="44"/>
      <c r="E825" s="44"/>
      <c r="F825" s="44"/>
      <c r="G825" s="44"/>
      <c r="H825" s="44" t="s">
        <v>5</v>
      </c>
      <c r="I825" s="44">
        <v>39</v>
      </c>
      <c r="J825" s="44">
        <v>8</v>
      </c>
      <c r="K825" s="44">
        <v>30</v>
      </c>
      <c r="L825" s="44">
        <v>14</v>
      </c>
      <c r="M825" s="44">
        <v>3</v>
      </c>
      <c r="N825" s="44" t="s">
        <v>65</v>
      </c>
      <c r="O825" s="44">
        <v>0</v>
      </c>
      <c r="P825" s="44" t="s">
        <v>95</v>
      </c>
      <c r="Q825" s="44"/>
      <c r="R825" s="44" t="s">
        <v>3391</v>
      </c>
      <c r="S825" s="44">
        <v>1</v>
      </c>
      <c r="T825" s="44" t="s">
        <v>6</v>
      </c>
      <c r="U825" s="44"/>
      <c r="V825" s="44" t="s">
        <v>88</v>
      </c>
      <c r="W825" s="44"/>
      <c r="X825" s="44" t="s">
        <v>101</v>
      </c>
      <c r="Y825" s="44">
        <v>13</v>
      </c>
      <c r="Z825" s="44"/>
      <c r="AA825" s="44" t="s">
        <v>57</v>
      </c>
      <c r="AB825" s="44"/>
      <c r="AC825" s="44"/>
      <c r="AD825" s="44"/>
      <c r="AE825" s="44"/>
      <c r="AF825" s="44"/>
      <c r="AG825" s="44" t="s">
        <v>32</v>
      </c>
      <c r="AH825" s="44"/>
      <c r="AI825" s="44"/>
      <c r="AJ825" s="44" t="s">
        <v>70</v>
      </c>
      <c r="AK825" s="44"/>
      <c r="AL825" s="44"/>
      <c r="AM825" s="44">
        <v>10</v>
      </c>
      <c r="AN825" s="44">
        <v>10</v>
      </c>
      <c r="AO825" s="44">
        <v>1</v>
      </c>
      <c r="AP825" s="44"/>
      <c r="AQ825" s="44">
        <v>3</v>
      </c>
      <c r="AR825" s="44" t="s">
        <v>1567</v>
      </c>
      <c r="AS825" s="44" t="s">
        <v>62</v>
      </c>
      <c r="AT825" s="44">
        <v>9</v>
      </c>
      <c r="AU825" s="44" t="s">
        <v>3018</v>
      </c>
      <c r="AV825" s="44" t="s">
        <v>34</v>
      </c>
      <c r="AW825" t="s">
        <v>4186</v>
      </c>
      <c r="AX825" s="44">
        <v>0</v>
      </c>
    </row>
    <row r="826" spans="1:52">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44"/>
      <c r="AN826" s="44"/>
      <c r="AO826" s="44"/>
      <c r="AP826" s="44"/>
      <c r="AQ826" s="44"/>
      <c r="AR826" s="44"/>
      <c r="AS826" s="44"/>
      <c r="AT826" s="44"/>
      <c r="AU826" s="44"/>
      <c r="AV826" s="44"/>
      <c r="AW826" t="s">
        <v>4187</v>
      </c>
      <c r="AX826" s="44"/>
    </row>
    <row r="827" spans="1:52">
      <c r="A827">
        <v>665</v>
      </c>
      <c r="B827">
        <v>665</v>
      </c>
      <c r="C827">
        <v>665</v>
      </c>
      <c r="G827" t="s">
        <v>4</v>
      </c>
      <c r="H827">
        <v>23</v>
      </c>
      <c r="I827">
        <v>6</v>
      </c>
      <c r="J827">
        <v>30</v>
      </c>
      <c r="K827">
        <v>12</v>
      </c>
      <c r="L827">
        <v>5</v>
      </c>
      <c r="M827" t="s">
        <v>183</v>
      </c>
      <c r="N827">
        <v>1</v>
      </c>
      <c r="S827">
        <v>0</v>
      </c>
      <c r="AB827" t="s">
        <v>57</v>
      </c>
      <c r="AF827" t="s">
        <v>30</v>
      </c>
      <c r="AK827" t="s">
        <v>82</v>
      </c>
      <c r="AL827">
        <v>4</v>
      </c>
      <c r="AN827">
        <v>4</v>
      </c>
      <c r="AO827">
        <v>6</v>
      </c>
      <c r="AQ827">
        <v>4</v>
      </c>
      <c r="AR827" t="s">
        <v>4188</v>
      </c>
      <c r="AS827" t="s">
        <v>72</v>
      </c>
      <c r="AU827">
        <v>10</v>
      </c>
      <c r="AV827" t="s">
        <v>3021</v>
      </c>
      <c r="AW827" t="s">
        <v>3022</v>
      </c>
      <c r="AX827" t="s">
        <v>4189</v>
      </c>
      <c r="AY827">
        <v>1</v>
      </c>
    </row>
    <row r="828" spans="1:52">
      <c r="A828" s="44">
        <v>666</v>
      </c>
      <c r="B828" s="44">
        <v>666</v>
      </c>
      <c r="C828" s="44">
        <v>666</v>
      </c>
      <c r="D828" s="44" t="s">
        <v>1</v>
      </c>
      <c r="E828" s="44" t="s">
        <v>4</v>
      </c>
      <c r="F828" s="44">
        <v>42</v>
      </c>
      <c r="G828" s="44">
        <v>6</v>
      </c>
      <c r="H828" s="44">
        <v>120</v>
      </c>
      <c r="I828" s="44">
        <v>12</v>
      </c>
      <c r="J828" s="44">
        <v>8</v>
      </c>
      <c r="K828" s="44" t="s">
        <v>65</v>
      </c>
      <c r="L828" s="44">
        <v>1</v>
      </c>
      <c r="M828" s="44"/>
      <c r="N828" s="44"/>
      <c r="O828" s="44"/>
      <c r="P828" s="44"/>
      <c r="Q828" s="44">
        <v>1</v>
      </c>
      <c r="R828" s="44" t="s">
        <v>53</v>
      </c>
      <c r="S828" s="44" t="s">
        <v>54</v>
      </c>
      <c r="T828" s="44"/>
      <c r="U828" s="44" t="s">
        <v>266</v>
      </c>
      <c r="V828" s="44"/>
      <c r="W828" s="44">
        <v>15</v>
      </c>
      <c r="X828" s="44" t="s">
        <v>3024</v>
      </c>
      <c r="Y828" s="44" t="s">
        <v>57</v>
      </c>
      <c r="Z828" s="44"/>
      <c r="AA828" s="44"/>
      <c r="AB828" s="44"/>
      <c r="AC828" s="44"/>
      <c r="AD828" s="44"/>
      <c r="AE828" s="44" t="s">
        <v>32</v>
      </c>
      <c r="AF828" s="44"/>
      <c r="AG828" s="44"/>
      <c r="AH828" s="44" t="s">
        <v>70</v>
      </c>
      <c r="AI828" s="44"/>
      <c r="AJ828" s="44">
        <v>6</v>
      </c>
      <c r="AK828" s="44"/>
      <c r="AL828" s="44">
        <v>6</v>
      </c>
      <c r="AM828" s="44">
        <v>3</v>
      </c>
      <c r="AN828" s="44"/>
      <c r="AO828" s="44">
        <v>8</v>
      </c>
      <c r="AP828" s="44" t="s">
        <v>4190</v>
      </c>
      <c r="AQ828" s="44" t="s">
        <v>3026</v>
      </c>
      <c r="AR828" s="44">
        <v>10</v>
      </c>
      <c r="AS828" t="s">
        <v>4191</v>
      </c>
      <c r="AT828" s="44" t="s">
        <v>3028</v>
      </c>
      <c r="AU828" s="44" t="s">
        <v>3029</v>
      </c>
      <c r="AV828" s="44">
        <v>1</v>
      </c>
    </row>
    <row r="829" spans="1:52">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4"/>
      <c r="AN829" s="44"/>
      <c r="AO829" s="44"/>
      <c r="AP829" s="44"/>
      <c r="AQ829" s="44"/>
      <c r="AR829" s="44"/>
      <c r="AS829" t="s">
        <v>4192</v>
      </c>
      <c r="AT829" s="44"/>
      <c r="AU829" s="44"/>
      <c r="AV829" s="44"/>
    </row>
    <row r="830" spans="1:52">
      <c r="A830">
        <v>667</v>
      </c>
      <c r="B830">
        <v>667</v>
      </c>
      <c r="C830">
        <v>667</v>
      </c>
      <c r="E830" t="s">
        <v>2</v>
      </c>
      <c r="H830">
        <v>22</v>
      </c>
      <c r="I830">
        <v>6</v>
      </c>
      <c r="J830">
        <v>100</v>
      </c>
      <c r="K830">
        <v>14</v>
      </c>
      <c r="L830">
        <v>6</v>
      </c>
      <c r="M830" t="s">
        <v>219</v>
      </c>
      <c r="N830">
        <v>1</v>
      </c>
      <c r="S830">
        <v>1</v>
      </c>
      <c r="T830" t="s">
        <v>3551</v>
      </c>
      <c r="U830" t="s">
        <v>344</v>
      </c>
      <c r="W830" t="s">
        <v>225</v>
      </c>
      <c r="X830">
        <v>0</v>
      </c>
      <c r="Y830" t="s">
        <v>3030</v>
      </c>
      <c r="Z830" t="s">
        <v>57</v>
      </c>
      <c r="AC830" t="s">
        <v>29</v>
      </c>
      <c r="AK830" t="s">
        <v>70</v>
      </c>
      <c r="AM830">
        <v>6</v>
      </c>
      <c r="AO830">
        <v>6</v>
      </c>
      <c r="AP830">
        <v>6</v>
      </c>
      <c r="AR830">
        <v>80</v>
      </c>
      <c r="AS830" t="s">
        <v>3031</v>
      </c>
      <c r="AT830" t="s">
        <v>72</v>
      </c>
      <c r="AV830">
        <v>9</v>
      </c>
      <c r="AW830" t="s">
        <v>3032</v>
      </c>
      <c r="AX830" t="s">
        <v>3033</v>
      </c>
      <c r="AY830" t="s">
        <v>1386</v>
      </c>
      <c r="AZ830">
        <v>0</v>
      </c>
    </row>
    <row r="831" spans="1:52">
      <c r="A831">
        <v>668</v>
      </c>
      <c r="B831">
        <v>668</v>
      </c>
      <c r="C831">
        <v>668</v>
      </c>
      <c r="H831" t="s">
        <v>5</v>
      </c>
      <c r="I831">
        <v>31</v>
      </c>
      <c r="J831">
        <v>6</v>
      </c>
      <c r="K831">
        <v>600</v>
      </c>
      <c r="L831">
        <v>6</v>
      </c>
      <c r="M831">
        <v>20</v>
      </c>
      <c r="N831" t="s">
        <v>329</v>
      </c>
      <c r="O831">
        <v>1</v>
      </c>
      <c r="T831">
        <v>1</v>
      </c>
      <c r="U831" t="s">
        <v>87</v>
      </c>
      <c r="V831" t="s">
        <v>106</v>
      </c>
      <c r="W831" t="s">
        <v>304</v>
      </c>
      <c r="X831">
        <v>7</v>
      </c>
      <c r="Y831" t="s">
        <v>3034</v>
      </c>
      <c r="Z831" t="s">
        <v>81</v>
      </c>
      <c r="AD831" t="s">
        <v>30</v>
      </c>
      <c r="AI831" t="s">
        <v>70</v>
      </c>
      <c r="AK831">
        <v>6</v>
      </c>
      <c r="AM831">
        <v>6</v>
      </c>
      <c r="AN831">
        <v>6</v>
      </c>
      <c r="AP831">
        <v>10</v>
      </c>
      <c r="AQ831" t="s">
        <v>4193</v>
      </c>
      <c r="AR831" t="s">
        <v>62</v>
      </c>
      <c r="AS831">
        <v>8</v>
      </c>
      <c r="AT831" t="s">
        <v>3036</v>
      </c>
      <c r="AU831" t="s">
        <v>3037</v>
      </c>
      <c r="AV831" t="s">
        <v>134</v>
      </c>
      <c r="AW831">
        <v>1</v>
      </c>
    </row>
    <row r="832" spans="1:52">
      <c r="A832">
        <v>669</v>
      </c>
      <c r="B832">
        <v>669</v>
      </c>
      <c r="C832">
        <v>669</v>
      </c>
      <c r="E832" t="s">
        <v>2</v>
      </c>
      <c r="F832" t="s">
        <v>5</v>
      </c>
      <c r="G832">
        <v>36</v>
      </c>
      <c r="H832">
        <v>7</v>
      </c>
      <c r="I832">
        <v>2</v>
      </c>
      <c r="J832">
        <v>10</v>
      </c>
      <c r="K832">
        <v>30</v>
      </c>
      <c r="L832" t="s">
        <v>128</v>
      </c>
      <c r="M832">
        <v>1</v>
      </c>
      <c r="R832">
        <v>1</v>
      </c>
      <c r="S832" t="s">
        <v>164</v>
      </c>
      <c r="V832" t="s">
        <v>3038</v>
      </c>
      <c r="X832" t="s">
        <v>491</v>
      </c>
      <c r="Y832">
        <v>3</v>
      </c>
      <c r="Z832" t="s">
        <v>3039</v>
      </c>
      <c r="AA832" t="s">
        <v>81</v>
      </c>
      <c r="AF832" t="s">
        <v>31</v>
      </c>
      <c r="AK832" t="s">
        <v>70</v>
      </c>
      <c r="AM832">
        <v>3</v>
      </c>
      <c r="AO832">
        <v>3</v>
      </c>
      <c r="AP832">
        <v>6</v>
      </c>
      <c r="AR832">
        <v>20</v>
      </c>
      <c r="AS832" t="s">
        <v>3040</v>
      </c>
      <c r="AT832" t="s">
        <v>72</v>
      </c>
      <c r="AV832">
        <v>7</v>
      </c>
      <c r="AW832" t="s">
        <v>3041</v>
      </c>
      <c r="AX832" t="s">
        <v>1800</v>
      </c>
      <c r="AY832">
        <v>1</v>
      </c>
    </row>
    <row r="833" spans="1:52">
      <c r="A833">
        <v>670</v>
      </c>
      <c r="B833">
        <v>670</v>
      </c>
      <c r="C833">
        <v>670</v>
      </c>
      <c r="D833" t="s">
        <v>1</v>
      </c>
      <c r="E833" t="s">
        <v>2</v>
      </c>
      <c r="I833">
        <v>7</v>
      </c>
      <c r="J833">
        <v>40</v>
      </c>
      <c r="K833">
        <v>9</v>
      </c>
      <c r="L833">
        <v>6</v>
      </c>
      <c r="M833" t="s">
        <v>99</v>
      </c>
      <c r="N833">
        <v>1</v>
      </c>
      <c r="S833">
        <v>1</v>
      </c>
      <c r="T833" t="s">
        <v>3551</v>
      </c>
      <c r="U833" t="s">
        <v>54</v>
      </c>
      <c r="W833" t="s">
        <v>79</v>
      </c>
      <c r="X833">
        <v>7</v>
      </c>
      <c r="Y833" t="s">
        <v>3042</v>
      </c>
      <c r="Z833" t="s">
        <v>81</v>
      </c>
      <c r="AD833" t="s">
        <v>30</v>
      </c>
      <c r="AE833" t="s">
        <v>32</v>
      </c>
      <c r="AH833" t="s">
        <v>547</v>
      </c>
      <c r="AJ833">
        <v>4</v>
      </c>
      <c r="AL833">
        <v>4</v>
      </c>
      <c r="AM833">
        <v>5</v>
      </c>
      <c r="AO833">
        <v>8</v>
      </c>
      <c r="AP833" t="s">
        <v>3043</v>
      </c>
      <c r="AQ833" t="s">
        <v>3044</v>
      </c>
      <c r="AR833">
        <v>9</v>
      </c>
      <c r="AS833" t="s">
        <v>134</v>
      </c>
      <c r="AT833" t="s">
        <v>134</v>
      </c>
      <c r="AU833" t="s">
        <v>134</v>
      </c>
      <c r="AV833">
        <v>0</v>
      </c>
    </row>
    <row r="834" spans="1:52">
      <c r="A834">
        <v>671</v>
      </c>
      <c r="B834">
        <v>671</v>
      </c>
      <c r="C834">
        <v>671</v>
      </c>
      <c r="E834" t="s">
        <v>2</v>
      </c>
      <c r="F834" t="s">
        <v>5</v>
      </c>
      <c r="G834">
        <v>31</v>
      </c>
      <c r="H834">
        <v>7</v>
      </c>
      <c r="I834">
        <v>150</v>
      </c>
      <c r="J834">
        <v>12</v>
      </c>
      <c r="K834">
        <v>12</v>
      </c>
      <c r="L834" t="s">
        <v>75</v>
      </c>
      <c r="M834">
        <v>0</v>
      </c>
      <c r="N834" t="s">
        <v>95</v>
      </c>
      <c r="P834" t="s">
        <v>3392</v>
      </c>
      <c r="Q834">
        <v>1</v>
      </c>
      <c r="R834" t="s">
        <v>87</v>
      </c>
      <c r="S834" t="s">
        <v>78</v>
      </c>
      <c r="T834" t="s">
        <v>89</v>
      </c>
      <c r="U834">
        <v>3</v>
      </c>
      <c r="V834" t="s">
        <v>601</v>
      </c>
      <c r="W834" t="s">
        <v>81</v>
      </c>
      <c r="Z834" t="s">
        <v>29</v>
      </c>
      <c r="AH834" t="s">
        <v>82</v>
      </c>
      <c r="AJ834">
        <v>20</v>
      </c>
      <c r="AK834">
        <v>20</v>
      </c>
      <c r="AL834">
        <v>5</v>
      </c>
      <c r="AN834">
        <v>20</v>
      </c>
      <c r="AO834" t="s">
        <v>3045</v>
      </c>
      <c r="AP834" t="s">
        <v>1321</v>
      </c>
      <c r="AQ834">
        <v>8</v>
      </c>
      <c r="AR834" t="s">
        <v>3046</v>
      </c>
      <c r="AS834" t="s">
        <v>3047</v>
      </c>
      <c r="AT834" t="s">
        <v>3048</v>
      </c>
      <c r="AU834">
        <v>0</v>
      </c>
    </row>
    <row r="835" spans="1:52">
      <c r="A835" s="44">
        <v>672</v>
      </c>
      <c r="B835" s="44">
        <v>672</v>
      </c>
      <c r="C835" s="44">
        <v>672</v>
      </c>
      <c r="D835" s="44"/>
      <c r="E835" s="44" t="s">
        <v>2</v>
      </c>
      <c r="F835" s="44" t="s">
        <v>3</v>
      </c>
      <c r="G835" s="44"/>
      <c r="H835" s="44">
        <v>26</v>
      </c>
      <c r="I835" s="44">
        <v>8</v>
      </c>
      <c r="J835" s="44">
        <v>100</v>
      </c>
      <c r="K835" s="44">
        <v>12</v>
      </c>
      <c r="L835" s="44">
        <v>4</v>
      </c>
      <c r="M835" s="44" t="s">
        <v>128</v>
      </c>
      <c r="N835" s="44">
        <v>1</v>
      </c>
      <c r="O835" s="44"/>
      <c r="P835" s="44"/>
      <c r="Q835" s="44"/>
      <c r="R835" s="44"/>
      <c r="S835" s="44">
        <v>1</v>
      </c>
      <c r="T835" s="44" t="s">
        <v>207</v>
      </c>
      <c r="U835" s="44" t="s">
        <v>78</v>
      </c>
      <c r="V835" s="44" t="s">
        <v>89</v>
      </c>
      <c r="W835" s="44">
        <v>8</v>
      </c>
      <c r="X835" s="44" t="s">
        <v>3049</v>
      </c>
      <c r="Y835" s="44" t="s">
        <v>81</v>
      </c>
      <c r="Z835" s="44"/>
      <c r="AA835" s="44"/>
      <c r="AB835" s="44"/>
      <c r="AC835" s="44"/>
      <c r="AD835" s="44" t="s">
        <v>31</v>
      </c>
      <c r="AE835" s="44"/>
      <c r="AF835" s="44"/>
      <c r="AG835" s="44"/>
      <c r="AH835" s="44"/>
      <c r="AI835" s="44" t="s">
        <v>58</v>
      </c>
      <c r="AJ835" s="44">
        <v>5</v>
      </c>
      <c r="AK835" s="44"/>
      <c r="AL835" s="44">
        <v>5</v>
      </c>
      <c r="AM835" s="44">
        <v>6</v>
      </c>
      <c r="AN835" s="44"/>
      <c r="AO835" s="44">
        <v>6</v>
      </c>
      <c r="AP835" t="s">
        <v>4194</v>
      </c>
      <c r="AQ835" s="44" t="s">
        <v>72</v>
      </c>
      <c r="AR835" s="44"/>
      <c r="AS835" s="44">
        <v>9</v>
      </c>
      <c r="AT835" s="44" t="s">
        <v>3051</v>
      </c>
      <c r="AU835" s="44" t="s">
        <v>3052</v>
      </c>
      <c r="AV835" s="44" t="s">
        <v>3053</v>
      </c>
      <c r="AW835" s="44">
        <v>1</v>
      </c>
    </row>
    <row r="836" spans="1:52">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44"/>
      <c r="AN836" s="44"/>
      <c r="AO836" s="44"/>
      <c r="AP836" t="s">
        <v>4195</v>
      </c>
      <c r="AQ836" s="44"/>
      <c r="AR836" s="44"/>
      <c r="AS836" s="44"/>
      <c r="AT836" s="44"/>
      <c r="AU836" s="44"/>
      <c r="AV836" s="44"/>
      <c r="AW836" s="44"/>
    </row>
    <row r="837" spans="1:52">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4"/>
      <c r="AN837" s="44"/>
      <c r="AO837" s="44"/>
      <c r="AP837" t="s">
        <v>4196</v>
      </c>
      <c r="AQ837" s="44"/>
      <c r="AR837" s="44"/>
      <c r="AS837" s="44"/>
      <c r="AT837" s="44"/>
      <c r="AU837" s="44"/>
      <c r="AV837" s="44"/>
      <c r="AW837" s="44"/>
    </row>
    <row r="838" spans="1:52">
      <c r="A838">
        <v>673</v>
      </c>
      <c r="B838">
        <v>673</v>
      </c>
      <c r="C838">
        <v>673</v>
      </c>
      <c r="D838" t="s">
        <v>1</v>
      </c>
      <c r="E838" t="s">
        <v>2</v>
      </c>
      <c r="F838" t="s">
        <v>5</v>
      </c>
      <c r="G838">
        <v>28</v>
      </c>
      <c r="H838">
        <v>7</v>
      </c>
      <c r="I838">
        <v>140</v>
      </c>
      <c r="J838">
        <v>14</v>
      </c>
      <c r="K838">
        <v>30</v>
      </c>
      <c r="L838" t="s">
        <v>65</v>
      </c>
      <c r="M838">
        <v>1</v>
      </c>
      <c r="R838">
        <v>0</v>
      </c>
      <c r="AA838" t="s">
        <v>81</v>
      </c>
      <c r="AE838" t="s">
        <v>30</v>
      </c>
      <c r="AG838" t="s">
        <v>34</v>
      </c>
      <c r="AJ838" t="s">
        <v>58</v>
      </c>
      <c r="AK838">
        <v>6</v>
      </c>
      <c r="AM838">
        <v>6</v>
      </c>
      <c r="AO838">
        <v>13</v>
      </c>
      <c r="AP838">
        <v>20</v>
      </c>
      <c r="AQ838" t="s">
        <v>3054</v>
      </c>
      <c r="AR838" t="s">
        <v>72</v>
      </c>
      <c r="AT838">
        <v>9</v>
      </c>
      <c r="AU838" t="s">
        <v>3055</v>
      </c>
      <c r="AV838" t="s">
        <v>3056</v>
      </c>
      <c r="AW838" t="s">
        <v>3057</v>
      </c>
      <c r="AX838">
        <v>1</v>
      </c>
    </row>
    <row r="839" spans="1:52">
      <c r="A839">
        <v>674</v>
      </c>
      <c r="B839">
        <v>674</v>
      </c>
      <c r="C839">
        <v>674</v>
      </c>
      <c r="D839" t="s">
        <v>1</v>
      </c>
      <c r="F839" t="s">
        <v>5</v>
      </c>
      <c r="G839">
        <v>29</v>
      </c>
      <c r="H839">
        <v>6</v>
      </c>
      <c r="I839">
        <v>45</v>
      </c>
      <c r="J839">
        <v>10</v>
      </c>
      <c r="K839">
        <v>1</v>
      </c>
      <c r="L839" t="s">
        <v>183</v>
      </c>
      <c r="M839">
        <v>0</v>
      </c>
      <c r="N839" t="s">
        <v>66</v>
      </c>
      <c r="P839" t="s">
        <v>3392</v>
      </c>
      <c r="Q839">
        <v>1</v>
      </c>
      <c r="R839" t="s">
        <v>67</v>
      </c>
      <c r="S839" t="s">
        <v>106</v>
      </c>
      <c r="T839" t="s">
        <v>55</v>
      </c>
      <c r="V839">
        <v>5</v>
      </c>
      <c r="W839" t="s">
        <v>3058</v>
      </c>
      <c r="X839" t="s">
        <v>57</v>
      </c>
      <c r="AA839" t="s">
        <v>29</v>
      </c>
      <c r="AI839" t="s">
        <v>70</v>
      </c>
      <c r="AL839">
        <v>10</v>
      </c>
      <c r="AM839">
        <v>10</v>
      </c>
      <c r="AO839">
        <v>20</v>
      </c>
      <c r="AP839">
        <v>10</v>
      </c>
      <c r="AQ839" t="s">
        <v>4197</v>
      </c>
      <c r="AR839" t="s">
        <v>371</v>
      </c>
      <c r="AT839">
        <v>8</v>
      </c>
      <c r="AU839" t="s">
        <v>4198</v>
      </c>
      <c r="AV839" t="s">
        <v>4199</v>
      </c>
      <c r="AW839" t="s">
        <v>3062</v>
      </c>
      <c r="AX839">
        <v>0</v>
      </c>
    </row>
    <row r="840" spans="1:52">
      <c r="A840">
        <v>675</v>
      </c>
      <c r="B840">
        <v>675</v>
      </c>
      <c r="C840">
        <v>675</v>
      </c>
      <c r="E840" t="s">
        <v>2</v>
      </c>
      <c r="F840" t="s">
        <v>5</v>
      </c>
      <c r="G840">
        <v>29</v>
      </c>
      <c r="H840">
        <v>6</v>
      </c>
      <c r="I840">
        <v>120</v>
      </c>
      <c r="J840">
        <v>12</v>
      </c>
      <c r="K840">
        <v>10</v>
      </c>
      <c r="L840" t="s">
        <v>116</v>
      </c>
      <c r="M840">
        <v>1</v>
      </c>
      <c r="R840">
        <v>1</v>
      </c>
      <c r="S840" t="s">
        <v>141</v>
      </c>
      <c r="T840" t="s">
        <v>78</v>
      </c>
      <c r="U840" t="s">
        <v>89</v>
      </c>
      <c r="V840">
        <v>1</v>
      </c>
      <c r="W840" t="s">
        <v>3063</v>
      </c>
      <c r="X840" t="s">
        <v>81</v>
      </c>
      <c r="AD840" t="s">
        <v>32</v>
      </c>
      <c r="AG840" t="s">
        <v>58</v>
      </c>
      <c r="AH840">
        <v>5</v>
      </c>
      <c r="AJ840">
        <v>5</v>
      </c>
      <c r="AK840">
        <v>3</v>
      </c>
      <c r="AM840">
        <v>8</v>
      </c>
      <c r="AN840" t="s">
        <v>3064</v>
      </c>
      <c r="AO840" t="s">
        <v>72</v>
      </c>
      <c r="AQ840">
        <v>8</v>
      </c>
      <c r="AR840" t="s">
        <v>3065</v>
      </c>
      <c r="AS840" t="s">
        <v>3066</v>
      </c>
      <c r="AT840" t="s">
        <v>3067</v>
      </c>
      <c r="AU840">
        <v>1</v>
      </c>
    </row>
    <row r="841" spans="1:52">
      <c r="A841">
        <v>676</v>
      </c>
      <c r="B841">
        <v>676</v>
      </c>
      <c r="C841">
        <v>676</v>
      </c>
      <c r="D841" t="s">
        <v>1</v>
      </c>
      <c r="H841">
        <v>45</v>
      </c>
      <c r="I841">
        <v>5</v>
      </c>
      <c r="J841">
        <v>120</v>
      </c>
      <c r="K841">
        <v>14</v>
      </c>
      <c r="L841">
        <v>6</v>
      </c>
      <c r="M841" t="s">
        <v>183</v>
      </c>
      <c r="N841">
        <v>1</v>
      </c>
      <c r="S841">
        <v>1</v>
      </c>
      <c r="T841" t="s">
        <v>207</v>
      </c>
      <c r="U841" t="s">
        <v>137</v>
      </c>
      <c r="W841" t="s">
        <v>150</v>
      </c>
      <c r="X841">
        <v>15</v>
      </c>
      <c r="Y841" t="s">
        <v>3068</v>
      </c>
      <c r="Z841" t="s">
        <v>57</v>
      </c>
      <c r="AI841" t="s">
        <v>35</v>
      </c>
      <c r="AO841">
        <v>0</v>
      </c>
      <c r="AT841" t="s">
        <v>72</v>
      </c>
      <c r="AV841">
        <v>10</v>
      </c>
      <c r="AW841" t="s">
        <v>73</v>
      </c>
      <c r="AX841" t="s">
        <v>3069</v>
      </c>
      <c r="AY841" t="s">
        <v>3070</v>
      </c>
      <c r="AZ841">
        <v>0</v>
      </c>
    </row>
    <row r="842" spans="1:52">
      <c r="A842">
        <v>677</v>
      </c>
      <c r="B842">
        <v>677</v>
      </c>
      <c r="C842">
        <v>677</v>
      </c>
      <c r="D842" t="s">
        <v>1</v>
      </c>
      <c r="H842">
        <v>36</v>
      </c>
      <c r="I842">
        <v>8</v>
      </c>
      <c r="J842">
        <v>2</v>
      </c>
      <c r="K842">
        <v>8</v>
      </c>
      <c r="L842">
        <v>1</v>
      </c>
      <c r="M842" t="s">
        <v>75</v>
      </c>
      <c r="N842">
        <v>0</v>
      </c>
      <c r="O842" t="s">
        <v>66</v>
      </c>
      <c r="Q842" t="s">
        <v>3390</v>
      </c>
      <c r="R842">
        <v>1</v>
      </c>
      <c r="S842" t="s">
        <v>30</v>
      </c>
      <c r="T842" t="s">
        <v>78</v>
      </c>
      <c r="U842" t="s">
        <v>55</v>
      </c>
      <c r="W842">
        <v>2</v>
      </c>
      <c r="X842" t="s">
        <v>3071</v>
      </c>
      <c r="Y842" t="s">
        <v>81</v>
      </c>
      <c r="AE842" t="s">
        <v>32</v>
      </c>
      <c r="AH842" t="s">
        <v>58</v>
      </c>
      <c r="AI842">
        <v>6</v>
      </c>
      <c r="AK842">
        <v>6</v>
      </c>
      <c r="AL842">
        <v>3</v>
      </c>
      <c r="AN842">
        <v>3</v>
      </c>
      <c r="AO842" t="s">
        <v>3072</v>
      </c>
      <c r="AP842" t="s">
        <v>72</v>
      </c>
      <c r="AR842">
        <v>8</v>
      </c>
      <c r="AS842" t="s">
        <v>3073</v>
      </c>
      <c r="AT842" t="s">
        <v>3074</v>
      </c>
      <c r="AU842" t="s">
        <v>3075</v>
      </c>
      <c r="AV842">
        <v>0</v>
      </c>
    </row>
    <row r="843" spans="1:52">
      <c r="A843">
        <v>678</v>
      </c>
      <c r="B843">
        <v>678</v>
      </c>
      <c r="C843">
        <v>678</v>
      </c>
      <c r="E843" t="s">
        <v>2</v>
      </c>
      <c r="H843">
        <v>28</v>
      </c>
      <c r="I843">
        <v>7</v>
      </c>
      <c r="J843">
        <v>60</v>
      </c>
      <c r="K843">
        <v>7</v>
      </c>
      <c r="L843">
        <v>5</v>
      </c>
      <c r="M843" t="s">
        <v>219</v>
      </c>
      <c r="N843">
        <v>1</v>
      </c>
      <c r="S843">
        <v>1</v>
      </c>
      <c r="T843" t="s">
        <v>87</v>
      </c>
      <c r="U843" t="s">
        <v>78</v>
      </c>
      <c r="V843" t="s">
        <v>89</v>
      </c>
      <c r="W843">
        <v>2</v>
      </c>
      <c r="X843" t="s">
        <v>1509</v>
      </c>
      <c r="Y843" t="s">
        <v>81</v>
      </c>
      <c r="AB843" t="s">
        <v>29</v>
      </c>
      <c r="AJ843" t="s">
        <v>82</v>
      </c>
      <c r="AK843">
        <v>3</v>
      </c>
      <c r="AM843">
        <v>3</v>
      </c>
      <c r="AN843">
        <v>5</v>
      </c>
      <c r="AP843">
        <v>168</v>
      </c>
      <c r="AQ843" t="s">
        <v>3076</v>
      </c>
      <c r="AR843" t="s">
        <v>62</v>
      </c>
      <c r="AS843">
        <v>9</v>
      </c>
      <c r="AT843" t="s">
        <v>3077</v>
      </c>
      <c r="AU843" t="s">
        <v>3078</v>
      </c>
      <c r="AV843" t="s">
        <v>3079</v>
      </c>
      <c r="AW843">
        <v>1</v>
      </c>
    </row>
    <row r="844" spans="1:52">
      <c r="A844">
        <v>679</v>
      </c>
      <c r="B844">
        <v>679</v>
      </c>
      <c r="C844">
        <v>679</v>
      </c>
      <c r="E844" t="s">
        <v>2</v>
      </c>
      <c r="F844" t="s">
        <v>5</v>
      </c>
      <c r="G844">
        <v>26</v>
      </c>
      <c r="H844">
        <v>6</v>
      </c>
      <c r="I844">
        <v>60</v>
      </c>
      <c r="J844">
        <v>14</v>
      </c>
      <c r="K844">
        <v>4</v>
      </c>
      <c r="L844" t="s">
        <v>116</v>
      </c>
      <c r="M844">
        <v>0</v>
      </c>
      <c r="N844" t="s">
        <v>52</v>
      </c>
      <c r="P844" t="s">
        <v>3391</v>
      </c>
      <c r="Q844">
        <v>1</v>
      </c>
      <c r="R844" t="s">
        <v>29</v>
      </c>
      <c r="U844" t="s">
        <v>253</v>
      </c>
      <c r="W844" t="s">
        <v>3080</v>
      </c>
      <c r="X844">
        <v>3</v>
      </c>
      <c r="Y844" t="s">
        <v>3081</v>
      </c>
      <c r="Z844" t="s">
        <v>57</v>
      </c>
      <c r="AI844" t="s">
        <v>35</v>
      </c>
      <c r="AO844">
        <v>0</v>
      </c>
      <c r="AT844" t="s">
        <v>72</v>
      </c>
      <c r="AV844">
        <v>10</v>
      </c>
      <c r="AW844" t="s">
        <v>4200</v>
      </c>
      <c r="AX844" t="s">
        <v>3083</v>
      </c>
      <c r="AY844" t="s">
        <v>3084</v>
      </c>
      <c r="AZ844">
        <v>1</v>
      </c>
    </row>
    <row r="845" spans="1:52">
      <c r="A845">
        <v>680</v>
      </c>
      <c r="B845">
        <v>680</v>
      </c>
      <c r="C845">
        <v>680</v>
      </c>
      <c r="E845" t="s">
        <v>2</v>
      </c>
      <c r="F845" t="s">
        <v>5</v>
      </c>
      <c r="G845">
        <v>36</v>
      </c>
      <c r="H845">
        <v>6</v>
      </c>
      <c r="I845">
        <v>30</v>
      </c>
      <c r="J845">
        <v>15</v>
      </c>
      <c r="K845">
        <v>16</v>
      </c>
      <c r="L845" t="s">
        <v>183</v>
      </c>
      <c r="M845">
        <v>1</v>
      </c>
      <c r="R845">
        <v>1</v>
      </c>
      <c r="S845" t="s">
        <v>401</v>
      </c>
      <c r="V845" t="s">
        <v>596</v>
      </c>
      <c r="W845" t="s">
        <v>3085</v>
      </c>
      <c r="X845">
        <v>2</v>
      </c>
      <c r="Y845" t="s">
        <v>3086</v>
      </c>
      <c r="Z845" t="s">
        <v>81</v>
      </c>
      <c r="AI845" t="s">
        <v>35</v>
      </c>
      <c r="AO845">
        <v>0</v>
      </c>
      <c r="AT845" t="s">
        <v>72</v>
      </c>
      <c r="AV845">
        <v>10</v>
      </c>
      <c r="AW845" t="s">
        <v>3087</v>
      </c>
      <c r="AX845" t="s">
        <v>4201</v>
      </c>
      <c r="AY845" t="s">
        <v>4202</v>
      </c>
      <c r="AZ845">
        <v>1</v>
      </c>
    </row>
    <row r="846" spans="1:52">
      <c r="A846">
        <v>681</v>
      </c>
      <c r="B846">
        <v>681</v>
      </c>
      <c r="C846">
        <v>681</v>
      </c>
      <c r="D846" t="s">
        <v>1</v>
      </c>
      <c r="H846">
        <v>23</v>
      </c>
      <c r="I846">
        <v>7</v>
      </c>
      <c r="J846">
        <v>10</v>
      </c>
      <c r="K846">
        <v>3</v>
      </c>
      <c r="L846">
        <v>4</v>
      </c>
      <c r="M846" t="s">
        <v>219</v>
      </c>
      <c r="N846">
        <v>1</v>
      </c>
      <c r="S846">
        <v>1</v>
      </c>
      <c r="T846" t="s">
        <v>207</v>
      </c>
      <c r="U846" t="s">
        <v>78</v>
      </c>
      <c r="V846" t="s">
        <v>566</v>
      </c>
      <c r="X846">
        <v>1</v>
      </c>
      <c r="Z846" t="s">
        <v>357</v>
      </c>
      <c r="AE846" t="s">
        <v>32</v>
      </c>
      <c r="AH846" t="s">
        <v>58</v>
      </c>
      <c r="AI846">
        <v>5</v>
      </c>
      <c r="AK846">
        <v>5</v>
      </c>
      <c r="AM846">
        <v>12</v>
      </c>
      <c r="AN846">
        <v>4</v>
      </c>
      <c r="AO846" t="s">
        <v>3090</v>
      </c>
      <c r="AP846" t="s">
        <v>72</v>
      </c>
      <c r="AR846">
        <v>10</v>
      </c>
      <c r="AS846" t="s">
        <v>3091</v>
      </c>
      <c r="AU846">
        <v>1</v>
      </c>
    </row>
    <row r="847" spans="1:52">
      <c r="A847">
        <v>682</v>
      </c>
      <c r="B847">
        <v>682</v>
      </c>
      <c r="C847">
        <v>682</v>
      </c>
      <c r="D847" t="s">
        <v>1</v>
      </c>
      <c r="E847" t="s">
        <v>3</v>
      </c>
      <c r="F847" t="s">
        <v>4</v>
      </c>
      <c r="G847" t="s">
        <v>5</v>
      </c>
      <c r="H847">
        <v>21</v>
      </c>
      <c r="I847">
        <v>10</v>
      </c>
      <c r="J847">
        <v>20</v>
      </c>
      <c r="K847">
        <v>10</v>
      </c>
      <c r="L847">
        <v>10</v>
      </c>
      <c r="M847" t="s">
        <v>75</v>
      </c>
      <c r="N847">
        <v>1</v>
      </c>
      <c r="S847">
        <v>0</v>
      </c>
      <c r="AB847" t="s">
        <v>155</v>
      </c>
      <c r="AG847" t="s">
        <v>32</v>
      </c>
      <c r="AJ847" t="s">
        <v>58</v>
      </c>
      <c r="AK847">
        <v>6</v>
      </c>
      <c r="AM847">
        <v>6</v>
      </c>
      <c r="AN847">
        <v>6</v>
      </c>
      <c r="AP847">
        <v>30</v>
      </c>
      <c r="AQ847" t="s">
        <v>3092</v>
      </c>
      <c r="AR847" t="s">
        <v>3093</v>
      </c>
      <c r="AS847">
        <v>10</v>
      </c>
      <c r="AT847" t="s">
        <v>4203</v>
      </c>
      <c r="AU847" t="s">
        <v>3095</v>
      </c>
      <c r="AV847" t="s">
        <v>3096</v>
      </c>
      <c r="AW847">
        <v>1</v>
      </c>
    </row>
    <row r="848" spans="1:52">
      <c r="A848">
        <v>683</v>
      </c>
      <c r="B848">
        <v>683</v>
      </c>
      <c r="C848">
        <v>683</v>
      </c>
      <c r="G848" t="s">
        <v>4</v>
      </c>
      <c r="H848">
        <v>45</v>
      </c>
      <c r="I848">
        <v>5</v>
      </c>
      <c r="J848">
        <v>120</v>
      </c>
      <c r="K848">
        <v>12</v>
      </c>
      <c r="L848">
        <v>60</v>
      </c>
      <c r="M848" t="s">
        <v>75</v>
      </c>
      <c r="N848">
        <v>0</v>
      </c>
      <c r="P848" t="s">
        <v>35</v>
      </c>
      <c r="Q848" t="s">
        <v>3392</v>
      </c>
      <c r="R848">
        <v>1</v>
      </c>
      <c r="S848" t="s">
        <v>207</v>
      </c>
      <c r="T848" t="s">
        <v>106</v>
      </c>
      <c r="U848" t="s">
        <v>350</v>
      </c>
      <c r="V848">
        <v>15</v>
      </c>
      <c r="X848" t="s">
        <v>81</v>
      </c>
      <c r="AD848" t="s">
        <v>32</v>
      </c>
      <c r="AG848" t="s">
        <v>156</v>
      </c>
      <c r="AH848">
        <v>6</v>
      </c>
      <c r="AJ848">
        <v>6</v>
      </c>
      <c r="AK848">
        <v>6</v>
      </c>
      <c r="AM848">
        <v>15</v>
      </c>
      <c r="AN848" t="s">
        <v>73</v>
      </c>
      <c r="AO848" t="s">
        <v>72</v>
      </c>
      <c r="AQ848">
        <v>5</v>
      </c>
      <c r="AR848" t="s">
        <v>3097</v>
      </c>
      <c r="AS848" t="s">
        <v>35</v>
      </c>
      <c r="AT848" t="s">
        <v>35</v>
      </c>
      <c r="AU848">
        <v>0</v>
      </c>
    </row>
    <row r="849" spans="1:52">
      <c r="A849">
        <v>684</v>
      </c>
      <c r="B849">
        <v>684</v>
      </c>
      <c r="C849">
        <v>684</v>
      </c>
      <c r="H849" t="s">
        <v>5</v>
      </c>
      <c r="I849">
        <v>41</v>
      </c>
      <c r="J849">
        <v>7</v>
      </c>
      <c r="K849">
        <v>120</v>
      </c>
      <c r="L849">
        <v>6</v>
      </c>
      <c r="M849">
        <v>3</v>
      </c>
      <c r="N849" t="s">
        <v>329</v>
      </c>
      <c r="O849">
        <v>0</v>
      </c>
      <c r="P849" t="s">
        <v>52</v>
      </c>
      <c r="R849" t="s">
        <v>3391</v>
      </c>
      <c r="S849">
        <v>1</v>
      </c>
      <c r="T849" t="s">
        <v>207</v>
      </c>
      <c r="U849" t="s">
        <v>88</v>
      </c>
      <c r="W849" t="s">
        <v>89</v>
      </c>
      <c r="X849">
        <v>17</v>
      </c>
      <c r="Y849" t="s">
        <v>3098</v>
      </c>
      <c r="Z849" t="s">
        <v>57</v>
      </c>
      <c r="AF849" t="s">
        <v>32</v>
      </c>
      <c r="AI849" t="s">
        <v>70</v>
      </c>
      <c r="AK849">
        <v>6</v>
      </c>
      <c r="AM849">
        <v>6</v>
      </c>
      <c r="AN849">
        <v>3</v>
      </c>
      <c r="AP849">
        <v>10</v>
      </c>
      <c r="AQ849" t="s">
        <v>3099</v>
      </c>
      <c r="AR849" t="s">
        <v>72</v>
      </c>
      <c r="AT849">
        <v>9</v>
      </c>
      <c r="AU849" t="s">
        <v>3100</v>
      </c>
      <c r="AV849" t="s">
        <v>3101</v>
      </c>
      <c r="AW849" t="s">
        <v>4204</v>
      </c>
      <c r="AX849">
        <v>0</v>
      </c>
    </row>
    <row r="850" spans="1:52">
      <c r="A850">
        <v>685</v>
      </c>
      <c r="B850">
        <v>685</v>
      </c>
      <c r="C850">
        <v>685</v>
      </c>
      <c r="D850" t="s">
        <v>1</v>
      </c>
      <c r="H850">
        <v>35</v>
      </c>
      <c r="I850">
        <v>7</v>
      </c>
      <c r="J850">
        <v>20</v>
      </c>
      <c r="K850">
        <v>10</v>
      </c>
      <c r="L850">
        <v>20</v>
      </c>
      <c r="M850" t="s">
        <v>94</v>
      </c>
      <c r="N850">
        <v>1</v>
      </c>
      <c r="S850">
        <v>1</v>
      </c>
      <c r="T850" t="s">
        <v>3551</v>
      </c>
      <c r="U850" t="s">
        <v>54</v>
      </c>
      <c r="W850" t="s">
        <v>55</v>
      </c>
      <c r="Y850">
        <v>1</v>
      </c>
      <c r="Z850" t="s">
        <v>3103</v>
      </c>
      <c r="AA850" t="s">
        <v>81</v>
      </c>
      <c r="AE850" t="s">
        <v>30</v>
      </c>
      <c r="AJ850" t="s">
        <v>82</v>
      </c>
      <c r="AL850">
        <v>15</v>
      </c>
      <c r="AM850">
        <v>15</v>
      </c>
      <c r="AO850">
        <v>20</v>
      </c>
      <c r="AP850">
        <v>20</v>
      </c>
      <c r="AQ850" t="s">
        <v>3104</v>
      </c>
      <c r="AR850" t="s">
        <v>62</v>
      </c>
      <c r="AS850">
        <v>10</v>
      </c>
      <c r="AT850" t="s">
        <v>3105</v>
      </c>
      <c r="AU850" t="s">
        <v>3106</v>
      </c>
      <c r="AV850" t="s">
        <v>3107</v>
      </c>
      <c r="AW850">
        <v>0</v>
      </c>
    </row>
    <row r="851" spans="1:52">
      <c r="A851">
        <v>686</v>
      </c>
      <c r="B851">
        <v>686</v>
      </c>
      <c r="C851">
        <v>686</v>
      </c>
      <c r="E851" t="s">
        <v>2</v>
      </c>
      <c r="F851" t="s">
        <v>5</v>
      </c>
      <c r="G851">
        <v>39</v>
      </c>
      <c r="H851">
        <v>4</v>
      </c>
      <c r="I851">
        <v>70</v>
      </c>
      <c r="J851">
        <v>12</v>
      </c>
      <c r="K851">
        <v>25</v>
      </c>
      <c r="L851" t="s">
        <v>297</v>
      </c>
      <c r="M851">
        <v>0</v>
      </c>
      <c r="N851" t="s">
        <v>66</v>
      </c>
      <c r="Q851" t="s">
        <v>4205</v>
      </c>
      <c r="R851">
        <v>1</v>
      </c>
      <c r="S851" t="s">
        <v>406</v>
      </c>
      <c r="V851" t="s">
        <v>3109</v>
      </c>
      <c r="W851" t="s">
        <v>291</v>
      </c>
      <c r="X851">
        <v>11</v>
      </c>
      <c r="Y851" t="s">
        <v>3110</v>
      </c>
      <c r="Z851" t="s">
        <v>81</v>
      </c>
      <c r="AF851" t="s">
        <v>32</v>
      </c>
      <c r="AI851" t="s">
        <v>82</v>
      </c>
      <c r="AK851">
        <v>15</v>
      </c>
      <c r="AL851">
        <v>15</v>
      </c>
      <c r="AN851">
        <v>10</v>
      </c>
      <c r="AO851">
        <v>40</v>
      </c>
      <c r="AP851" t="s">
        <v>4206</v>
      </c>
      <c r="AQ851" t="s">
        <v>72</v>
      </c>
      <c r="AS851">
        <v>10</v>
      </c>
      <c r="AT851" t="s">
        <v>4207</v>
      </c>
      <c r="AU851" t="s">
        <v>4208</v>
      </c>
      <c r="AV851" t="s">
        <v>4209</v>
      </c>
      <c r="AW851">
        <v>0</v>
      </c>
    </row>
    <row r="852" spans="1:52">
      <c r="A852">
        <v>687</v>
      </c>
      <c r="B852">
        <v>687</v>
      </c>
      <c r="C852">
        <v>687</v>
      </c>
      <c r="D852" t="s">
        <v>1</v>
      </c>
      <c r="E852" t="s">
        <v>2</v>
      </c>
      <c r="H852">
        <v>58</v>
      </c>
      <c r="I852">
        <v>7</v>
      </c>
      <c r="J852">
        <v>40</v>
      </c>
      <c r="K852">
        <v>12</v>
      </c>
      <c r="L852">
        <v>10</v>
      </c>
      <c r="M852" t="s">
        <v>329</v>
      </c>
      <c r="N852">
        <v>1</v>
      </c>
      <c r="S852">
        <v>1</v>
      </c>
      <c r="T852" t="s">
        <v>406</v>
      </c>
      <c r="V852" t="s">
        <v>137</v>
      </c>
      <c r="X852" t="s">
        <v>89</v>
      </c>
      <c r="Y852">
        <v>30</v>
      </c>
      <c r="Z852" t="s">
        <v>3115</v>
      </c>
      <c r="AA852" t="s">
        <v>57</v>
      </c>
      <c r="AG852" t="s">
        <v>32</v>
      </c>
      <c r="AJ852" t="s">
        <v>70</v>
      </c>
      <c r="AL852">
        <v>5</v>
      </c>
      <c r="AN852">
        <v>5</v>
      </c>
      <c r="AP852">
        <v>12</v>
      </c>
      <c r="AQ852">
        <v>12</v>
      </c>
      <c r="AR852" t="s">
        <v>3116</v>
      </c>
      <c r="AS852" t="s">
        <v>72</v>
      </c>
      <c r="AU852">
        <v>10</v>
      </c>
      <c r="AV852" t="s">
        <v>3117</v>
      </c>
      <c r="AW852">
        <v>0</v>
      </c>
    </row>
    <row r="853" spans="1:52">
      <c r="A853">
        <v>688</v>
      </c>
      <c r="B853">
        <v>688</v>
      </c>
      <c r="C853">
        <v>688</v>
      </c>
      <c r="E853" t="s">
        <v>2</v>
      </c>
      <c r="F853" t="s">
        <v>5</v>
      </c>
      <c r="G853">
        <v>36</v>
      </c>
      <c r="H853">
        <v>7</v>
      </c>
      <c r="I853">
        <v>15</v>
      </c>
      <c r="J853">
        <v>12</v>
      </c>
      <c r="K853">
        <v>12</v>
      </c>
      <c r="L853" t="s">
        <v>297</v>
      </c>
      <c r="M853">
        <v>0</v>
      </c>
      <c r="N853" t="s">
        <v>66</v>
      </c>
      <c r="P853" t="s">
        <v>3391</v>
      </c>
      <c r="Q853">
        <v>1</v>
      </c>
      <c r="R853" t="s">
        <v>141</v>
      </c>
      <c r="S853" t="s">
        <v>78</v>
      </c>
      <c r="T853" t="s">
        <v>89</v>
      </c>
      <c r="U853">
        <v>1</v>
      </c>
      <c r="V853" t="s">
        <v>1757</v>
      </c>
      <c r="W853" t="s">
        <v>69</v>
      </c>
      <c r="Z853" t="s">
        <v>29</v>
      </c>
      <c r="AA853" t="s">
        <v>30</v>
      </c>
      <c r="AF853" t="s">
        <v>82</v>
      </c>
      <c r="AG853">
        <v>2</v>
      </c>
      <c r="AI853">
        <v>2</v>
      </c>
      <c r="AJ853">
        <v>5</v>
      </c>
      <c r="AL853">
        <v>30</v>
      </c>
      <c r="AM853" t="s">
        <v>3118</v>
      </c>
      <c r="AN853" t="s">
        <v>72</v>
      </c>
      <c r="AP853">
        <v>7</v>
      </c>
      <c r="AQ853" t="s">
        <v>376</v>
      </c>
      <c r="AR853" t="s">
        <v>3119</v>
      </c>
      <c r="AS853">
        <v>0</v>
      </c>
    </row>
    <row r="854" spans="1:52">
      <c r="A854" s="44">
        <v>689</v>
      </c>
      <c r="B854" s="44">
        <v>689</v>
      </c>
      <c r="C854" s="44">
        <v>689</v>
      </c>
      <c r="D854" s="44" t="s">
        <v>1</v>
      </c>
      <c r="E854" s="44"/>
      <c r="F854" s="44" t="s">
        <v>5</v>
      </c>
      <c r="G854" s="44">
        <v>21</v>
      </c>
      <c r="H854" s="44">
        <v>5</v>
      </c>
      <c r="I854" s="44">
        <v>8</v>
      </c>
      <c r="J854" s="44">
        <v>10</v>
      </c>
      <c r="K854" s="44">
        <v>5</v>
      </c>
      <c r="L854" s="44" t="s">
        <v>86</v>
      </c>
      <c r="M854" s="44">
        <v>0</v>
      </c>
      <c r="N854" s="44" t="s">
        <v>52</v>
      </c>
      <c r="O854" s="44"/>
      <c r="P854" s="44" t="s">
        <v>3392</v>
      </c>
      <c r="Q854" s="44">
        <v>0</v>
      </c>
      <c r="R854" s="44"/>
      <c r="S854" s="44"/>
      <c r="T854" s="44"/>
      <c r="U854" s="44"/>
      <c r="V854" s="44"/>
      <c r="W854" s="44"/>
      <c r="X854" s="44"/>
      <c r="Y854" s="44"/>
      <c r="Z854" s="44" t="s">
        <v>155</v>
      </c>
      <c r="AA854" s="44"/>
      <c r="AB854" s="44"/>
      <c r="AC854" s="44"/>
      <c r="AD854" s="44"/>
      <c r="AE854" s="44" t="s">
        <v>32</v>
      </c>
      <c r="AF854" s="44"/>
      <c r="AG854" s="44"/>
      <c r="AH854" s="44" t="s">
        <v>82</v>
      </c>
      <c r="AI854" s="44">
        <v>4</v>
      </c>
      <c r="AJ854" s="44"/>
      <c r="AK854" s="44">
        <v>4</v>
      </c>
      <c r="AL854" s="44">
        <v>3</v>
      </c>
      <c r="AM854" s="44"/>
      <c r="AN854" s="44">
        <v>4</v>
      </c>
      <c r="AO854" t="s">
        <v>4210</v>
      </c>
      <c r="AP854" s="44" t="s">
        <v>72</v>
      </c>
      <c r="AQ854" s="44"/>
      <c r="AR854" s="44">
        <v>9</v>
      </c>
      <c r="AS854" s="44" t="s">
        <v>4212</v>
      </c>
      <c r="AT854" s="44" t="s">
        <v>4213</v>
      </c>
      <c r="AU854" s="44">
        <v>0</v>
      </c>
    </row>
    <row r="855" spans="1:52">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4"/>
      <c r="AN855" s="44"/>
      <c r="AO855" t="s">
        <v>4211</v>
      </c>
      <c r="AP855" s="44"/>
      <c r="AQ855" s="44"/>
      <c r="AR855" s="44"/>
      <c r="AS855" s="44"/>
      <c r="AT855" s="44"/>
      <c r="AU855" s="44"/>
    </row>
    <row r="856" spans="1:52">
      <c r="A856">
        <v>690</v>
      </c>
      <c r="B856">
        <v>690</v>
      </c>
      <c r="C856">
        <v>690</v>
      </c>
      <c r="E856" t="s">
        <v>2</v>
      </c>
      <c r="F856" t="s">
        <v>5</v>
      </c>
      <c r="G856">
        <v>34</v>
      </c>
      <c r="H856">
        <v>7</v>
      </c>
      <c r="I856">
        <v>10</v>
      </c>
      <c r="J856">
        <v>6</v>
      </c>
      <c r="K856">
        <v>10</v>
      </c>
      <c r="L856" t="s">
        <v>86</v>
      </c>
      <c r="M856">
        <v>0</v>
      </c>
      <c r="N856" t="s">
        <v>76</v>
      </c>
      <c r="O856" t="s">
        <v>3391</v>
      </c>
      <c r="P856">
        <v>1</v>
      </c>
      <c r="Q856" t="s">
        <v>401</v>
      </c>
      <c r="S856" t="s">
        <v>106</v>
      </c>
      <c r="T856" t="s">
        <v>55</v>
      </c>
      <c r="V856">
        <v>6</v>
      </c>
      <c r="X856" t="s">
        <v>69</v>
      </c>
      <c r="AD856" t="s">
        <v>32</v>
      </c>
      <c r="AG856" t="s">
        <v>82</v>
      </c>
      <c r="AH856">
        <v>3</v>
      </c>
      <c r="AJ856">
        <v>3</v>
      </c>
      <c r="AK856">
        <v>6</v>
      </c>
      <c r="AM856">
        <v>10</v>
      </c>
      <c r="AN856" t="s">
        <v>3123</v>
      </c>
      <c r="AO856" t="s">
        <v>72</v>
      </c>
      <c r="AQ856">
        <v>10</v>
      </c>
      <c r="AU856">
        <v>0</v>
      </c>
    </row>
    <row r="857" spans="1:52">
      <c r="A857">
        <v>691</v>
      </c>
      <c r="B857">
        <v>691</v>
      </c>
      <c r="C857">
        <v>691</v>
      </c>
      <c r="E857" t="s">
        <v>2</v>
      </c>
      <c r="H857">
        <v>40</v>
      </c>
      <c r="I857">
        <v>7</v>
      </c>
      <c r="J857">
        <v>180</v>
      </c>
      <c r="K857">
        <v>11</v>
      </c>
      <c r="L857">
        <v>3</v>
      </c>
      <c r="M857" t="s">
        <v>51</v>
      </c>
      <c r="N857">
        <v>0</v>
      </c>
      <c r="P857" t="s">
        <v>3124</v>
      </c>
      <c r="Q857" t="s">
        <v>3391</v>
      </c>
      <c r="R857">
        <v>1</v>
      </c>
      <c r="S857" t="s">
        <v>149</v>
      </c>
      <c r="T857" t="s">
        <v>88</v>
      </c>
      <c r="V857" t="s">
        <v>225</v>
      </c>
      <c r="W857">
        <v>5</v>
      </c>
      <c r="X857" t="s">
        <v>3125</v>
      </c>
      <c r="Y857" t="s">
        <v>81</v>
      </c>
      <c r="AH857" t="s">
        <v>35</v>
      </c>
      <c r="AN857">
        <v>0</v>
      </c>
      <c r="AS857" t="s">
        <v>72</v>
      </c>
      <c r="AU857">
        <v>7</v>
      </c>
      <c r="AV857" t="s">
        <v>3126</v>
      </c>
      <c r="AW857" t="s">
        <v>3127</v>
      </c>
      <c r="AY857">
        <v>1</v>
      </c>
    </row>
    <row r="858" spans="1:52">
      <c r="A858">
        <v>692</v>
      </c>
      <c r="B858">
        <v>692</v>
      </c>
      <c r="C858">
        <v>692</v>
      </c>
      <c r="E858" t="s">
        <v>2</v>
      </c>
      <c r="H858">
        <v>47</v>
      </c>
      <c r="I858">
        <v>8</v>
      </c>
      <c r="J858">
        <v>0</v>
      </c>
      <c r="K858">
        <v>12</v>
      </c>
      <c r="L858">
        <v>26</v>
      </c>
      <c r="M858" t="s">
        <v>128</v>
      </c>
      <c r="N858">
        <v>1</v>
      </c>
      <c r="S858">
        <v>1</v>
      </c>
      <c r="T858" t="s">
        <v>207</v>
      </c>
      <c r="U858" t="s">
        <v>78</v>
      </c>
      <c r="V858" t="s">
        <v>150</v>
      </c>
      <c r="W858">
        <v>7</v>
      </c>
      <c r="X858" t="s">
        <v>3128</v>
      </c>
      <c r="Y858" t="s">
        <v>69</v>
      </c>
      <c r="AC858" t="s">
        <v>30</v>
      </c>
      <c r="AD858" t="s">
        <v>31</v>
      </c>
      <c r="AE858" t="s">
        <v>33</v>
      </c>
      <c r="AH858" t="s">
        <v>58</v>
      </c>
      <c r="AI858">
        <v>6</v>
      </c>
      <c r="AK858">
        <v>6</v>
      </c>
      <c r="AL858">
        <v>2</v>
      </c>
      <c r="AN858">
        <v>8</v>
      </c>
      <c r="AO858" t="s">
        <v>3129</v>
      </c>
      <c r="AP858" t="s">
        <v>3130</v>
      </c>
      <c r="AQ858">
        <v>10</v>
      </c>
      <c r="AR858" t="s">
        <v>3131</v>
      </c>
      <c r="AS858" t="s">
        <v>3132</v>
      </c>
      <c r="AT858" t="s">
        <v>3133</v>
      </c>
      <c r="AU858">
        <v>1</v>
      </c>
    </row>
    <row r="859" spans="1:52">
      <c r="A859">
        <v>693</v>
      </c>
      <c r="B859">
        <v>693</v>
      </c>
      <c r="C859">
        <v>693</v>
      </c>
      <c r="E859" t="s">
        <v>2</v>
      </c>
      <c r="F859" t="s">
        <v>5</v>
      </c>
      <c r="G859">
        <v>54</v>
      </c>
      <c r="H859">
        <v>7</v>
      </c>
      <c r="I859">
        <v>50</v>
      </c>
      <c r="J859">
        <v>8</v>
      </c>
      <c r="K859">
        <v>5</v>
      </c>
      <c r="L859" t="s">
        <v>75</v>
      </c>
      <c r="M859">
        <v>1</v>
      </c>
      <c r="R859">
        <v>1</v>
      </c>
      <c r="S859" t="s">
        <v>6</v>
      </c>
      <c r="U859" t="s">
        <v>106</v>
      </c>
      <c r="W859" t="s">
        <v>892</v>
      </c>
      <c r="X859">
        <v>30</v>
      </c>
      <c r="Y859" t="s">
        <v>3134</v>
      </c>
      <c r="Z859" t="s">
        <v>57</v>
      </c>
      <c r="AF859" t="s">
        <v>32</v>
      </c>
      <c r="AI859" t="s">
        <v>70</v>
      </c>
      <c r="AK859">
        <v>6</v>
      </c>
      <c r="AM859">
        <v>6</v>
      </c>
      <c r="AN859">
        <v>6</v>
      </c>
      <c r="AP859">
        <v>20</v>
      </c>
      <c r="AQ859" t="s">
        <v>4214</v>
      </c>
      <c r="AR859" t="s">
        <v>3136</v>
      </c>
      <c r="AS859">
        <v>7</v>
      </c>
      <c r="AT859" t="s">
        <v>3137</v>
      </c>
      <c r="AU859" t="s">
        <v>3138</v>
      </c>
      <c r="AV859">
        <v>0</v>
      </c>
    </row>
    <row r="860" spans="1:52">
      <c r="A860">
        <v>694</v>
      </c>
      <c r="B860">
        <v>694</v>
      </c>
      <c r="C860">
        <v>694</v>
      </c>
      <c r="E860" t="s">
        <v>2</v>
      </c>
      <c r="H860">
        <v>33</v>
      </c>
      <c r="I860">
        <v>6</v>
      </c>
      <c r="J860">
        <v>60</v>
      </c>
      <c r="K860">
        <v>12</v>
      </c>
      <c r="L860">
        <v>6</v>
      </c>
      <c r="M860" t="s">
        <v>86</v>
      </c>
      <c r="N860">
        <v>1</v>
      </c>
      <c r="S860">
        <v>1</v>
      </c>
      <c r="T860" t="s">
        <v>3551</v>
      </c>
      <c r="U860" t="s">
        <v>377</v>
      </c>
      <c r="W860" t="s">
        <v>3139</v>
      </c>
      <c r="X860">
        <v>9</v>
      </c>
      <c r="Y860" t="s">
        <v>3140</v>
      </c>
      <c r="Z860" t="s">
        <v>57</v>
      </c>
      <c r="AF860" t="s">
        <v>32</v>
      </c>
      <c r="AI860" t="s">
        <v>58</v>
      </c>
      <c r="AJ860">
        <v>5</v>
      </c>
      <c r="AL860">
        <v>5</v>
      </c>
      <c r="AM860">
        <v>6</v>
      </c>
      <c r="AO860">
        <v>30</v>
      </c>
      <c r="AP860" t="s">
        <v>3141</v>
      </c>
      <c r="AQ860" t="s">
        <v>72</v>
      </c>
      <c r="AS860">
        <v>10</v>
      </c>
      <c r="AT860" t="s">
        <v>3142</v>
      </c>
      <c r="AU860" t="s">
        <v>3143</v>
      </c>
      <c r="AV860" t="s">
        <v>4215</v>
      </c>
      <c r="AW860">
        <v>1</v>
      </c>
    </row>
    <row r="861" spans="1:52">
      <c r="A861">
        <v>695</v>
      </c>
      <c r="B861">
        <v>695</v>
      </c>
      <c r="C861">
        <v>695</v>
      </c>
      <c r="D861" t="s">
        <v>1</v>
      </c>
      <c r="F861" t="s">
        <v>5</v>
      </c>
      <c r="G861">
        <v>41</v>
      </c>
      <c r="H861">
        <v>7</v>
      </c>
      <c r="I861">
        <v>45</v>
      </c>
      <c r="J861">
        <v>10</v>
      </c>
      <c r="K861">
        <v>6</v>
      </c>
      <c r="L861" t="s">
        <v>219</v>
      </c>
      <c r="M861">
        <v>1</v>
      </c>
      <c r="R861">
        <v>1</v>
      </c>
      <c r="S861" t="s">
        <v>53</v>
      </c>
      <c r="T861" t="s">
        <v>54</v>
      </c>
      <c r="V861" t="s">
        <v>89</v>
      </c>
      <c r="W861">
        <v>17</v>
      </c>
      <c r="X861" t="s">
        <v>3145</v>
      </c>
      <c r="Y861" t="s">
        <v>81</v>
      </c>
      <c r="AD861" t="s">
        <v>31</v>
      </c>
      <c r="AI861" t="s">
        <v>58</v>
      </c>
      <c r="AJ861">
        <v>6</v>
      </c>
      <c r="AL861">
        <v>6</v>
      </c>
      <c r="AM861">
        <v>6</v>
      </c>
      <c r="AO861">
        <v>6</v>
      </c>
      <c r="AP861" t="s">
        <v>3146</v>
      </c>
      <c r="AQ861" t="s">
        <v>72</v>
      </c>
      <c r="AS861">
        <v>10</v>
      </c>
      <c r="AT861" t="s">
        <v>3147</v>
      </c>
      <c r="AU861" t="s">
        <v>3148</v>
      </c>
      <c r="AV861" t="s">
        <v>4216</v>
      </c>
      <c r="AW861">
        <v>1</v>
      </c>
    </row>
    <row r="862" spans="1:52">
      <c r="A862">
        <v>696</v>
      </c>
      <c r="B862">
        <v>696</v>
      </c>
      <c r="C862">
        <v>696</v>
      </c>
      <c r="D862" t="s">
        <v>1</v>
      </c>
      <c r="E862" t="s">
        <v>2</v>
      </c>
      <c r="F862" t="s">
        <v>4</v>
      </c>
      <c r="G862" t="s">
        <v>5</v>
      </c>
      <c r="H862">
        <v>43</v>
      </c>
      <c r="I862">
        <v>6</v>
      </c>
      <c r="J862">
        <v>60</v>
      </c>
      <c r="K862">
        <v>6</v>
      </c>
      <c r="L862">
        <v>3</v>
      </c>
      <c r="M862" t="s">
        <v>183</v>
      </c>
      <c r="N862">
        <v>0</v>
      </c>
      <c r="O862" t="s">
        <v>52</v>
      </c>
      <c r="Q862" t="s">
        <v>3391</v>
      </c>
      <c r="R862">
        <v>1</v>
      </c>
      <c r="S862" t="s">
        <v>29</v>
      </c>
      <c r="U862" t="s">
        <v>78</v>
      </c>
      <c r="W862" t="s">
        <v>3150</v>
      </c>
      <c r="X862">
        <v>4</v>
      </c>
      <c r="Y862" t="s">
        <v>3151</v>
      </c>
      <c r="Z862" t="s">
        <v>1109</v>
      </c>
      <c r="AC862" t="s">
        <v>29</v>
      </c>
      <c r="AK862" t="s">
        <v>70</v>
      </c>
      <c r="AM862">
        <v>5</v>
      </c>
      <c r="AO862">
        <v>5</v>
      </c>
      <c r="AP862">
        <v>5</v>
      </c>
      <c r="AR862">
        <v>12</v>
      </c>
      <c r="AS862" t="s">
        <v>3152</v>
      </c>
      <c r="AT862" t="s">
        <v>72</v>
      </c>
      <c r="AV862">
        <v>10</v>
      </c>
      <c r="AW862" t="s">
        <v>35</v>
      </c>
      <c r="AX862" t="s">
        <v>3153</v>
      </c>
      <c r="AY862" t="s">
        <v>3154</v>
      </c>
      <c r="AZ862">
        <v>0</v>
      </c>
    </row>
    <row r="863" spans="1:52">
      <c r="A863" s="44">
        <v>697</v>
      </c>
      <c r="B863" s="44">
        <v>697</v>
      </c>
      <c r="C863" s="44">
        <v>697</v>
      </c>
      <c r="D863" s="44"/>
      <c r="E863" s="44"/>
      <c r="F863" s="44"/>
      <c r="G863" s="44"/>
      <c r="H863" s="44" t="s">
        <v>5</v>
      </c>
      <c r="I863" s="44">
        <v>34</v>
      </c>
      <c r="J863" s="44">
        <v>7</v>
      </c>
      <c r="K863" s="44">
        <v>90</v>
      </c>
      <c r="L863" s="44">
        <v>14</v>
      </c>
      <c r="M863" s="44">
        <v>2</v>
      </c>
      <c r="N863" s="44" t="s">
        <v>297</v>
      </c>
      <c r="O863" s="44">
        <v>1</v>
      </c>
      <c r="P863" s="44"/>
      <c r="Q863" s="44"/>
      <c r="R863" s="44"/>
      <c r="S863" s="44"/>
      <c r="T863" s="44">
        <v>1</v>
      </c>
      <c r="U863" s="44" t="s">
        <v>207</v>
      </c>
      <c r="V863" s="44"/>
      <c r="W863" s="44" t="s">
        <v>253</v>
      </c>
      <c r="X863" s="44" t="s">
        <v>89</v>
      </c>
      <c r="Y863" s="44">
        <v>8</v>
      </c>
      <c r="Z863" s="44" t="s">
        <v>3155</v>
      </c>
      <c r="AA863" s="44" t="s">
        <v>81</v>
      </c>
      <c r="AB863" s="44"/>
      <c r="AC863" s="44"/>
      <c r="AD863" s="44"/>
      <c r="AE863" s="44"/>
      <c r="AF863" s="44" t="s">
        <v>31</v>
      </c>
      <c r="AG863" s="44"/>
      <c r="AH863" s="44"/>
      <c r="AI863" s="44"/>
      <c r="AJ863" s="44"/>
      <c r="AK863" s="44" t="s">
        <v>70</v>
      </c>
      <c r="AL863" s="44"/>
      <c r="AM863" s="44">
        <v>3</v>
      </c>
      <c r="AN863" s="44"/>
      <c r="AO863" s="44">
        <v>3</v>
      </c>
      <c r="AP863" s="44">
        <v>1</v>
      </c>
      <c r="AQ863" s="44"/>
      <c r="AR863" s="44">
        <v>15</v>
      </c>
      <c r="AS863" s="44" t="s">
        <v>3156</v>
      </c>
      <c r="AT863" s="44" t="s">
        <v>3157</v>
      </c>
      <c r="AU863" s="44">
        <v>8</v>
      </c>
      <c r="AV863" t="s">
        <v>4217</v>
      </c>
      <c r="AW863" s="44" t="s">
        <v>3159</v>
      </c>
      <c r="AX863" s="44">
        <v>0</v>
      </c>
    </row>
    <row r="864" spans="1:52">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44"/>
      <c r="AN864" s="44"/>
      <c r="AO864" s="44"/>
      <c r="AP864" s="44"/>
      <c r="AQ864" s="44"/>
      <c r="AR864" s="44"/>
      <c r="AS864" s="44"/>
      <c r="AT864" s="44"/>
      <c r="AU864" s="44"/>
      <c r="AV864" t="s">
        <v>4218</v>
      </c>
      <c r="AW864" s="44"/>
      <c r="AX864" s="44"/>
    </row>
    <row r="865" spans="1:5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4"/>
      <c r="AN865" s="44"/>
      <c r="AO865" s="44"/>
      <c r="AP865" s="44"/>
      <c r="AQ865" s="44"/>
      <c r="AR865" s="44"/>
      <c r="AS865" s="44"/>
      <c r="AT865" s="44"/>
      <c r="AU865" s="44"/>
      <c r="AV865" t="s">
        <v>4219</v>
      </c>
      <c r="AW865" s="44"/>
      <c r="AX865" s="44"/>
    </row>
    <row r="866" spans="1:51">
      <c r="A866">
        <v>698</v>
      </c>
      <c r="B866">
        <v>698</v>
      </c>
      <c r="C866">
        <v>698</v>
      </c>
      <c r="D866" t="s">
        <v>1</v>
      </c>
      <c r="H866">
        <v>41</v>
      </c>
      <c r="I866">
        <v>5</v>
      </c>
      <c r="J866">
        <v>150</v>
      </c>
      <c r="K866">
        <v>6</v>
      </c>
      <c r="L866">
        <v>1</v>
      </c>
      <c r="M866" t="s">
        <v>51</v>
      </c>
      <c r="N866">
        <v>1</v>
      </c>
      <c r="S866">
        <v>1</v>
      </c>
      <c r="T866" t="s">
        <v>3551</v>
      </c>
      <c r="U866" t="s">
        <v>88</v>
      </c>
      <c r="W866" t="s">
        <v>89</v>
      </c>
      <c r="X866">
        <v>19</v>
      </c>
      <c r="Y866" t="s">
        <v>3160</v>
      </c>
      <c r="Z866" t="s">
        <v>57</v>
      </c>
      <c r="AE866" t="s">
        <v>31</v>
      </c>
      <c r="AF866" t="s">
        <v>32</v>
      </c>
      <c r="AI866" t="s">
        <v>58</v>
      </c>
      <c r="AJ866">
        <v>6</v>
      </c>
      <c r="AL866">
        <v>6</v>
      </c>
      <c r="AM866">
        <v>6</v>
      </c>
      <c r="AO866">
        <v>4</v>
      </c>
      <c r="AP866" t="s">
        <v>3161</v>
      </c>
      <c r="AQ866" t="s">
        <v>72</v>
      </c>
      <c r="AS866">
        <v>10</v>
      </c>
      <c r="AT866" t="s">
        <v>3162</v>
      </c>
      <c r="AU866" t="s">
        <v>3163</v>
      </c>
      <c r="AV866" t="s">
        <v>4220</v>
      </c>
      <c r="AW866">
        <v>1</v>
      </c>
    </row>
    <row r="867" spans="1:51">
      <c r="A867">
        <v>699</v>
      </c>
      <c r="B867">
        <v>699</v>
      </c>
      <c r="C867">
        <v>699</v>
      </c>
      <c r="D867" t="s">
        <v>1</v>
      </c>
      <c r="H867">
        <v>47</v>
      </c>
      <c r="I867">
        <v>8</v>
      </c>
      <c r="J867">
        <v>40</v>
      </c>
      <c r="K867">
        <v>10</v>
      </c>
      <c r="L867">
        <v>6</v>
      </c>
      <c r="M867" t="s">
        <v>99</v>
      </c>
      <c r="N867">
        <v>0</v>
      </c>
      <c r="O867" t="s">
        <v>66</v>
      </c>
      <c r="Q867" t="s">
        <v>3390</v>
      </c>
      <c r="R867">
        <v>1</v>
      </c>
      <c r="S867" t="s">
        <v>77</v>
      </c>
      <c r="T867" t="s">
        <v>54</v>
      </c>
      <c r="W867" t="s">
        <v>3165</v>
      </c>
      <c r="X867">
        <v>5</v>
      </c>
      <c r="Y867" t="s">
        <v>3166</v>
      </c>
      <c r="Z867" t="s">
        <v>69</v>
      </c>
      <c r="AC867" t="s">
        <v>29</v>
      </c>
      <c r="AK867" t="s">
        <v>82</v>
      </c>
      <c r="AM867">
        <v>12</v>
      </c>
      <c r="AN867">
        <v>12</v>
      </c>
      <c r="AO867">
        <v>6</v>
      </c>
      <c r="AQ867">
        <v>20</v>
      </c>
      <c r="AR867" t="s">
        <v>4221</v>
      </c>
      <c r="AS867" t="s">
        <v>72</v>
      </c>
      <c r="AU867">
        <v>9</v>
      </c>
      <c r="AV867" t="s">
        <v>4222</v>
      </c>
      <c r="AW867" t="s">
        <v>4223</v>
      </c>
      <c r="AX867">
        <v>1</v>
      </c>
    </row>
    <row r="868" spans="1:51">
      <c r="A868">
        <v>700</v>
      </c>
      <c r="B868">
        <v>700</v>
      </c>
      <c r="C868">
        <v>700</v>
      </c>
      <c r="D868" t="s">
        <v>1</v>
      </c>
      <c r="E868" t="s">
        <v>2</v>
      </c>
      <c r="F868" t="s">
        <v>5</v>
      </c>
      <c r="G868">
        <v>52</v>
      </c>
      <c r="H868">
        <v>7</v>
      </c>
      <c r="I868">
        <v>180</v>
      </c>
      <c r="J868">
        <v>12</v>
      </c>
      <c r="K868">
        <v>10</v>
      </c>
      <c r="L868" t="s">
        <v>86</v>
      </c>
      <c r="M868">
        <v>0</v>
      </c>
      <c r="N868" t="s">
        <v>95</v>
      </c>
      <c r="P868" t="s">
        <v>3392</v>
      </c>
      <c r="Q868">
        <v>1</v>
      </c>
      <c r="R868" t="s">
        <v>53</v>
      </c>
      <c r="S868" t="s">
        <v>78</v>
      </c>
      <c r="T868" t="s">
        <v>101</v>
      </c>
      <c r="U868">
        <v>25</v>
      </c>
      <c r="W868" t="s">
        <v>81</v>
      </c>
      <c r="AA868" t="s">
        <v>30</v>
      </c>
      <c r="AF868" t="s">
        <v>82</v>
      </c>
      <c r="AG868">
        <v>6</v>
      </c>
      <c r="AI868">
        <v>6</v>
      </c>
      <c r="AJ868">
        <v>5</v>
      </c>
      <c r="AL868">
        <v>260</v>
      </c>
      <c r="AM868" t="s">
        <v>3170</v>
      </c>
      <c r="AN868" t="s">
        <v>72</v>
      </c>
      <c r="AP868">
        <v>9</v>
      </c>
      <c r="AQ868" t="s">
        <v>3171</v>
      </c>
      <c r="AR868" t="s">
        <v>4224</v>
      </c>
      <c r="AS868">
        <v>0</v>
      </c>
    </row>
    <row r="869" spans="1:51">
      <c r="A869">
        <v>701</v>
      </c>
      <c r="B869">
        <v>701</v>
      </c>
      <c r="C869">
        <v>701</v>
      </c>
      <c r="D869" t="s">
        <v>1</v>
      </c>
      <c r="E869" t="s">
        <v>4</v>
      </c>
      <c r="F869" t="s">
        <v>5</v>
      </c>
      <c r="G869">
        <v>27</v>
      </c>
      <c r="H869">
        <v>8</v>
      </c>
      <c r="I869">
        <v>30</v>
      </c>
      <c r="J869">
        <v>10</v>
      </c>
      <c r="K869">
        <v>18</v>
      </c>
      <c r="L869" t="s">
        <v>65</v>
      </c>
      <c r="M869">
        <v>1</v>
      </c>
      <c r="R869">
        <v>0</v>
      </c>
      <c r="AA869" t="s">
        <v>81</v>
      </c>
      <c r="AE869" t="s">
        <v>30</v>
      </c>
      <c r="AJ869" t="s">
        <v>82</v>
      </c>
      <c r="AL869">
        <v>12</v>
      </c>
      <c r="AM869">
        <v>12</v>
      </c>
      <c r="AO869">
        <v>12</v>
      </c>
      <c r="AP869">
        <v>30</v>
      </c>
      <c r="AQ869" t="s">
        <v>3173</v>
      </c>
      <c r="AR869" t="s">
        <v>72</v>
      </c>
      <c r="AT869">
        <v>8</v>
      </c>
      <c r="AU869" t="s">
        <v>3174</v>
      </c>
      <c r="AV869" t="s">
        <v>3175</v>
      </c>
      <c r="AW869">
        <v>0</v>
      </c>
    </row>
    <row r="870" spans="1:51">
      <c r="A870">
        <v>702</v>
      </c>
      <c r="B870">
        <v>702</v>
      </c>
      <c r="C870">
        <v>702</v>
      </c>
      <c r="D870" t="s">
        <v>1</v>
      </c>
      <c r="E870" t="s">
        <v>2</v>
      </c>
      <c r="H870">
        <v>47</v>
      </c>
      <c r="I870">
        <v>7</v>
      </c>
      <c r="J870">
        <v>30</v>
      </c>
      <c r="K870">
        <v>6</v>
      </c>
      <c r="L870">
        <v>3</v>
      </c>
      <c r="M870" t="s">
        <v>51</v>
      </c>
      <c r="N870">
        <v>1</v>
      </c>
      <c r="S870">
        <v>1</v>
      </c>
      <c r="T870" t="s">
        <v>149</v>
      </c>
      <c r="U870" t="s">
        <v>78</v>
      </c>
      <c r="V870" t="s">
        <v>89</v>
      </c>
      <c r="W870">
        <v>12</v>
      </c>
      <c r="X870" t="s">
        <v>3176</v>
      </c>
      <c r="Y870" t="s">
        <v>69</v>
      </c>
      <c r="AE870" t="s">
        <v>32</v>
      </c>
      <c r="AH870" t="s">
        <v>70</v>
      </c>
      <c r="AK870">
        <v>10</v>
      </c>
      <c r="AL870">
        <v>10</v>
      </c>
      <c r="AM870">
        <v>5</v>
      </c>
      <c r="AO870">
        <v>10</v>
      </c>
      <c r="AP870" t="s">
        <v>4225</v>
      </c>
      <c r="AQ870" t="s">
        <v>3178</v>
      </c>
      <c r="AR870">
        <v>10</v>
      </c>
      <c r="AS870" t="s">
        <v>3179</v>
      </c>
      <c r="AT870" t="s">
        <v>3180</v>
      </c>
      <c r="AU870" t="s">
        <v>4226</v>
      </c>
      <c r="AV870">
        <v>1</v>
      </c>
    </row>
    <row r="871" spans="1:51">
      <c r="A871">
        <v>703</v>
      </c>
      <c r="B871">
        <v>703</v>
      </c>
      <c r="C871">
        <v>703</v>
      </c>
      <c r="D871" t="s">
        <v>1</v>
      </c>
      <c r="F871" t="s">
        <v>5</v>
      </c>
      <c r="G871">
        <v>28</v>
      </c>
      <c r="H871">
        <v>6</v>
      </c>
      <c r="I871">
        <v>50</v>
      </c>
      <c r="J871">
        <v>10</v>
      </c>
      <c r="K871">
        <v>3</v>
      </c>
      <c r="L871" t="s">
        <v>219</v>
      </c>
      <c r="M871">
        <v>1</v>
      </c>
      <c r="R871">
        <v>0</v>
      </c>
      <c r="AA871" t="s">
        <v>81</v>
      </c>
      <c r="AD871" t="s">
        <v>29</v>
      </c>
      <c r="AG871" t="s">
        <v>32</v>
      </c>
      <c r="AJ871" t="s">
        <v>82</v>
      </c>
      <c r="AK871">
        <v>6</v>
      </c>
      <c r="AM871">
        <v>6</v>
      </c>
      <c r="AN871">
        <v>4</v>
      </c>
      <c r="AP871">
        <v>100</v>
      </c>
      <c r="AQ871" t="s">
        <v>3182</v>
      </c>
      <c r="AR871" t="s">
        <v>62</v>
      </c>
      <c r="AS871">
        <v>8</v>
      </c>
      <c r="AT871" t="s">
        <v>3183</v>
      </c>
      <c r="AU871" t="s">
        <v>3184</v>
      </c>
      <c r="AV871">
        <v>1</v>
      </c>
    </row>
    <row r="872" spans="1:51">
      <c r="A872">
        <v>704</v>
      </c>
      <c r="B872">
        <v>704</v>
      </c>
      <c r="C872">
        <v>704</v>
      </c>
      <c r="D872" t="s">
        <v>1</v>
      </c>
      <c r="H872">
        <v>27</v>
      </c>
      <c r="I872">
        <v>6</v>
      </c>
      <c r="J872">
        <v>60</v>
      </c>
      <c r="K872">
        <v>4</v>
      </c>
      <c r="L872">
        <v>5</v>
      </c>
      <c r="M872" t="s">
        <v>86</v>
      </c>
      <c r="N872">
        <v>1</v>
      </c>
      <c r="S872">
        <v>1</v>
      </c>
      <c r="T872" t="s">
        <v>6</v>
      </c>
      <c r="V872" t="s">
        <v>106</v>
      </c>
      <c r="W872" t="s">
        <v>566</v>
      </c>
      <c r="Y872">
        <v>0</v>
      </c>
      <c r="Z872" t="s">
        <v>3185</v>
      </c>
      <c r="AA872" t="s">
        <v>81</v>
      </c>
      <c r="AG872" t="s">
        <v>32</v>
      </c>
      <c r="AJ872" t="s">
        <v>82</v>
      </c>
      <c r="AK872">
        <v>6</v>
      </c>
      <c r="AM872">
        <v>6</v>
      </c>
      <c r="AN872">
        <v>6</v>
      </c>
      <c r="AP872">
        <v>4</v>
      </c>
      <c r="AQ872" t="s">
        <v>3186</v>
      </c>
      <c r="AR872" t="s">
        <v>72</v>
      </c>
      <c r="AT872">
        <v>7</v>
      </c>
      <c r="AU872" t="s">
        <v>3187</v>
      </c>
      <c r="AV872" t="s">
        <v>3188</v>
      </c>
      <c r="AW872" t="s">
        <v>3189</v>
      </c>
      <c r="AX872">
        <v>1</v>
      </c>
    </row>
    <row r="873" spans="1:51">
      <c r="A873">
        <v>705</v>
      </c>
      <c r="B873">
        <v>705</v>
      </c>
      <c r="C873">
        <v>705</v>
      </c>
      <c r="E873" t="s">
        <v>2</v>
      </c>
      <c r="H873">
        <v>37</v>
      </c>
      <c r="I873">
        <v>6</v>
      </c>
      <c r="J873">
        <v>90</v>
      </c>
      <c r="K873">
        <v>16</v>
      </c>
      <c r="L873">
        <v>50</v>
      </c>
      <c r="M873" t="s">
        <v>183</v>
      </c>
      <c r="N873">
        <v>1</v>
      </c>
      <c r="S873">
        <v>1</v>
      </c>
      <c r="T873" t="s">
        <v>130</v>
      </c>
      <c r="U873" t="s">
        <v>118</v>
      </c>
      <c r="W873" t="s">
        <v>566</v>
      </c>
      <c r="Y873">
        <v>11</v>
      </c>
      <c r="Z873">
        <v>6</v>
      </c>
      <c r="AA873" t="s">
        <v>81</v>
      </c>
      <c r="AG873" t="s">
        <v>32</v>
      </c>
      <c r="AJ873" t="s">
        <v>58</v>
      </c>
      <c r="AK873">
        <v>2</v>
      </c>
      <c r="AM873">
        <v>2</v>
      </c>
      <c r="AN873">
        <v>2</v>
      </c>
      <c r="AP873">
        <v>8</v>
      </c>
      <c r="AQ873" t="s">
        <v>3190</v>
      </c>
      <c r="AR873" t="s">
        <v>72</v>
      </c>
      <c r="AT873">
        <v>10</v>
      </c>
      <c r="AU873" t="s">
        <v>3191</v>
      </c>
      <c r="AV873" t="s">
        <v>3192</v>
      </c>
      <c r="AW873" t="s">
        <v>3193</v>
      </c>
      <c r="AX873">
        <v>0</v>
      </c>
    </row>
    <row r="874" spans="1:51">
      <c r="A874">
        <v>706</v>
      </c>
      <c r="B874">
        <v>706</v>
      </c>
      <c r="C874">
        <v>706</v>
      </c>
      <c r="D874" t="s">
        <v>1</v>
      </c>
      <c r="H874">
        <v>36</v>
      </c>
      <c r="I874">
        <v>7</v>
      </c>
      <c r="J874">
        <v>120</v>
      </c>
      <c r="K874">
        <v>7</v>
      </c>
      <c r="L874">
        <v>3</v>
      </c>
      <c r="M874" t="s">
        <v>329</v>
      </c>
      <c r="N874">
        <v>1</v>
      </c>
      <c r="S874">
        <v>1</v>
      </c>
      <c r="T874" t="s">
        <v>87</v>
      </c>
      <c r="U874" t="s">
        <v>78</v>
      </c>
      <c r="W874" t="s">
        <v>892</v>
      </c>
      <c r="X874">
        <v>7</v>
      </c>
      <c r="Y874" t="s">
        <v>3194</v>
      </c>
      <c r="Z874" t="s">
        <v>81</v>
      </c>
      <c r="AF874" t="s">
        <v>32</v>
      </c>
      <c r="AI874" t="s">
        <v>58</v>
      </c>
      <c r="AJ874">
        <v>6</v>
      </c>
      <c r="AL874">
        <v>6</v>
      </c>
      <c r="AM874">
        <v>2</v>
      </c>
      <c r="AO874">
        <v>8</v>
      </c>
      <c r="AP874" t="s">
        <v>3195</v>
      </c>
      <c r="AQ874" t="s">
        <v>62</v>
      </c>
      <c r="AR874">
        <v>10</v>
      </c>
      <c r="AS874" t="s">
        <v>4227</v>
      </c>
      <c r="AT874" t="s">
        <v>3197</v>
      </c>
      <c r="AU874" t="s">
        <v>111</v>
      </c>
      <c r="AV874">
        <v>1</v>
      </c>
    </row>
    <row r="875" spans="1:51">
      <c r="A875">
        <v>707</v>
      </c>
      <c r="B875">
        <v>707</v>
      </c>
      <c r="C875">
        <v>707</v>
      </c>
      <c r="D875" t="s">
        <v>1</v>
      </c>
      <c r="E875" t="s">
        <v>4</v>
      </c>
      <c r="F875">
        <v>23</v>
      </c>
      <c r="G875">
        <v>4</v>
      </c>
      <c r="H875">
        <v>0</v>
      </c>
      <c r="I875">
        <v>9</v>
      </c>
      <c r="J875">
        <v>15</v>
      </c>
      <c r="K875" t="s">
        <v>183</v>
      </c>
      <c r="L875">
        <v>0</v>
      </c>
      <c r="M875" t="s">
        <v>52</v>
      </c>
      <c r="O875" t="s">
        <v>3392</v>
      </c>
      <c r="P875">
        <v>1</v>
      </c>
      <c r="Q875" t="s">
        <v>105</v>
      </c>
      <c r="S875" t="s">
        <v>78</v>
      </c>
      <c r="T875" t="s">
        <v>89</v>
      </c>
      <c r="U875">
        <v>2</v>
      </c>
      <c r="V875" t="s">
        <v>2116</v>
      </c>
      <c r="W875" t="s">
        <v>57</v>
      </c>
      <c r="AA875" t="s">
        <v>30</v>
      </c>
      <c r="AF875" t="s">
        <v>156</v>
      </c>
      <c r="AG875">
        <v>6</v>
      </c>
      <c r="AI875">
        <v>6</v>
      </c>
      <c r="AJ875">
        <v>5</v>
      </c>
      <c r="AL875">
        <v>10</v>
      </c>
      <c r="AM875" t="s">
        <v>3198</v>
      </c>
      <c r="AN875" t="s">
        <v>72</v>
      </c>
      <c r="AP875">
        <v>10</v>
      </c>
      <c r="AQ875" t="s">
        <v>3199</v>
      </c>
      <c r="AR875" t="s">
        <v>3200</v>
      </c>
      <c r="AS875" t="s">
        <v>3201</v>
      </c>
      <c r="AT875">
        <v>1</v>
      </c>
    </row>
    <row r="876" spans="1:51">
      <c r="A876">
        <v>708</v>
      </c>
      <c r="B876">
        <v>708</v>
      </c>
      <c r="C876">
        <v>708</v>
      </c>
      <c r="H876" t="s">
        <v>5</v>
      </c>
      <c r="I876">
        <v>50</v>
      </c>
      <c r="J876">
        <v>7</v>
      </c>
      <c r="K876">
        <v>2</v>
      </c>
      <c r="L876">
        <v>3</v>
      </c>
      <c r="M876">
        <v>15</v>
      </c>
      <c r="N876" t="s">
        <v>297</v>
      </c>
      <c r="O876">
        <v>0</v>
      </c>
      <c r="P876" t="s">
        <v>76</v>
      </c>
      <c r="Q876" t="s">
        <v>3391</v>
      </c>
      <c r="R876">
        <v>1</v>
      </c>
      <c r="S876" t="s">
        <v>6</v>
      </c>
      <c r="U876" t="s">
        <v>106</v>
      </c>
      <c r="W876" t="s">
        <v>3202</v>
      </c>
      <c r="X876">
        <v>25</v>
      </c>
      <c r="Y876" t="s">
        <v>3203</v>
      </c>
      <c r="Z876" t="s">
        <v>57</v>
      </c>
      <c r="AC876" t="s">
        <v>29</v>
      </c>
      <c r="AK876" t="s">
        <v>82</v>
      </c>
      <c r="AL876">
        <v>4</v>
      </c>
      <c r="AN876">
        <v>4</v>
      </c>
      <c r="AO876">
        <v>3</v>
      </c>
      <c r="AQ876">
        <v>6</v>
      </c>
      <c r="AR876" t="s">
        <v>4228</v>
      </c>
      <c r="AS876" t="s">
        <v>62</v>
      </c>
      <c r="AT876">
        <v>8</v>
      </c>
      <c r="AU876" t="s">
        <v>4229</v>
      </c>
      <c r="AV876" t="s">
        <v>3206</v>
      </c>
      <c r="AX876">
        <v>0</v>
      </c>
    </row>
    <row r="877" spans="1:51">
      <c r="A877">
        <v>709</v>
      </c>
      <c r="B877">
        <v>709</v>
      </c>
      <c r="C877">
        <v>709</v>
      </c>
      <c r="D877" t="s">
        <v>1</v>
      </c>
      <c r="H877">
        <v>32</v>
      </c>
      <c r="I877">
        <v>6</v>
      </c>
      <c r="J877">
        <v>30</v>
      </c>
      <c r="K877">
        <v>6</v>
      </c>
      <c r="L877">
        <v>30</v>
      </c>
      <c r="M877" t="s">
        <v>128</v>
      </c>
      <c r="N877">
        <v>1</v>
      </c>
      <c r="S877">
        <v>1</v>
      </c>
      <c r="T877" t="s">
        <v>29</v>
      </c>
      <c r="V877" t="s">
        <v>106</v>
      </c>
      <c r="X877" t="s">
        <v>4230</v>
      </c>
      <c r="Y877">
        <v>5</v>
      </c>
      <c r="Z877" t="s">
        <v>4231</v>
      </c>
      <c r="AA877" t="s">
        <v>357</v>
      </c>
      <c r="AC877" t="s">
        <v>29</v>
      </c>
      <c r="AK877" t="s">
        <v>82</v>
      </c>
      <c r="AL877">
        <v>4</v>
      </c>
      <c r="AN877">
        <v>4</v>
      </c>
      <c r="AO877">
        <v>4</v>
      </c>
      <c r="AQ877">
        <v>20</v>
      </c>
      <c r="AR877" t="s">
        <v>4232</v>
      </c>
      <c r="AS877" t="s">
        <v>62</v>
      </c>
      <c r="AT877">
        <v>9</v>
      </c>
      <c r="AU877" t="s">
        <v>4233</v>
      </c>
      <c r="AV877" t="s">
        <v>4234</v>
      </c>
      <c r="AW877" t="s">
        <v>4235</v>
      </c>
      <c r="AX877">
        <v>1</v>
      </c>
    </row>
    <row r="878" spans="1:51">
      <c r="A878">
        <v>710</v>
      </c>
      <c r="B878">
        <v>710</v>
      </c>
      <c r="C878">
        <v>710</v>
      </c>
      <c r="D878" t="s">
        <v>1</v>
      </c>
      <c r="H878">
        <v>31</v>
      </c>
      <c r="I878">
        <v>7</v>
      </c>
      <c r="J878">
        <v>0</v>
      </c>
      <c r="K878">
        <v>14</v>
      </c>
      <c r="L878">
        <v>1</v>
      </c>
      <c r="M878" t="s">
        <v>219</v>
      </c>
      <c r="N878">
        <v>0</v>
      </c>
      <c r="P878" t="s">
        <v>3213</v>
      </c>
      <c r="Q878" t="s">
        <v>3389</v>
      </c>
      <c r="R878">
        <v>0</v>
      </c>
      <c r="AA878" t="s">
        <v>81</v>
      </c>
      <c r="AD878" t="s">
        <v>29</v>
      </c>
      <c r="AL878" t="s">
        <v>70</v>
      </c>
      <c r="AN878">
        <v>6</v>
      </c>
      <c r="AP878">
        <v>6</v>
      </c>
      <c r="AQ878">
        <v>6</v>
      </c>
      <c r="AS878">
        <v>8</v>
      </c>
      <c r="AT878" t="s">
        <v>3214</v>
      </c>
      <c r="AU878" t="s">
        <v>72</v>
      </c>
      <c r="AW878">
        <v>5</v>
      </c>
      <c r="AX878" t="s">
        <v>3215</v>
      </c>
      <c r="AY878" t="s">
        <v>3216</v>
      </c>
    </row>
    <row r="879" spans="1:51">
      <c r="A879">
        <v>711</v>
      </c>
      <c r="B879">
        <v>711</v>
      </c>
      <c r="C879">
        <v>711</v>
      </c>
      <c r="H879" t="s">
        <v>5</v>
      </c>
      <c r="I879">
        <v>38</v>
      </c>
      <c r="J879">
        <v>7</v>
      </c>
      <c r="K879">
        <v>75</v>
      </c>
      <c r="L879">
        <v>10</v>
      </c>
      <c r="M879">
        <v>2</v>
      </c>
      <c r="N879" t="s">
        <v>65</v>
      </c>
      <c r="O879">
        <v>0</v>
      </c>
      <c r="P879" t="s">
        <v>117</v>
      </c>
      <c r="R879" t="s">
        <v>3389</v>
      </c>
      <c r="S879">
        <v>0</v>
      </c>
      <c r="AB879" t="s">
        <v>57</v>
      </c>
      <c r="AG879" t="s">
        <v>31</v>
      </c>
      <c r="AL879" t="s">
        <v>70</v>
      </c>
      <c r="AN879">
        <v>2</v>
      </c>
      <c r="AP879">
        <v>2</v>
      </c>
      <c r="AQ879">
        <v>4</v>
      </c>
      <c r="AS879">
        <v>50</v>
      </c>
      <c r="AT879" t="s">
        <v>3217</v>
      </c>
      <c r="AU879" t="s">
        <v>72</v>
      </c>
      <c r="AW879">
        <v>10</v>
      </c>
      <c r="AX879" t="s">
        <v>3218</v>
      </c>
      <c r="AY879">
        <v>0</v>
      </c>
    </row>
    <row r="880" spans="1:51">
      <c r="A880">
        <v>712</v>
      </c>
      <c r="B880">
        <v>712</v>
      </c>
      <c r="C880">
        <v>712</v>
      </c>
      <c r="H880" t="s">
        <v>5</v>
      </c>
      <c r="I880">
        <v>23</v>
      </c>
      <c r="J880">
        <v>8</v>
      </c>
      <c r="K880">
        <v>0</v>
      </c>
      <c r="L880">
        <v>12</v>
      </c>
      <c r="M880">
        <v>20</v>
      </c>
      <c r="N880" t="s">
        <v>75</v>
      </c>
      <c r="O880">
        <v>0</v>
      </c>
      <c r="P880" t="s">
        <v>66</v>
      </c>
      <c r="R880" t="s">
        <v>3391</v>
      </c>
      <c r="S880">
        <v>0</v>
      </c>
      <c r="AB880" t="s">
        <v>57</v>
      </c>
      <c r="AH880" t="s">
        <v>32</v>
      </c>
      <c r="AK880" t="s">
        <v>82</v>
      </c>
      <c r="AL880">
        <v>6</v>
      </c>
      <c r="AN880">
        <v>6</v>
      </c>
      <c r="AO880">
        <v>6</v>
      </c>
      <c r="AQ880">
        <v>4</v>
      </c>
      <c r="AR880" t="s">
        <v>3219</v>
      </c>
      <c r="AS880" t="s">
        <v>62</v>
      </c>
      <c r="AT880">
        <v>10</v>
      </c>
      <c r="AU880" t="s">
        <v>3220</v>
      </c>
      <c r="AV880" t="s">
        <v>3221</v>
      </c>
      <c r="AW880" t="s">
        <v>3221</v>
      </c>
      <c r="AX880">
        <v>0</v>
      </c>
    </row>
    <row r="881" spans="1:51">
      <c r="A881">
        <v>713</v>
      </c>
      <c r="B881">
        <v>713</v>
      </c>
      <c r="C881">
        <v>713</v>
      </c>
      <c r="D881" t="s">
        <v>1</v>
      </c>
      <c r="E881" t="s">
        <v>2</v>
      </c>
      <c r="F881" t="s">
        <v>3</v>
      </c>
      <c r="G881" t="s">
        <v>4</v>
      </c>
      <c r="H881" t="s">
        <v>5</v>
      </c>
      <c r="I881">
        <v>29</v>
      </c>
      <c r="J881">
        <v>8</v>
      </c>
      <c r="K881">
        <v>30</v>
      </c>
      <c r="L881">
        <v>5</v>
      </c>
      <c r="M881">
        <v>30</v>
      </c>
      <c r="N881" t="s">
        <v>183</v>
      </c>
      <c r="O881">
        <v>0</v>
      </c>
      <c r="P881" t="s">
        <v>95</v>
      </c>
      <c r="S881" t="s">
        <v>35</v>
      </c>
      <c r="T881">
        <v>1</v>
      </c>
      <c r="U881" t="s">
        <v>459</v>
      </c>
      <c r="V881" t="s">
        <v>54</v>
      </c>
      <c r="Y881" t="s">
        <v>3222</v>
      </c>
      <c r="Z881">
        <v>5</v>
      </c>
      <c r="AA881" t="s">
        <v>3223</v>
      </c>
      <c r="AB881" t="s">
        <v>57</v>
      </c>
      <c r="AC881" t="s">
        <v>27</v>
      </c>
      <c r="AG881" t="s">
        <v>32</v>
      </c>
      <c r="AI881" t="s">
        <v>3224</v>
      </c>
      <c r="AJ881" t="s">
        <v>70</v>
      </c>
      <c r="AL881">
        <v>5</v>
      </c>
      <c r="AN881">
        <v>5</v>
      </c>
      <c r="AP881">
        <v>8</v>
      </c>
      <c r="AQ881">
        <v>10</v>
      </c>
      <c r="AR881" t="s">
        <v>4236</v>
      </c>
      <c r="AS881" t="s">
        <v>72</v>
      </c>
      <c r="AU881">
        <v>10</v>
      </c>
      <c r="AV881" t="s">
        <v>3226</v>
      </c>
      <c r="AX881">
        <v>1</v>
      </c>
    </row>
    <row r="882" spans="1:51">
      <c r="A882">
        <v>714</v>
      </c>
      <c r="B882">
        <v>714</v>
      </c>
      <c r="C882">
        <v>714</v>
      </c>
      <c r="E882" t="s">
        <v>2</v>
      </c>
      <c r="H882">
        <v>33</v>
      </c>
      <c r="I882">
        <v>8</v>
      </c>
      <c r="J882">
        <v>80</v>
      </c>
      <c r="K882">
        <v>9</v>
      </c>
      <c r="L882">
        <v>2</v>
      </c>
      <c r="M882" t="s">
        <v>75</v>
      </c>
      <c r="N882">
        <v>1</v>
      </c>
      <c r="S882">
        <v>1</v>
      </c>
      <c r="T882" t="s">
        <v>6</v>
      </c>
      <c r="V882" t="s">
        <v>78</v>
      </c>
      <c r="W882" t="s">
        <v>642</v>
      </c>
      <c r="X882">
        <v>10</v>
      </c>
      <c r="Y882" t="s">
        <v>3227</v>
      </c>
      <c r="Z882" t="s">
        <v>81</v>
      </c>
      <c r="AC882" t="s">
        <v>29</v>
      </c>
      <c r="AK882" t="s">
        <v>70</v>
      </c>
      <c r="AN882">
        <v>13</v>
      </c>
      <c r="AO882">
        <v>13</v>
      </c>
      <c r="AQ882">
        <v>10</v>
      </c>
      <c r="AR882">
        <v>30</v>
      </c>
      <c r="AS882" t="s">
        <v>3228</v>
      </c>
      <c r="AT882" t="s">
        <v>3229</v>
      </c>
      <c r="AU882">
        <v>7</v>
      </c>
      <c r="AV882" t="s">
        <v>3230</v>
      </c>
      <c r="AW882" t="s">
        <v>601</v>
      </c>
      <c r="AX882" t="s">
        <v>601</v>
      </c>
      <c r="AY882">
        <v>1</v>
      </c>
    </row>
    <row r="883" spans="1:51">
      <c r="A883" s="44">
        <v>715</v>
      </c>
      <c r="B883" s="44">
        <v>715</v>
      </c>
      <c r="C883" s="44">
        <v>715</v>
      </c>
      <c r="D883" s="44"/>
      <c r="E883" s="44" t="s">
        <v>2</v>
      </c>
      <c r="F883" s="44"/>
      <c r="G883" s="44"/>
      <c r="H883" s="44">
        <v>25</v>
      </c>
      <c r="I883" s="44">
        <v>8</v>
      </c>
      <c r="J883" s="44">
        <v>15</v>
      </c>
      <c r="K883" s="44">
        <v>9</v>
      </c>
      <c r="L883" s="44">
        <v>12</v>
      </c>
      <c r="M883" s="44" t="s">
        <v>219</v>
      </c>
      <c r="N883" s="44">
        <v>1</v>
      </c>
      <c r="O883" s="44"/>
      <c r="P883" s="44"/>
      <c r="Q883" s="44"/>
      <c r="R883" s="44"/>
      <c r="S883" s="44">
        <v>0</v>
      </c>
      <c r="T883" s="44"/>
      <c r="U883" s="44"/>
      <c r="V883" s="44"/>
      <c r="W883" s="44"/>
      <c r="X883" s="44"/>
      <c r="Y883" s="44"/>
      <c r="Z883" s="44"/>
      <c r="AA883" s="44"/>
      <c r="AB883" s="44" t="s">
        <v>57</v>
      </c>
      <c r="AC883" s="44"/>
      <c r="AD883" s="44"/>
      <c r="AE883" s="44"/>
      <c r="AF883" s="44" t="s">
        <v>30</v>
      </c>
      <c r="AG883" s="44"/>
      <c r="AH883" s="44"/>
      <c r="AI883" s="44"/>
      <c r="AJ883" s="44"/>
      <c r="AK883" s="44" t="s">
        <v>70</v>
      </c>
      <c r="AL883" s="44"/>
      <c r="AM883" s="44"/>
      <c r="AN883" s="44">
        <v>10</v>
      </c>
      <c r="AO883" s="44">
        <v>10</v>
      </c>
      <c r="AP883" s="44"/>
      <c r="AQ883" s="44" t="s">
        <v>610</v>
      </c>
      <c r="AR883" s="44">
        <v>30</v>
      </c>
      <c r="AS883" t="s">
        <v>4237</v>
      </c>
      <c r="AT883" s="44" t="s">
        <v>62</v>
      </c>
      <c r="AU883" s="44">
        <v>10</v>
      </c>
      <c r="AV883" s="44" t="s">
        <v>3232</v>
      </c>
      <c r="AW883" s="44" t="s">
        <v>3233</v>
      </c>
      <c r="AX883" s="44">
        <v>1</v>
      </c>
    </row>
    <row r="884" spans="1:5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44"/>
      <c r="AN884" s="44"/>
      <c r="AO884" s="44"/>
      <c r="AP884" s="44"/>
      <c r="AQ884" s="44"/>
      <c r="AR884" s="44"/>
      <c r="AT884" s="44"/>
      <c r="AU884" s="44"/>
      <c r="AV884" s="44"/>
      <c r="AW884" s="44"/>
      <c r="AX884" s="44"/>
    </row>
    <row r="885" spans="1:5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4"/>
      <c r="AN885" s="44"/>
      <c r="AO885" s="44"/>
      <c r="AP885" s="44"/>
      <c r="AQ885" s="44"/>
      <c r="AR885" s="44"/>
      <c r="AS885" t="s">
        <v>4238</v>
      </c>
      <c r="AT885" s="44"/>
      <c r="AU885" s="44"/>
      <c r="AV885" s="44"/>
      <c r="AW885" s="44"/>
      <c r="AX885" s="44"/>
    </row>
    <row r="886" spans="1:5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44"/>
      <c r="AN886" s="44"/>
      <c r="AO886" s="44"/>
      <c r="AP886" s="44"/>
      <c r="AQ886" s="44"/>
      <c r="AR886" s="44"/>
      <c r="AT886" s="44"/>
      <c r="AU886" s="44"/>
      <c r="AV886" s="44"/>
      <c r="AW886" s="44"/>
      <c r="AX886" s="44"/>
    </row>
    <row r="887" spans="1:5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4"/>
      <c r="AN887" s="44"/>
      <c r="AO887" s="44"/>
      <c r="AP887" s="44"/>
      <c r="AQ887" s="44"/>
      <c r="AR887" s="44"/>
      <c r="AS887" t="s">
        <v>4239</v>
      </c>
      <c r="AT887" s="44"/>
      <c r="AU887" s="44"/>
      <c r="AV887" s="44"/>
      <c r="AW887" s="44"/>
      <c r="AX887" s="44"/>
    </row>
    <row r="888" spans="1:51">
      <c r="A888">
        <v>716</v>
      </c>
      <c r="B888">
        <v>716</v>
      </c>
      <c r="C888">
        <v>716</v>
      </c>
      <c r="D888" t="s">
        <v>1</v>
      </c>
      <c r="E888" t="s">
        <v>2</v>
      </c>
      <c r="F888" t="s">
        <v>3</v>
      </c>
      <c r="H888">
        <v>37</v>
      </c>
      <c r="I888">
        <v>7</v>
      </c>
      <c r="J888">
        <v>40</v>
      </c>
      <c r="K888">
        <v>10</v>
      </c>
      <c r="L888">
        <v>0</v>
      </c>
      <c r="M888" t="s">
        <v>99</v>
      </c>
      <c r="N888">
        <v>0</v>
      </c>
      <c r="O888" t="s">
        <v>66</v>
      </c>
      <c r="Q888" t="s">
        <v>3391</v>
      </c>
      <c r="R888">
        <v>1</v>
      </c>
      <c r="S888" t="s">
        <v>401</v>
      </c>
      <c r="U888" t="s">
        <v>106</v>
      </c>
      <c r="V888" t="s">
        <v>55</v>
      </c>
      <c r="X888">
        <v>6</v>
      </c>
      <c r="Y888" t="s">
        <v>3234</v>
      </c>
      <c r="Z888" t="s">
        <v>69</v>
      </c>
      <c r="AD888" t="s">
        <v>30</v>
      </c>
      <c r="AI888" t="s">
        <v>156</v>
      </c>
      <c r="AJ888">
        <v>5</v>
      </c>
      <c r="AL888">
        <v>5</v>
      </c>
      <c r="AM888">
        <v>5</v>
      </c>
      <c r="AO888">
        <v>4</v>
      </c>
      <c r="AP888" t="s">
        <v>4240</v>
      </c>
      <c r="AQ888" t="s">
        <v>62</v>
      </c>
      <c r="AR888">
        <v>8</v>
      </c>
      <c r="AS888" t="s">
        <v>3236</v>
      </c>
      <c r="AU888">
        <v>1</v>
      </c>
    </row>
    <row r="889" spans="1:51">
      <c r="A889">
        <v>717</v>
      </c>
      <c r="B889">
        <v>717</v>
      </c>
      <c r="C889">
        <v>717</v>
      </c>
      <c r="D889" t="s">
        <v>1</v>
      </c>
      <c r="H889">
        <v>30</v>
      </c>
      <c r="I889">
        <v>10</v>
      </c>
      <c r="J889">
        <v>60</v>
      </c>
      <c r="K889">
        <v>8</v>
      </c>
      <c r="L889">
        <v>10</v>
      </c>
      <c r="M889" t="s">
        <v>116</v>
      </c>
      <c r="N889">
        <v>0</v>
      </c>
      <c r="O889" t="s">
        <v>76</v>
      </c>
      <c r="P889" t="s">
        <v>3392</v>
      </c>
      <c r="Q889">
        <v>0</v>
      </c>
      <c r="Z889" t="s">
        <v>81</v>
      </c>
      <c r="AE889" t="s">
        <v>31</v>
      </c>
      <c r="AF889" t="s">
        <v>33</v>
      </c>
      <c r="AI889" t="s">
        <v>58</v>
      </c>
      <c r="AJ889">
        <v>4</v>
      </c>
      <c r="AL889">
        <v>4</v>
      </c>
      <c r="AM889">
        <v>4</v>
      </c>
      <c r="AO889">
        <v>6</v>
      </c>
      <c r="AP889" t="s">
        <v>4241</v>
      </c>
      <c r="AQ889" t="s">
        <v>62</v>
      </c>
      <c r="AR889">
        <v>10</v>
      </c>
      <c r="AS889" t="s">
        <v>3238</v>
      </c>
      <c r="AT889" t="s">
        <v>3239</v>
      </c>
      <c r="AU889" t="s">
        <v>3240</v>
      </c>
      <c r="AV889">
        <v>1</v>
      </c>
    </row>
    <row r="890" spans="1:51">
      <c r="A890">
        <v>718</v>
      </c>
      <c r="B890">
        <v>718</v>
      </c>
      <c r="C890">
        <v>718</v>
      </c>
      <c r="D890" t="s">
        <v>1</v>
      </c>
      <c r="E890" t="s">
        <v>2</v>
      </c>
      <c r="F890" t="s">
        <v>5</v>
      </c>
      <c r="G890">
        <v>29</v>
      </c>
      <c r="H890">
        <v>4</v>
      </c>
      <c r="I890">
        <v>30</v>
      </c>
      <c r="J890">
        <v>18</v>
      </c>
      <c r="K890">
        <v>24</v>
      </c>
      <c r="L890" t="s">
        <v>297</v>
      </c>
      <c r="M890">
        <v>1</v>
      </c>
      <c r="R890">
        <v>1</v>
      </c>
      <c r="S890" t="s">
        <v>130</v>
      </c>
      <c r="T890" t="s">
        <v>78</v>
      </c>
      <c r="U890" t="s">
        <v>89</v>
      </c>
      <c r="V890">
        <v>5</v>
      </c>
      <c r="W890" t="s">
        <v>4242</v>
      </c>
      <c r="X890" t="s">
        <v>57</v>
      </c>
      <c r="AD890" t="s">
        <v>32</v>
      </c>
      <c r="AG890" t="s">
        <v>58</v>
      </c>
      <c r="AI890">
        <v>10</v>
      </c>
      <c r="AJ890">
        <v>10</v>
      </c>
      <c r="AK890">
        <v>6</v>
      </c>
      <c r="AM890">
        <v>72</v>
      </c>
      <c r="AN890" t="s">
        <v>3242</v>
      </c>
      <c r="AO890" t="s">
        <v>72</v>
      </c>
      <c r="AQ890">
        <v>10</v>
      </c>
      <c r="AR890" t="s">
        <v>3243</v>
      </c>
      <c r="AS890" t="s">
        <v>3244</v>
      </c>
      <c r="AT890" t="s">
        <v>3245</v>
      </c>
      <c r="AU890">
        <v>1</v>
      </c>
    </row>
    <row r="891" spans="1:51">
      <c r="A891">
        <v>719</v>
      </c>
      <c r="B891">
        <v>719</v>
      </c>
      <c r="C891">
        <v>719</v>
      </c>
      <c r="D891" t="s">
        <v>1</v>
      </c>
      <c r="E891" t="s">
        <v>2</v>
      </c>
      <c r="H891">
        <v>34</v>
      </c>
      <c r="I891">
        <v>6</v>
      </c>
      <c r="J891">
        <v>135</v>
      </c>
      <c r="K891">
        <v>7</v>
      </c>
      <c r="L891">
        <v>40</v>
      </c>
      <c r="M891" t="s">
        <v>116</v>
      </c>
      <c r="N891">
        <v>1</v>
      </c>
      <c r="S891">
        <v>1</v>
      </c>
      <c r="T891" t="s">
        <v>53</v>
      </c>
      <c r="U891" t="s">
        <v>106</v>
      </c>
      <c r="V891" t="s">
        <v>266</v>
      </c>
      <c r="X891">
        <v>5</v>
      </c>
      <c r="Y891" t="s">
        <v>4243</v>
      </c>
      <c r="Z891" t="s">
        <v>81</v>
      </c>
      <c r="AE891" t="s">
        <v>31</v>
      </c>
      <c r="AJ891" t="s">
        <v>70</v>
      </c>
      <c r="AL891">
        <v>4</v>
      </c>
      <c r="AN891">
        <v>4</v>
      </c>
      <c r="AO891">
        <v>5</v>
      </c>
      <c r="AQ891">
        <v>25</v>
      </c>
      <c r="AR891" t="s">
        <v>3247</v>
      </c>
      <c r="AS891" t="s">
        <v>72</v>
      </c>
      <c r="AU891">
        <v>8</v>
      </c>
      <c r="AV891" t="s">
        <v>3248</v>
      </c>
      <c r="AW891">
        <v>0</v>
      </c>
    </row>
    <row r="892" spans="1:51">
      <c r="A892">
        <v>720</v>
      </c>
      <c r="B892">
        <v>720</v>
      </c>
      <c r="C892">
        <v>720</v>
      </c>
      <c r="D892" t="s">
        <v>1</v>
      </c>
      <c r="H892">
        <v>37</v>
      </c>
      <c r="I892">
        <v>8</v>
      </c>
      <c r="J892">
        <v>0</v>
      </c>
      <c r="K892">
        <v>8</v>
      </c>
      <c r="L892">
        <v>15</v>
      </c>
      <c r="M892" t="s">
        <v>51</v>
      </c>
      <c r="N892">
        <v>1</v>
      </c>
      <c r="S892">
        <v>0</v>
      </c>
      <c r="AB892" t="s">
        <v>57</v>
      </c>
      <c r="AH892" t="s">
        <v>32</v>
      </c>
      <c r="AK892" t="s">
        <v>58</v>
      </c>
      <c r="AL892">
        <v>6</v>
      </c>
      <c r="AN892">
        <v>6</v>
      </c>
      <c r="AO892">
        <v>6</v>
      </c>
      <c r="AQ892">
        <v>10</v>
      </c>
      <c r="AR892" t="s">
        <v>3249</v>
      </c>
      <c r="AS892" t="s">
        <v>376</v>
      </c>
      <c r="AT892">
        <v>8</v>
      </c>
      <c r="AU892" t="s">
        <v>3250</v>
      </c>
      <c r="AV892" t="s">
        <v>3251</v>
      </c>
      <c r="AW892" t="s">
        <v>3252</v>
      </c>
      <c r="AX892">
        <v>1</v>
      </c>
    </row>
    <row r="893" spans="1:51">
      <c r="A893">
        <v>721</v>
      </c>
      <c r="B893">
        <v>721</v>
      </c>
      <c r="C893">
        <v>721</v>
      </c>
      <c r="D893" t="s">
        <v>1</v>
      </c>
      <c r="H893">
        <v>36</v>
      </c>
      <c r="I893">
        <v>8</v>
      </c>
      <c r="J893">
        <v>90</v>
      </c>
      <c r="K893">
        <v>15</v>
      </c>
      <c r="L893">
        <v>10</v>
      </c>
      <c r="M893" t="s">
        <v>51</v>
      </c>
      <c r="N893">
        <v>0</v>
      </c>
      <c r="O893" t="s">
        <v>66</v>
      </c>
      <c r="R893" t="s">
        <v>3253</v>
      </c>
      <c r="S893">
        <v>1</v>
      </c>
      <c r="T893" t="s">
        <v>149</v>
      </c>
      <c r="U893" t="s">
        <v>78</v>
      </c>
      <c r="V893" t="s">
        <v>89</v>
      </c>
      <c r="W893">
        <v>2</v>
      </c>
      <c r="X893" t="s">
        <v>3254</v>
      </c>
      <c r="Y893" t="s">
        <v>57</v>
      </c>
      <c r="AC893" t="s">
        <v>30</v>
      </c>
      <c r="AH893" t="s">
        <v>82</v>
      </c>
      <c r="AI893">
        <v>6</v>
      </c>
      <c r="AK893">
        <v>6</v>
      </c>
      <c r="AL893">
        <v>6</v>
      </c>
      <c r="AN893">
        <v>15</v>
      </c>
      <c r="AO893" t="s">
        <v>3255</v>
      </c>
      <c r="AP893" t="s">
        <v>72</v>
      </c>
      <c r="AR893">
        <v>4</v>
      </c>
      <c r="AS893" t="s">
        <v>3256</v>
      </c>
      <c r="AT893" t="s">
        <v>3257</v>
      </c>
      <c r="AU893" t="s">
        <v>3258</v>
      </c>
      <c r="AV893">
        <v>1</v>
      </c>
    </row>
    <row r="894" spans="1:51">
      <c r="A894">
        <v>722</v>
      </c>
      <c r="B894">
        <v>722</v>
      </c>
      <c r="C894">
        <v>722</v>
      </c>
      <c r="D894" t="s">
        <v>1</v>
      </c>
      <c r="F894" t="s">
        <v>5</v>
      </c>
      <c r="G894">
        <v>29</v>
      </c>
      <c r="H894">
        <v>8</v>
      </c>
      <c r="I894">
        <v>120</v>
      </c>
      <c r="J894">
        <v>8</v>
      </c>
      <c r="K894">
        <v>1</v>
      </c>
      <c r="L894" t="s">
        <v>128</v>
      </c>
      <c r="M894">
        <v>0</v>
      </c>
      <c r="N894" t="s">
        <v>66</v>
      </c>
      <c r="P894" t="s">
        <v>3392</v>
      </c>
      <c r="Q894">
        <v>0</v>
      </c>
      <c r="Z894" t="s">
        <v>57</v>
      </c>
      <c r="AB894" t="s">
        <v>28</v>
      </c>
      <c r="AJ894" t="s">
        <v>70</v>
      </c>
      <c r="AM894">
        <v>15</v>
      </c>
      <c r="AN894">
        <v>15</v>
      </c>
      <c r="AP894">
        <v>20</v>
      </c>
      <c r="AQ894">
        <v>80</v>
      </c>
      <c r="AR894" t="s">
        <v>3259</v>
      </c>
      <c r="AS894" t="s">
        <v>62</v>
      </c>
      <c r="AT894">
        <v>7</v>
      </c>
      <c r="AU894" t="s">
        <v>3260</v>
      </c>
      <c r="AV894" t="s">
        <v>994</v>
      </c>
      <c r="AW894" t="s">
        <v>994</v>
      </c>
      <c r="AX894">
        <v>0</v>
      </c>
    </row>
    <row r="895" spans="1:51">
      <c r="A895">
        <v>723</v>
      </c>
      <c r="B895">
        <v>723</v>
      </c>
      <c r="C895">
        <v>723</v>
      </c>
      <c r="D895" t="s">
        <v>1</v>
      </c>
      <c r="F895" t="s">
        <v>5</v>
      </c>
      <c r="G895">
        <v>25</v>
      </c>
      <c r="H895">
        <v>8</v>
      </c>
      <c r="I895">
        <v>40</v>
      </c>
      <c r="J895">
        <v>10</v>
      </c>
      <c r="K895">
        <v>6</v>
      </c>
      <c r="L895" t="s">
        <v>75</v>
      </c>
      <c r="M895">
        <v>1</v>
      </c>
      <c r="R895">
        <v>1</v>
      </c>
      <c r="S895" t="s">
        <v>53</v>
      </c>
      <c r="T895" t="s">
        <v>54</v>
      </c>
      <c r="V895" t="s">
        <v>350</v>
      </c>
      <c r="W895">
        <v>2</v>
      </c>
      <c r="X895" t="s">
        <v>3261</v>
      </c>
      <c r="Y895" t="s">
        <v>57</v>
      </c>
      <c r="AD895" t="s">
        <v>31</v>
      </c>
      <c r="AI895" t="s">
        <v>58</v>
      </c>
      <c r="AJ895">
        <v>3</v>
      </c>
      <c r="AL895">
        <v>3</v>
      </c>
      <c r="AM895">
        <v>3</v>
      </c>
      <c r="AO895">
        <v>4</v>
      </c>
      <c r="AP895" t="s">
        <v>4244</v>
      </c>
      <c r="AQ895" t="s">
        <v>72</v>
      </c>
      <c r="AS895">
        <v>10</v>
      </c>
      <c r="AT895" t="s">
        <v>4245</v>
      </c>
      <c r="AU895" t="s">
        <v>4246</v>
      </c>
      <c r="AV895">
        <v>1</v>
      </c>
    </row>
    <row r="896" spans="1:51">
      <c r="A896">
        <v>724</v>
      </c>
      <c r="B896">
        <v>724</v>
      </c>
      <c r="C896">
        <v>724</v>
      </c>
      <c r="D896" t="s">
        <v>1</v>
      </c>
      <c r="I896">
        <v>7</v>
      </c>
      <c r="J896">
        <v>10</v>
      </c>
      <c r="K896">
        <v>8</v>
      </c>
      <c r="L896">
        <v>8</v>
      </c>
      <c r="M896" t="s">
        <v>65</v>
      </c>
      <c r="N896">
        <v>1</v>
      </c>
      <c r="S896">
        <v>1</v>
      </c>
      <c r="T896" t="s">
        <v>3551</v>
      </c>
      <c r="U896" t="s">
        <v>78</v>
      </c>
      <c r="V896" t="s">
        <v>89</v>
      </c>
      <c r="W896">
        <v>1</v>
      </c>
      <c r="X896" t="s">
        <v>3265</v>
      </c>
      <c r="Y896" t="s">
        <v>57</v>
      </c>
      <c r="AC896" t="s">
        <v>30</v>
      </c>
      <c r="AD896" t="s">
        <v>32</v>
      </c>
      <c r="AG896" t="s">
        <v>58</v>
      </c>
      <c r="AH896">
        <v>4</v>
      </c>
      <c r="AJ896">
        <v>4</v>
      </c>
      <c r="AK896">
        <v>4</v>
      </c>
      <c r="AM896">
        <v>5</v>
      </c>
      <c r="AN896" t="s">
        <v>3266</v>
      </c>
      <c r="AO896" t="s">
        <v>72</v>
      </c>
      <c r="AQ896">
        <v>9</v>
      </c>
      <c r="AR896" t="s">
        <v>3267</v>
      </c>
      <c r="AS896" t="s">
        <v>4247</v>
      </c>
      <c r="AT896" t="s">
        <v>3269</v>
      </c>
      <c r="AU896">
        <v>1</v>
      </c>
    </row>
    <row r="897" spans="1:51">
      <c r="A897">
        <v>725</v>
      </c>
      <c r="B897">
        <v>725</v>
      </c>
      <c r="C897">
        <v>725</v>
      </c>
      <c r="D897" t="s">
        <v>1</v>
      </c>
      <c r="H897">
        <v>28</v>
      </c>
      <c r="I897">
        <v>7</v>
      </c>
      <c r="J897">
        <v>70</v>
      </c>
      <c r="K897">
        <v>3</v>
      </c>
      <c r="L897">
        <v>5</v>
      </c>
      <c r="M897" t="s">
        <v>99</v>
      </c>
      <c r="N897">
        <v>0</v>
      </c>
      <c r="O897" t="s">
        <v>95</v>
      </c>
      <c r="Q897" t="s">
        <v>3391</v>
      </c>
      <c r="R897">
        <v>1</v>
      </c>
      <c r="S897" t="s">
        <v>513</v>
      </c>
      <c r="T897" t="s">
        <v>106</v>
      </c>
      <c r="U897" t="s">
        <v>55</v>
      </c>
      <c r="W897">
        <v>2</v>
      </c>
      <c r="X897" t="s">
        <v>1487</v>
      </c>
      <c r="Y897" t="s">
        <v>57</v>
      </c>
      <c r="AH897" t="s">
        <v>35</v>
      </c>
      <c r="AN897">
        <v>0</v>
      </c>
      <c r="AT897" t="s">
        <v>1321</v>
      </c>
      <c r="AU897">
        <v>10</v>
      </c>
      <c r="AV897" t="s">
        <v>3270</v>
      </c>
      <c r="AW897" t="s">
        <v>3271</v>
      </c>
      <c r="AX897">
        <v>1</v>
      </c>
    </row>
    <row r="898" spans="1:51">
      <c r="A898">
        <v>726</v>
      </c>
      <c r="B898">
        <v>726</v>
      </c>
      <c r="C898">
        <v>726</v>
      </c>
      <c r="D898" t="s">
        <v>1</v>
      </c>
      <c r="E898" t="s">
        <v>2</v>
      </c>
      <c r="H898">
        <v>36</v>
      </c>
      <c r="I898">
        <v>7</v>
      </c>
      <c r="J898">
        <v>30</v>
      </c>
      <c r="K898">
        <v>7</v>
      </c>
      <c r="L898">
        <v>1</v>
      </c>
      <c r="M898" t="s">
        <v>86</v>
      </c>
      <c r="N898">
        <v>0</v>
      </c>
      <c r="O898" t="s">
        <v>66</v>
      </c>
      <c r="Q898" t="s">
        <v>3391</v>
      </c>
      <c r="R898">
        <v>1</v>
      </c>
      <c r="S898" t="s">
        <v>67</v>
      </c>
      <c r="T898" t="s">
        <v>78</v>
      </c>
      <c r="U898" t="s">
        <v>55</v>
      </c>
      <c r="W898">
        <v>7</v>
      </c>
      <c r="X898" t="s">
        <v>3272</v>
      </c>
      <c r="Y898" t="s">
        <v>81</v>
      </c>
      <c r="AE898" t="s">
        <v>32</v>
      </c>
      <c r="AH898" t="s">
        <v>58</v>
      </c>
      <c r="AI898">
        <v>4</v>
      </c>
      <c r="AK898">
        <v>4</v>
      </c>
      <c r="AL898">
        <v>2</v>
      </c>
      <c r="AN898">
        <v>2</v>
      </c>
      <c r="AO898" t="s">
        <v>3273</v>
      </c>
      <c r="AP898" t="s">
        <v>72</v>
      </c>
      <c r="AR898">
        <v>10</v>
      </c>
      <c r="AS898" t="s">
        <v>3274</v>
      </c>
      <c r="AT898" t="s">
        <v>3275</v>
      </c>
      <c r="AU898" t="s">
        <v>3276</v>
      </c>
      <c r="AV898">
        <v>1</v>
      </c>
    </row>
    <row r="899" spans="1:51">
      <c r="A899">
        <v>727</v>
      </c>
      <c r="B899">
        <v>727</v>
      </c>
      <c r="C899">
        <v>727</v>
      </c>
      <c r="H899" t="s">
        <v>5</v>
      </c>
      <c r="I899">
        <v>6</v>
      </c>
      <c r="J899">
        <v>30</v>
      </c>
      <c r="K899">
        <v>10</v>
      </c>
      <c r="L899">
        <v>6</v>
      </c>
      <c r="M899" t="s">
        <v>128</v>
      </c>
      <c r="N899">
        <v>0</v>
      </c>
      <c r="O899" t="s">
        <v>95</v>
      </c>
      <c r="Q899" t="s">
        <v>3392</v>
      </c>
      <c r="R899">
        <v>1</v>
      </c>
      <c r="S899" t="s">
        <v>207</v>
      </c>
      <c r="U899" t="s">
        <v>285</v>
      </c>
      <c r="V899" t="s">
        <v>89</v>
      </c>
      <c r="W899">
        <v>3</v>
      </c>
      <c r="X899" t="s">
        <v>4248</v>
      </c>
      <c r="Y899" t="s">
        <v>69</v>
      </c>
      <c r="AD899" t="s">
        <v>31</v>
      </c>
      <c r="AJ899" t="s">
        <v>3278</v>
      </c>
      <c r="AK899">
        <v>3</v>
      </c>
      <c r="AM899">
        <v>3</v>
      </c>
      <c r="AN899">
        <v>4</v>
      </c>
      <c r="AP899">
        <v>6</v>
      </c>
      <c r="AQ899" t="s">
        <v>3279</v>
      </c>
      <c r="AR899" t="s">
        <v>72</v>
      </c>
      <c r="AT899">
        <v>0</v>
      </c>
      <c r="AU899" t="s">
        <v>3280</v>
      </c>
      <c r="AV899" t="s">
        <v>763</v>
      </c>
      <c r="AW899" t="s">
        <v>3281</v>
      </c>
      <c r="AX899">
        <v>0</v>
      </c>
    </row>
    <row r="900" spans="1:51">
      <c r="A900">
        <v>728</v>
      </c>
      <c r="B900">
        <v>728</v>
      </c>
      <c r="C900">
        <v>728</v>
      </c>
      <c r="D900" t="s">
        <v>1</v>
      </c>
      <c r="E900" t="s">
        <v>2</v>
      </c>
      <c r="F900" t="s">
        <v>5</v>
      </c>
      <c r="G900">
        <v>36</v>
      </c>
      <c r="H900">
        <v>8</v>
      </c>
      <c r="I900">
        <v>60</v>
      </c>
      <c r="J900">
        <v>6</v>
      </c>
      <c r="K900">
        <v>10</v>
      </c>
      <c r="L900" t="s">
        <v>128</v>
      </c>
      <c r="M900">
        <v>1</v>
      </c>
      <c r="R900">
        <v>1</v>
      </c>
      <c r="S900" t="s">
        <v>207</v>
      </c>
      <c r="U900" t="s">
        <v>285</v>
      </c>
      <c r="W900" t="s">
        <v>892</v>
      </c>
      <c r="X900">
        <v>10</v>
      </c>
      <c r="Y900" t="s">
        <v>3282</v>
      </c>
      <c r="Z900" t="s">
        <v>57</v>
      </c>
      <c r="AE900" t="s">
        <v>31</v>
      </c>
      <c r="AJ900" t="s">
        <v>58</v>
      </c>
      <c r="AK900">
        <v>6</v>
      </c>
      <c r="AM900">
        <v>6</v>
      </c>
      <c r="AN900">
        <v>6</v>
      </c>
      <c r="AP900">
        <v>10</v>
      </c>
      <c r="AQ900" t="s">
        <v>690</v>
      </c>
      <c r="AR900" t="s">
        <v>72</v>
      </c>
      <c r="AT900">
        <v>8</v>
      </c>
      <c r="AU900" t="s">
        <v>3283</v>
      </c>
      <c r="AV900" t="s">
        <v>3284</v>
      </c>
      <c r="AW900">
        <v>0</v>
      </c>
    </row>
    <row r="901" spans="1:51">
      <c r="A901" s="44">
        <v>729</v>
      </c>
      <c r="B901" s="44">
        <v>729</v>
      </c>
      <c r="C901" s="44">
        <v>729</v>
      </c>
      <c r="D901" s="44" t="s">
        <v>1</v>
      </c>
      <c r="E901" s="44"/>
      <c r="F901" s="44" t="s">
        <v>5</v>
      </c>
      <c r="G901" s="44">
        <v>66</v>
      </c>
      <c r="H901" s="44">
        <v>6</v>
      </c>
      <c r="I901" s="44">
        <v>90</v>
      </c>
      <c r="J901" s="44">
        <v>9</v>
      </c>
      <c r="K901" s="44">
        <v>1</v>
      </c>
      <c r="L901" s="44" t="s">
        <v>219</v>
      </c>
      <c r="M901" s="44">
        <v>0</v>
      </c>
      <c r="N901" s="44"/>
      <c r="O901" s="44" t="s">
        <v>601</v>
      </c>
      <c r="P901" s="44" t="s">
        <v>3391</v>
      </c>
      <c r="Q901" s="44">
        <v>1</v>
      </c>
      <c r="R901" s="44" t="s">
        <v>29</v>
      </c>
      <c r="S901" s="44"/>
      <c r="T901" s="44" t="s">
        <v>78</v>
      </c>
      <c r="U901" s="44" t="s">
        <v>413</v>
      </c>
      <c r="V901" s="44"/>
      <c r="W901" s="44">
        <v>15</v>
      </c>
      <c r="X901" s="44" t="s">
        <v>3285</v>
      </c>
      <c r="Y901" s="44" t="s">
        <v>69</v>
      </c>
      <c r="Z901" s="44"/>
      <c r="AA901" s="44"/>
      <c r="AB901" s="44"/>
      <c r="AC901" s="44" t="s">
        <v>30</v>
      </c>
      <c r="AD901" s="44"/>
      <c r="AE901" s="44"/>
      <c r="AF901" s="44"/>
      <c r="AG901" s="44"/>
      <c r="AH901" s="44" t="s">
        <v>70</v>
      </c>
      <c r="AI901" s="44"/>
      <c r="AJ901" s="44"/>
      <c r="AK901" s="44">
        <v>10</v>
      </c>
      <c r="AL901" s="44">
        <v>10</v>
      </c>
      <c r="AM901" s="44">
        <v>5</v>
      </c>
      <c r="AN901" s="44"/>
      <c r="AO901" s="44">
        <v>20</v>
      </c>
      <c r="AP901" t="s">
        <v>4249</v>
      </c>
      <c r="AQ901" s="44" t="s">
        <v>72</v>
      </c>
      <c r="AR901" s="44"/>
      <c r="AS901" s="44">
        <v>7</v>
      </c>
      <c r="AT901" s="44" t="s">
        <v>3287</v>
      </c>
      <c r="AU901" s="44" t="s">
        <v>3288</v>
      </c>
      <c r="AV901" s="44" t="s">
        <v>3289</v>
      </c>
      <c r="AW901" s="44">
        <v>0</v>
      </c>
    </row>
    <row r="902" spans="1:5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44"/>
      <c r="AN902" s="44"/>
      <c r="AO902" s="44"/>
      <c r="AP902" t="s">
        <v>4250</v>
      </c>
      <c r="AQ902" s="44"/>
      <c r="AR902" s="44"/>
      <c r="AS902" s="44"/>
      <c r="AT902" s="44"/>
      <c r="AU902" s="44"/>
      <c r="AV902" s="44"/>
      <c r="AW902" s="44"/>
    </row>
    <row r="903" spans="1:51">
      <c r="A903">
        <v>730</v>
      </c>
      <c r="B903">
        <v>730</v>
      </c>
      <c r="C903">
        <v>730</v>
      </c>
      <c r="E903" t="s">
        <v>2</v>
      </c>
      <c r="H903">
        <v>25</v>
      </c>
      <c r="I903">
        <v>6</v>
      </c>
      <c r="J903">
        <v>50</v>
      </c>
      <c r="K903">
        <v>10</v>
      </c>
      <c r="L903">
        <v>1</v>
      </c>
      <c r="M903" t="s">
        <v>183</v>
      </c>
      <c r="N903">
        <v>1</v>
      </c>
      <c r="O903" t="s">
        <v>76</v>
      </c>
      <c r="P903" t="s">
        <v>3391</v>
      </c>
      <c r="Q903">
        <v>1</v>
      </c>
      <c r="R903" t="s">
        <v>207</v>
      </c>
      <c r="S903" t="s">
        <v>78</v>
      </c>
      <c r="T903" t="s">
        <v>107</v>
      </c>
      <c r="U903">
        <v>2</v>
      </c>
      <c r="V903" t="s">
        <v>861</v>
      </c>
      <c r="W903" t="s">
        <v>57</v>
      </c>
      <c r="Z903" t="s">
        <v>29</v>
      </c>
      <c r="AH903" t="s">
        <v>82</v>
      </c>
      <c r="AI903">
        <v>5</v>
      </c>
      <c r="AK903">
        <v>5</v>
      </c>
      <c r="AL903">
        <v>4</v>
      </c>
      <c r="AN903">
        <v>4</v>
      </c>
      <c r="AO903" t="s">
        <v>3290</v>
      </c>
      <c r="AP903" t="s">
        <v>72</v>
      </c>
      <c r="AR903">
        <v>8</v>
      </c>
      <c r="AS903" t="s">
        <v>3291</v>
      </c>
    </row>
    <row r="904" spans="1:51">
      <c r="A904">
        <v>731</v>
      </c>
      <c r="B904">
        <v>731</v>
      </c>
      <c r="C904">
        <v>731</v>
      </c>
      <c r="I904" t="s">
        <v>3292</v>
      </c>
      <c r="J904">
        <v>38</v>
      </c>
      <c r="K904">
        <v>7</v>
      </c>
      <c r="L904">
        <v>240</v>
      </c>
      <c r="M904">
        <v>12</v>
      </c>
      <c r="N904">
        <v>6</v>
      </c>
      <c r="O904" t="s">
        <v>329</v>
      </c>
      <c r="P904">
        <v>0</v>
      </c>
      <c r="Q904" t="s">
        <v>95</v>
      </c>
      <c r="T904" t="s">
        <v>3293</v>
      </c>
      <c r="U904">
        <v>1</v>
      </c>
      <c r="V904" t="s">
        <v>130</v>
      </c>
      <c r="W904" t="s">
        <v>137</v>
      </c>
      <c r="Y904" t="s">
        <v>89</v>
      </c>
      <c r="Z904">
        <v>16</v>
      </c>
      <c r="AA904" t="s">
        <v>3294</v>
      </c>
      <c r="AB904" t="s">
        <v>57</v>
      </c>
      <c r="AH904" t="s">
        <v>32</v>
      </c>
      <c r="AK904" t="s">
        <v>70</v>
      </c>
      <c r="AM904">
        <v>4</v>
      </c>
      <c r="AO904">
        <v>4</v>
      </c>
      <c r="AP904">
        <v>4</v>
      </c>
      <c r="AR904">
        <v>6</v>
      </c>
      <c r="AS904" t="s">
        <v>3295</v>
      </c>
      <c r="AT904" t="s">
        <v>62</v>
      </c>
      <c r="AU904">
        <v>9</v>
      </c>
      <c r="AV904" t="s">
        <v>3296</v>
      </c>
      <c r="AW904" t="s">
        <v>3297</v>
      </c>
      <c r="AX904" t="s">
        <v>3298</v>
      </c>
      <c r="AY904">
        <v>1</v>
      </c>
    </row>
    <row r="905" spans="1:51">
      <c r="A905" s="44">
        <v>732</v>
      </c>
      <c r="B905" s="44">
        <v>732</v>
      </c>
      <c r="C905" s="44">
        <v>732</v>
      </c>
      <c r="D905" s="44"/>
      <c r="E905" s="44" t="s">
        <v>2</v>
      </c>
      <c r="F905" s="44" t="s">
        <v>5</v>
      </c>
      <c r="G905" s="44">
        <v>37</v>
      </c>
      <c r="H905" s="44">
        <v>7</v>
      </c>
      <c r="I905" s="44">
        <v>60</v>
      </c>
      <c r="J905" s="44">
        <v>5</v>
      </c>
      <c r="K905" s="44">
        <v>9</v>
      </c>
      <c r="L905" s="44" t="s">
        <v>183</v>
      </c>
      <c r="M905" s="44">
        <v>1</v>
      </c>
      <c r="N905" s="44"/>
      <c r="O905" s="44"/>
      <c r="P905" s="44"/>
      <c r="Q905" s="44"/>
      <c r="R905" s="44">
        <v>1</v>
      </c>
      <c r="S905" s="44" t="s">
        <v>207</v>
      </c>
      <c r="T905" s="44" t="s">
        <v>106</v>
      </c>
      <c r="U905" s="44"/>
      <c r="V905" s="44" t="s">
        <v>2231</v>
      </c>
      <c r="W905" s="44">
        <v>10</v>
      </c>
      <c r="X905" s="44" t="s">
        <v>3299</v>
      </c>
      <c r="Y905" s="44" t="s">
        <v>81</v>
      </c>
      <c r="Z905" s="44"/>
      <c r="AA905" s="44"/>
      <c r="AB905" s="44"/>
      <c r="AC905" s="44"/>
      <c r="AD905" s="44" t="s">
        <v>31</v>
      </c>
      <c r="AE905" s="44"/>
      <c r="AF905" s="44"/>
      <c r="AG905" s="44"/>
      <c r="AH905" s="44"/>
      <c r="AI905" s="44" t="s">
        <v>156</v>
      </c>
      <c r="AJ905" s="44">
        <v>15</v>
      </c>
      <c r="AK905" s="44">
        <v>15</v>
      </c>
      <c r="AL905" s="44"/>
      <c r="AM905" s="44">
        <v>10</v>
      </c>
      <c r="AN905" s="44">
        <v>20</v>
      </c>
      <c r="AO905" s="44" t="s">
        <v>3300</v>
      </c>
      <c r="AP905" s="44" t="s">
        <v>2479</v>
      </c>
      <c r="AQ905" s="44"/>
      <c r="AR905" s="44">
        <v>10</v>
      </c>
      <c r="AS905" s="44" t="s">
        <v>3301</v>
      </c>
      <c r="AT905" t="s">
        <v>4251</v>
      </c>
      <c r="AU905" s="44" t="s">
        <v>3303</v>
      </c>
      <c r="AV905" s="44">
        <v>1</v>
      </c>
    </row>
    <row r="906" spans="1:5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44"/>
      <c r="AN906" s="44"/>
      <c r="AO906" s="44"/>
      <c r="AP906" s="44"/>
      <c r="AQ906" s="44"/>
      <c r="AR906" s="44"/>
      <c r="AS906" s="44"/>
      <c r="AT906" t="s">
        <v>4252</v>
      </c>
      <c r="AU906" s="44"/>
      <c r="AV906" s="44"/>
    </row>
    <row r="907" spans="1:51">
      <c r="A907">
        <v>733</v>
      </c>
      <c r="B907">
        <v>733</v>
      </c>
      <c r="C907">
        <v>733</v>
      </c>
      <c r="D907" t="s">
        <v>1</v>
      </c>
      <c r="H907">
        <v>39</v>
      </c>
      <c r="I907">
        <v>6</v>
      </c>
      <c r="J907">
        <v>20</v>
      </c>
      <c r="K907">
        <v>13</v>
      </c>
      <c r="L907">
        <v>2</v>
      </c>
      <c r="M907" t="s">
        <v>75</v>
      </c>
      <c r="N907">
        <v>0</v>
      </c>
      <c r="O907" t="s">
        <v>95</v>
      </c>
      <c r="Q907" t="s">
        <v>3392</v>
      </c>
      <c r="R907">
        <v>1</v>
      </c>
      <c r="S907" t="s">
        <v>207</v>
      </c>
      <c r="T907" t="s">
        <v>78</v>
      </c>
      <c r="U907" t="s">
        <v>89</v>
      </c>
      <c r="V907">
        <v>2</v>
      </c>
      <c r="W907" t="s">
        <v>3304</v>
      </c>
      <c r="X907" t="s">
        <v>81</v>
      </c>
      <c r="AA907" t="s">
        <v>29</v>
      </c>
      <c r="AI907" t="s">
        <v>70</v>
      </c>
      <c r="AK907">
        <v>6</v>
      </c>
      <c r="AM907">
        <v>6</v>
      </c>
      <c r="AN907">
        <v>6</v>
      </c>
      <c r="AP907">
        <v>25</v>
      </c>
      <c r="AQ907" t="s">
        <v>3305</v>
      </c>
      <c r="AR907" t="s">
        <v>72</v>
      </c>
      <c r="AT907">
        <v>8</v>
      </c>
      <c r="AU907" t="s">
        <v>3306</v>
      </c>
      <c r="AV907">
        <v>1</v>
      </c>
    </row>
    <row r="908" spans="1:51">
      <c r="A908">
        <v>734</v>
      </c>
      <c r="B908">
        <v>734</v>
      </c>
      <c r="C908">
        <v>734</v>
      </c>
      <c r="D908" t="s">
        <v>1</v>
      </c>
      <c r="H908">
        <v>37</v>
      </c>
      <c r="I908">
        <v>65</v>
      </c>
      <c r="J908">
        <v>40</v>
      </c>
      <c r="K908">
        <v>12</v>
      </c>
      <c r="L908">
        <v>3</v>
      </c>
      <c r="M908" t="s">
        <v>94</v>
      </c>
      <c r="N908">
        <v>0</v>
      </c>
      <c r="O908" t="s">
        <v>66</v>
      </c>
      <c r="Q908" t="s">
        <v>3389</v>
      </c>
      <c r="R908">
        <v>1</v>
      </c>
      <c r="S908" t="s">
        <v>401</v>
      </c>
      <c r="U908" t="s">
        <v>78</v>
      </c>
      <c r="V908" t="s">
        <v>487</v>
      </c>
      <c r="X908">
        <v>14</v>
      </c>
      <c r="Y908" t="s">
        <v>3307</v>
      </c>
      <c r="Z908" t="s">
        <v>69</v>
      </c>
      <c r="AC908" t="s">
        <v>29</v>
      </c>
      <c r="AK908" t="s">
        <v>58</v>
      </c>
      <c r="AL908">
        <v>3</v>
      </c>
      <c r="AN908">
        <v>3</v>
      </c>
      <c r="AP908">
        <v>20</v>
      </c>
      <c r="AQ908">
        <v>30</v>
      </c>
      <c r="AR908" t="s">
        <v>4253</v>
      </c>
      <c r="AS908" t="s">
        <v>72</v>
      </c>
      <c r="AU908">
        <v>10</v>
      </c>
      <c r="AV908" t="s">
        <v>4254</v>
      </c>
      <c r="AW908" t="s">
        <v>3310</v>
      </c>
      <c r="AX908">
        <v>1</v>
      </c>
    </row>
    <row r="909" spans="1:51">
      <c r="A909" s="44">
        <v>735</v>
      </c>
      <c r="B909" s="44">
        <v>735</v>
      </c>
      <c r="C909" s="44">
        <v>735</v>
      </c>
      <c r="D909" s="44" t="s">
        <v>1</v>
      </c>
      <c r="E909" s="44"/>
      <c r="F909" s="44"/>
      <c r="G909" s="44"/>
      <c r="H909" s="44">
        <v>41</v>
      </c>
      <c r="I909" s="44">
        <v>4</v>
      </c>
      <c r="J909" s="44">
        <v>0</v>
      </c>
      <c r="K909" s="44">
        <v>12</v>
      </c>
      <c r="L909" s="44">
        <v>600</v>
      </c>
      <c r="M909" s="44" t="s">
        <v>86</v>
      </c>
      <c r="N909" s="44">
        <v>1</v>
      </c>
      <c r="O909" s="44"/>
      <c r="P909" s="44"/>
      <c r="Q909" s="44"/>
      <c r="R909" s="44"/>
      <c r="S909" s="44">
        <v>1</v>
      </c>
      <c r="T909" s="44"/>
      <c r="U909" s="44" t="s">
        <v>4065</v>
      </c>
      <c r="V909" s="44"/>
      <c r="W909" s="44" t="s">
        <v>4255</v>
      </c>
      <c r="X909" s="44"/>
      <c r="Y909" s="44" t="s">
        <v>4065</v>
      </c>
      <c r="Z909" s="44">
        <v>27</v>
      </c>
      <c r="AA909" s="44" t="s">
        <v>4066</v>
      </c>
      <c r="AB909" s="44" t="s">
        <v>1109</v>
      </c>
      <c r="AC909" s="44"/>
      <c r="AD909" s="44"/>
      <c r="AE909" s="44"/>
      <c r="AF909" s="44"/>
      <c r="AG909" s="44" t="s">
        <v>31</v>
      </c>
      <c r="AH909" s="44" t="s">
        <v>32</v>
      </c>
      <c r="AI909" s="44"/>
      <c r="AJ909" s="44"/>
      <c r="AK909" s="44"/>
      <c r="AL909" s="44" t="s">
        <v>173</v>
      </c>
      <c r="AM909" s="44">
        <v>4</v>
      </c>
      <c r="AN909" s="44"/>
      <c r="AO909" s="44">
        <v>4</v>
      </c>
      <c r="AP909" s="44">
        <v>6</v>
      </c>
      <c r="AQ909" s="44"/>
      <c r="AR909" s="44">
        <v>12</v>
      </c>
      <c r="AS909" s="44" t="s">
        <v>3312</v>
      </c>
      <c r="AT909" s="44" t="s">
        <v>4256</v>
      </c>
      <c r="AU909" s="44">
        <v>10</v>
      </c>
      <c r="AV909" s="44" t="s">
        <v>4257</v>
      </c>
      <c r="AW909" t="s">
        <v>4258</v>
      </c>
      <c r="AX909" t="s">
        <v>4261</v>
      </c>
      <c r="AY909" s="44">
        <v>1</v>
      </c>
    </row>
    <row r="910" spans="1:5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44"/>
      <c r="AN910" s="44"/>
      <c r="AO910" s="44"/>
      <c r="AP910" s="44"/>
      <c r="AQ910" s="44"/>
      <c r="AR910" s="44"/>
      <c r="AS910" s="44"/>
      <c r="AT910" s="44"/>
      <c r="AU910" s="44"/>
      <c r="AV910" s="44"/>
      <c r="AW910" t="s">
        <v>4259</v>
      </c>
      <c r="AX910" t="s">
        <v>4262</v>
      </c>
      <c r="AY910" s="44"/>
    </row>
    <row r="911" spans="1:5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4"/>
      <c r="AN911" s="44"/>
      <c r="AO911" s="44"/>
      <c r="AP911" s="44"/>
      <c r="AQ911" s="44"/>
      <c r="AR911" s="44"/>
      <c r="AS911" s="44"/>
      <c r="AT911" s="44"/>
      <c r="AU911" s="44"/>
      <c r="AV911" s="44"/>
      <c r="AW911" t="s">
        <v>4260</v>
      </c>
      <c r="AY911" s="44"/>
    </row>
    <row r="912" spans="1:51">
      <c r="A912">
        <v>736</v>
      </c>
      <c r="B912">
        <v>736</v>
      </c>
      <c r="C912">
        <v>736</v>
      </c>
      <c r="D912" t="s">
        <v>1</v>
      </c>
      <c r="I912">
        <v>8</v>
      </c>
      <c r="J912">
        <v>30</v>
      </c>
      <c r="K912">
        <v>10</v>
      </c>
      <c r="L912">
        <v>2</v>
      </c>
      <c r="M912" t="s">
        <v>183</v>
      </c>
      <c r="N912">
        <v>1</v>
      </c>
      <c r="S912">
        <v>1</v>
      </c>
      <c r="T912" t="s">
        <v>207</v>
      </c>
      <c r="U912" t="s">
        <v>54</v>
      </c>
      <c r="W912" t="s">
        <v>89</v>
      </c>
      <c r="X912">
        <v>10</v>
      </c>
      <c r="Y912" t="s">
        <v>3317</v>
      </c>
      <c r="Z912" t="s">
        <v>57</v>
      </c>
      <c r="AF912" t="s">
        <v>32</v>
      </c>
      <c r="AI912" t="s">
        <v>70</v>
      </c>
      <c r="AK912">
        <v>6</v>
      </c>
      <c r="AM912">
        <v>6</v>
      </c>
      <c r="AN912">
        <v>6</v>
      </c>
      <c r="AP912">
        <v>10</v>
      </c>
      <c r="AQ912" t="s">
        <v>4263</v>
      </c>
      <c r="AR912" t="s">
        <v>72</v>
      </c>
      <c r="AT912">
        <v>10</v>
      </c>
      <c r="AU912" t="s">
        <v>4264</v>
      </c>
      <c r="AV912" t="s">
        <v>4265</v>
      </c>
      <c r="AW912">
        <v>1</v>
      </c>
    </row>
    <row r="913" spans="1:51">
      <c r="A913">
        <v>737</v>
      </c>
      <c r="B913">
        <v>737</v>
      </c>
      <c r="C913">
        <v>737</v>
      </c>
      <c r="D913" t="s">
        <v>1</v>
      </c>
      <c r="H913">
        <v>28</v>
      </c>
      <c r="I913">
        <v>7</v>
      </c>
      <c r="J913">
        <v>45</v>
      </c>
      <c r="K913">
        <v>9</v>
      </c>
      <c r="L913">
        <v>5</v>
      </c>
      <c r="M913" t="s">
        <v>65</v>
      </c>
      <c r="N913">
        <v>1</v>
      </c>
      <c r="S913">
        <v>1</v>
      </c>
      <c r="T913" t="s">
        <v>3551</v>
      </c>
      <c r="U913" t="s">
        <v>344</v>
      </c>
      <c r="W913" t="s">
        <v>89</v>
      </c>
      <c r="X913">
        <v>1</v>
      </c>
      <c r="Y913" t="s">
        <v>3321</v>
      </c>
      <c r="Z913" t="s">
        <v>155</v>
      </c>
      <c r="AC913" t="s">
        <v>30</v>
      </c>
      <c r="AF913" t="s">
        <v>35</v>
      </c>
      <c r="AL913">
        <v>0</v>
      </c>
      <c r="AQ913" t="s">
        <v>72</v>
      </c>
      <c r="AS913">
        <v>10</v>
      </c>
      <c r="AT913" t="s">
        <v>3322</v>
      </c>
      <c r="AU913" t="s">
        <v>3323</v>
      </c>
      <c r="AV913" t="s">
        <v>3324</v>
      </c>
      <c r="AW913">
        <v>1</v>
      </c>
    </row>
    <row r="914" spans="1:51">
      <c r="A914">
        <v>738</v>
      </c>
      <c r="B914">
        <v>738</v>
      </c>
      <c r="C914">
        <v>738</v>
      </c>
      <c r="D914" t="s">
        <v>1</v>
      </c>
      <c r="H914">
        <v>25</v>
      </c>
      <c r="I914">
        <v>10</v>
      </c>
      <c r="J914">
        <v>300</v>
      </c>
      <c r="K914">
        <v>10</v>
      </c>
      <c r="L914">
        <v>10</v>
      </c>
      <c r="M914" t="s">
        <v>297</v>
      </c>
      <c r="N914">
        <v>1</v>
      </c>
      <c r="S914">
        <v>1</v>
      </c>
      <c r="T914" t="s">
        <v>87</v>
      </c>
      <c r="U914" t="s">
        <v>78</v>
      </c>
      <c r="V914" t="s">
        <v>89</v>
      </c>
      <c r="W914">
        <v>1</v>
      </c>
      <c r="X914" t="s">
        <v>3325</v>
      </c>
      <c r="Y914" t="s">
        <v>57</v>
      </c>
      <c r="AE914" t="s">
        <v>32</v>
      </c>
      <c r="AH914" t="s">
        <v>82</v>
      </c>
      <c r="AI914">
        <v>5</v>
      </c>
      <c r="AK914">
        <v>5</v>
      </c>
      <c r="AL914">
        <v>5</v>
      </c>
      <c r="AN914">
        <v>100</v>
      </c>
      <c r="AO914" t="s">
        <v>3326</v>
      </c>
      <c r="AP914" t="s">
        <v>62</v>
      </c>
      <c r="AQ914">
        <v>10</v>
      </c>
      <c r="AR914" t="s">
        <v>3327</v>
      </c>
      <c r="AS914" t="s">
        <v>3328</v>
      </c>
      <c r="AT914" t="s">
        <v>35</v>
      </c>
      <c r="AU914">
        <v>1</v>
      </c>
    </row>
    <row r="915" spans="1:51">
      <c r="A915">
        <v>739</v>
      </c>
      <c r="B915">
        <v>739</v>
      </c>
      <c r="C915">
        <v>739</v>
      </c>
      <c r="E915" t="s">
        <v>2</v>
      </c>
      <c r="I915">
        <v>7</v>
      </c>
      <c r="J915">
        <v>15</v>
      </c>
      <c r="K915">
        <v>5</v>
      </c>
      <c r="L915">
        <v>5</v>
      </c>
      <c r="M915" t="s">
        <v>128</v>
      </c>
      <c r="N915">
        <v>1</v>
      </c>
      <c r="S915">
        <v>1</v>
      </c>
      <c r="T915" t="s">
        <v>3551</v>
      </c>
      <c r="U915" t="s">
        <v>54</v>
      </c>
      <c r="W915" t="s">
        <v>89</v>
      </c>
      <c r="X915">
        <v>20</v>
      </c>
      <c r="Y915" t="s">
        <v>3329</v>
      </c>
      <c r="Z915" t="s">
        <v>69</v>
      </c>
      <c r="AE915" t="s">
        <v>31</v>
      </c>
      <c r="AF915" t="s">
        <v>32</v>
      </c>
      <c r="AI915" t="s">
        <v>70</v>
      </c>
      <c r="AK915">
        <v>3</v>
      </c>
      <c r="AM915">
        <v>3</v>
      </c>
      <c r="AN915">
        <v>3</v>
      </c>
      <c r="AP915">
        <v>2</v>
      </c>
      <c r="AQ915" t="s">
        <v>3330</v>
      </c>
      <c r="AR915" t="s">
        <v>72</v>
      </c>
      <c r="AT915">
        <v>8</v>
      </c>
      <c r="AU915" t="s">
        <v>3331</v>
      </c>
      <c r="AV915" t="s">
        <v>3332</v>
      </c>
      <c r="AW915" t="s">
        <v>3333</v>
      </c>
      <c r="AX915">
        <v>0</v>
      </c>
    </row>
    <row r="916" spans="1:51">
      <c r="A916">
        <v>740</v>
      </c>
      <c r="B916">
        <v>740</v>
      </c>
      <c r="C916">
        <v>740</v>
      </c>
      <c r="F916" t="s">
        <v>3</v>
      </c>
      <c r="G916" t="s">
        <v>5</v>
      </c>
      <c r="H916">
        <v>28</v>
      </c>
      <c r="I916">
        <v>6</v>
      </c>
      <c r="J916">
        <v>220</v>
      </c>
      <c r="K916">
        <v>10</v>
      </c>
      <c r="L916">
        <v>10</v>
      </c>
      <c r="M916" t="s">
        <v>51</v>
      </c>
      <c r="N916">
        <v>0</v>
      </c>
      <c r="O916" t="s">
        <v>52</v>
      </c>
      <c r="Q916" t="s">
        <v>3389</v>
      </c>
      <c r="R916">
        <v>0</v>
      </c>
      <c r="AA916" t="s">
        <v>57</v>
      </c>
      <c r="AG916" t="s">
        <v>32</v>
      </c>
      <c r="AJ916" t="s">
        <v>58</v>
      </c>
      <c r="AK916">
        <v>4</v>
      </c>
      <c r="AM916">
        <v>4</v>
      </c>
      <c r="AN916">
        <v>3</v>
      </c>
      <c r="AP916">
        <v>12</v>
      </c>
      <c r="AQ916" t="s">
        <v>3334</v>
      </c>
      <c r="AR916" t="s">
        <v>339</v>
      </c>
      <c r="AT916">
        <v>10</v>
      </c>
      <c r="AU916" t="s">
        <v>3335</v>
      </c>
      <c r="AV916" t="s">
        <v>3336</v>
      </c>
      <c r="AW916">
        <v>0</v>
      </c>
    </row>
    <row r="917" spans="1:51">
      <c r="A917">
        <v>741</v>
      </c>
      <c r="B917">
        <v>741</v>
      </c>
      <c r="C917">
        <v>741</v>
      </c>
      <c r="H917" t="s">
        <v>5</v>
      </c>
      <c r="I917">
        <v>35</v>
      </c>
      <c r="J917">
        <v>6</v>
      </c>
      <c r="K917">
        <v>20</v>
      </c>
      <c r="L917">
        <v>9</v>
      </c>
      <c r="M917">
        <v>4</v>
      </c>
      <c r="N917" t="s">
        <v>65</v>
      </c>
      <c r="O917">
        <v>1</v>
      </c>
      <c r="T917">
        <v>1</v>
      </c>
      <c r="U917" t="s">
        <v>53</v>
      </c>
      <c r="V917" t="s">
        <v>54</v>
      </c>
      <c r="X917" t="s">
        <v>266</v>
      </c>
      <c r="Z917">
        <v>10</v>
      </c>
      <c r="AA917" t="s">
        <v>3337</v>
      </c>
      <c r="AB917" t="s">
        <v>81</v>
      </c>
      <c r="AH917" t="s">
        <v>32</v>
      </c>
      <c r="AK917" t="s">
        <v>58</v>
      </c>
      <c r="AL917">
        <v>4</v>
      </c>
      <c r="AN917">
        <v>4</v>
      </c>
      <c r="AO917">
        <v>2</v>
      </c>
      <c r="AQ917">
        <v>20</v>
      </c>
      <c r="AR917" t="s">
        <v>3338</v>
      </c>
      <c r="AS917" t="s">
        <v>72</v>
      </c>
      <c r="AU917">
        <v>8</v>
      </c>
      <c r="AV917" t="s">
        <v>3339</v>
      </c>
      <c r="AW917" t="s">
        <v>2436</v>
      </c>
      <c r="AX917" t="s">
        <v>4266</v>
      </c>
      <c r="AY917">
        <v>1</v>
      </c>
    </row>
    <row r="918" spans="1:51">
      <c r="A918">
        <v>742</v>
      </c>
      <c r="B918">
        <v>742</v>
      </c>
      <c r="C918">
        <v>742</v>
      </c>
      <c r="H918" t="s">
        <v>5</v>
      </c>
      <c r="I918">
        <v>37</v>
      </c>
      <c r="J918">
        <v>6</v>
      </c>
      <c r="K918">
        <v>80</v>
      </c>
      <c r="L918">
        <v>8</v>
      </c>
      <c r="M918">
        <v>10</v>
      </c>
      <c r="N918" t="s">
        <v>116</v>
      </c>
      <c r="O918">
        <v>0</v>
      </c>
      <c r="P918" t="s">
        <v>52</v>
      </c>
      <c r="R918" t="s">
        <v>3391</v>
      </c>
      <c r="S918">
        <v>1</v>
      </c>
      <c r="T918" t="s">
        <v>207</v>
      </c>
      <c r="U918" t="s">
        <v>78</v>
      </c>
      <c r="V918" t="s">
        <v>225</v>
      </c>
      <c r="W918">
        <v>5</v>
      </c>
      <c r="X918" t="s">
        <v>3341</v>
      </c>
      <c r="Y918" t="s">
        <v>81</v>
      </c>
      <c r="AE918" t="s">
        <v>32</v>
      </c>
      <c r="AH918" t="s">
        <v>58</v>
      </c>
      <c r="AI918">
        <v>6</v>
      </c>
      <c r="AK918">
        <v>6</v>
      </c>
      <c r="AL918">
        <v>1</v>
      </c>
      <c r="AN918">
        <v>8</v>
      </c>
      <c r="AO918" t="s">
        <v>3342</v>
      </c>
      <c r="AP918" t="s">
        <v>3343</v>
      </c>
      <c r="AQ918">
        <v>8</v>
      </c>
      <c r="AR918" t="s">
        <v>3344</v>
      </c>
      <c r="AS918" t="s">
        <v>3345</v>
      </c>
      <c r="AT918" t="s">
        <v>3346</v>
      </c>
      <c r="AU918">
        <v>1</v>
      </c>
    </row>
    <row r="919" spans="1:51">
      <c r="A919">
        <v>743</v>
      </c>
      <c r="B919">
        <v>743</v>
      </c>
      <c r="C919">
        <v>743</v>
      </c>
      <c r="E919" t="s">
        <v>2</v>
      </c>
      <c r="F919" t="s">
        <v>5</v>
      </c>
      <c r="G919">
        <v>8</v>
      </c>
      <c r="H919">
        <v>30</v>
      </c>
      <c r="I919">
        <v>6</v>
      </c>
      <c r="J919">
        <v>5</v>
      </c>
      <c r="K919" t="s">
        <v>128</v>
      </c>
      <c r="L919">
        <v>0</v>
      </c>
      <c r="M919" t="s">
        <v>129</v>
      </c>
      <c r="N919" t="s">
        <v>3390</v>
      </c>
      <c r="O919">
        <v>1</v>
      </c>
      <c r="P919" t="s">
        <v>513</v>
      </c>
      <c r="Q919" t="s">
        <v>54</v>
      </c>
      <c r="T919" t="s">
        <v>892</v>
      </c>
      <c r="U919">
        <v>9</v>
      </c>
      <c r="W919" t="s">
        <v>81</v>
      </c>
      <c r="Z919" t="s">
        <v>29</v>
      </c>
      <c r="AH919" t="s">
        <v>156</v>
      </c>
      <c r="AI919">
        <v>5</v>
      </c>
      <c r="AK919">
        <v>5</v>
      </c>
      <c r="AL919">
        <v>1</v>
      </c>
      <c r="AN919">
        <v>8</v>
      </c>
      <c r="AO919" t="s">
        <v>3347</v>
      </c>
      <c r="AP919" t="s">
        <v>3348</v>
      </c>
      <c r="AQ919">
        <v>8</v>
      </c>
      <c r="AR919" t="s">
        <v>3349</v>
      </c>
      <c r="AS919" t="s">
        <v>3350</v>
      </c>
      <c r="AT919">
        <v>0</v>
      </c>
    </row>
    <row r="920" spans="1:51">
      <c r="A920" s="44">
        <v>744</v>
      </c>
      <c r="B920" s="44">
        <v>744</v>
      </c>
      <c r="C920" s="44">
        <v>744</v>
      </c>
      <c r="D920" s="44" t="s">
        <v>1</v>
      </c>
      <c r="E920" s="44"/>
      <c r="F920" s="44" t="s">
        <v>5</v>
      </c>
      <c r="G920" s="44">
        <v>38</v>
      </c>
      <c r="H920" s="44">
        <v>8</v>
      </c>
      <c r="I920" s="44">
        <v>45</v>
      </c>
      <c r="J920" s="44">
        <v>5</v>
      </c>
      <c r="K920" s="44">
        <v>6</v>
      </c>
      <c r="L920" s="44" t="s">
        <v>183</v>
      </c>
      <c r="M920" s="44">
        <v>1</v>
      </c>
      <c r="N920" s="44"/>
      <c r="O920" s="44"/>
      <c r="P920" s="44"/>
      <c r="Q920" s="44"/>
      <c r="R920" s="44">
        <v>1</v>
      </c>
      <c r="S920" s="44" t="s">
        <v>513</v>
      </c>
      <c r="T920" s="44" t="s">
        <v>106</v>
      </c>
      <c r="U920" s="44" t="s">
        <v>299</v>
      </c>
      <c r="V920" s="44"/>
      <c r="W920" s="44">
        <v>10</v>
      </c>
      <c r="X920" s="44"/>
      <c r="Y920" s="44" t="s">
        <v>81</v>
      </c>
      <c r="Z920" s="44"/>
      <c r="AA920" s="44"/>
      <c r="AB920" s="44" t="s">
        <v>29</v>
      </c>
      <c r="AC920" s="44"/>
      <c r="AD920" s="44"/>
      <c r="AE920" s="44"/>
      <c r="AF920" s="44"/>
      <c r="AG920" s="44"/>
      <c r="AH920" s="44"/>
      <c r="AI920" s="44"/>
      <c r="AJ920" s="44" t="s">
        <v>82</v>
      </c>
      <c r="AK920" s="44">
        <v>3</v>
      </c>
      <c r="AL920" s="44"/>
      <c r="AM920" s="44">
        <v>3</v>
      </c>
      <c r="AN920" s="44">
        <v>4</v>
      </c>
      <c r="AO920" s="44"/>
      <c r="AP920" s="44">
        <v>8</v>
      </c>
      <c r="AQ920" s="44" t="s">
        <v>4267</v>
      </c>
      <c r="AR920" s="44" t="s">
        <v>72</v>
      </c>
      <c r="AS920" s="44"/>
      <c r="AT920" s="44">
        <v>10</v>
      </c>
      <c r="AU920" t="s">
        <v>4268</v>
      </c>
      <c r="AV920" s="44" t="s">
        <v>3353</v>
      </c>
      <c r="AW920" s="44" t="s">
        <v>4270</v>
      </c>
      <c r="AX920" s="44">
        <v>1</v>
      </c>
    </row>
    <row r="921" spans="1:5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4"/>
      <c r="AN921" s="44"/>
      <c r="AO921" s="44"/>
      <c r="AP921" s="44"/>
      <c r="AQ921" s="44"/>
      <c r="AR921" s="44"/>
      <c r="AS921" s="44"/>
      <c r="AT921" s="44"/>
      <c r="AV921" s="44"/>
      <c r="AW921" s="44"/>
      <c r="AX921" s="44"/>
    </row>
    <row r="922" spans="1:5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44"/>
      <c r="AN922" s="44"/>
      <c r="AO922" s="44"/>
      <c r="AP922" s="44"/>
      <c r="AQ922" s="44"/>
      <c r="AR922" s="44"/>
      <c r="AS922" s="44"/>
      <c r="AT922" s="44"/>
      <c r="AU922" t="s">
        <v>4269</v>
      </c>
      <c r="AV922" s="44"/>
      <c r="AW922" s="44"/>
      <c r="AX922" s="44"/>
    </row>
    <row r="923" spans="1:51">
      <c r="A923" s="44">
        <v>745</v>
      </c>
      <c r="B923" s="44">
        <v>745</v>
      </c>
      <c r="C923" s="44">
        <v>745</v>
      </c>
      <c r="D923" s="44" t="s">
        <v>1</v>
      </c>
      <c r="E923" s="44"/>
      <c r="F923" s="44"/>
      <c r="G923" s="44"/>
      <c r="H923" s="44">
        <v>43</v>
      </c>
      <c r="I923" s="44">
        <v>7</v>
      </c>
      <c r="J923" s="44">
        <v>40</v>
      </c>
      <c r="K923" s="44">
        <v>6</v>
      </c>
      <c r="L923" s="44">
        <v>1</v>
      </c>
      <c r="M923" s="44" t="s">
        <v>75</v>
      </c>
      <c r="N923" s="44">
        <v>0</v>
      </c>
      <c r="O923" s="44" t="s">
        <v>117</v>
      </c>
      <c r="P923" s="44"/>
      <c r="Q923" s="44" t="s">
        <v>3391</v>
      </c>
      <c r="R923" s="44">
        <v>1</v>
      </c>
      <c r="S923" s="44" t="s">
        <v>67</v>
      </c>
      <c r="T923" s="44" t="s">
        <v>78</v>
      </c>
      <c r="U923" s="44" t="s">
        <v>55</v>
      </c>
      <c r="V923" s="44"/>
      <c r="W923" s="44">
        <v>10</v>
      </c>
      <c r="X923" s="44"/>
      <c r="Y923" s="44" t="s">
        <v>69</v>
      </c>
      <c r="Z923" s="44"/>
      <c r="AA923" s="44"/>
      <c r="AB923" s="44"/>
      <c r="AC923" s="44" t="s">
        <v>30</v>
      </c>
      <c r="AD923" s="44"/>
      <c r="AE923" s="44"/>
      <c r="AF923" s="44"/>
      <c r="AG923" s="44"/>
      <c r="AH923" s="44" t="s">
        <v>70</v>
      </c>
      <c r="AI923" s="44"/>
      <c r="AJ923" s="44">
        <v>3</v>
      </c>
      <c r="AK923" s="44"/>
      <c r="AL923" s="44">
        <v>3</v>
      </c>
      <c r="AM923" s="44">
        <v>5</v>
      </c>
      <c r="AN923" s="44"/>
      <c r="AO923" s="44">
        <v>36</v>
      </c>
      <c r="AP923" s="44" t="s">
        <v>3355</v>
      </c>
      <c r="AQ923" s="44" t="s">
        <v>72</v>
      </c>
      <c r="AR923" s="44"/>
      <c r="AS923" s="44">
        <v>9</v>
      </c>
      <c r="AT923" t="s">
        <v>4271</v>
      </c>
      <c r="AU923" s="44" t="s">
        <v>3357</v>
      </c>
      <c r="AV923" s="44"/>
    </row>
    <row r="924" spans="1:5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44"/>
      <c r="AN924" s="44"/>
      <c r="AO924" s="44"/>
      <c r="AP924" s="44"/>
      <c r="AQ924" s="44"/>
      <c r="AR924" s="44"/>
      <c r="AS924" s="44"/>
      <c r="AT924" t="s">
        <v>4272</v>
      </c>
      <c r="AU924" s="44"/>
      <c r="AV924" s="44"/>
    </row>
    <row r="925" spans="1:51">
      <c r="A925">
        <v>746</v>
      </c>
      <c r="B925">
        <v>746</v>
      </c>
      <c r="C925">
        <v>746</v>
      </c>
      <c r="E925" t="s">
        <v>2</v>
      </c>
      <c r="F925" t="s">
        <v>5</v>
      </c>
      <c r="G925">
        <v>30</v>
      </c>
      <c r="H925">
        <v>4</v>
      </c>
      <c r="I925">
        <v>10</v>
      </c>
      <c r="J925">
        <v>8</v>
      </c>
      <c r="K925">
        <v>1</v>
      </c>
      <c r="L925" t="s">
        <v>329</v>
      </c>
      <c r="M925">
        <v>1</v>
      </c>
      <c r="R925">
        <v>1</v>
      </c>
      <c r="S925" t="s">
        <v>6</v>
      </c>
      <c r="U925" t="s">
        <v>78</v>
      </c>
      <c r="V925" t="s">
        <v>55</v>
      </c>
      <c r="X925">
        <v>12</v>
      </c>
      <c r="Y925" t="s">
        <v>3358</v>
      </c>
      <c r="Z925" t="s">
        <v>57</v>
      </c>
      <c r="AD925" t="s">
        <v>30</v>
      </c>
      <c r="AE925" t="s">
        <v>31</v>
      </c>
      <c r="AJ925" t="s">
        <v>70</v>
      </c>
      <c r="AM925">
        <v>25</v>
      </c>
      <c r="AN925">
        <v>25</v>
      </c>
      <c r="AO925">
        <v>5</v>
      </c>
      <c r="AQ925">
        <v>20</v>
      </c>
      <c r="AR925" t="s">
        <v>3359</v>
      </c>
      <c r="AS925" t="s">
        <v>72</v>
      </c>
      <c r="AU925">
        <v>10</v>
      </c>
      <c r="AV925" t="s">
        <v>3360</v>
      </c>
      <c r="AW925" t="s">
        <v>3361</v>
      </c>
      <c r="AX925" t="s">
        <v>111</v>
      </c>
      <c r="AY925">
        <v>1</v>
      </c>
    </row>
    <row r="926" spans="1:51">
      <c r="A926" s="44">
        <v>747</v>
      </c>
      <c r="B926" s="44">
        <v>747</v>
      </c>
      <c r="C926" s="44">
        <v>747</v>
      </c>
      <c r="D926" s="44"/>
      <c r="E926" s="44" t="s">
        <v>2</v>
      </c>
      <c r="F926" s="44"/>
      <c r="G926" s="44"/>
      <c r="H926" s="44">
        <v>25</v>
      </c>
      <c r="I926" s="44">
        <v>7</v>
      </c>
      <c r="J926" s="44">
        <v>30</v>
      </c>
      <c r="K926" s="44">
        <v>12</v>
      </c>
      <c r="L926" s="44">
        <v>0</v>
      </c>
      <c r="M926" s="44" t="s">
        <v>116</v>
      </c>
      <c r="N926" s="44">
        <v>0</v>
      </c>
      <c r="O926" s="44" t="s">
        <v>95</v>
      </c>
      <c r="P926" s="44"/>
      <c r="Q926" s="44" t="s">
        <v>3391</v>
      </c>
      <c r="R926" s="44">
        <v>0</v>
      </c>
      <c r="S926" s="44"/>
      <c r="T926" s="44"/>
      <c r="U926" s="44"/>
      <c r="V926" s="44"/>
      <c r="W926" s="44"/>
      <c r="X926" s="44"/>
      <c r="Y926" s="44"/>
      <c r="Z926" s="44"/>
      <c r="AA926" s="44" t="s">
        <v>57</v>
      </c>
      <c r="AB926" s="44"/>
      <c r="AC926" s="44"/>
      <c r="AD926" s="44" t="s">
        <v>29</v>
      </c>
      <c r="AE926" s="44"/>
      <c r="AF926" s="44"/>
      <c r="AG926" s="44"/>
      <c r="AH926" s="44"/>
      <c r="AI926" s="44"/>
      <c r="AJ926" s="44"/>
      <c r="AK926" s="44"/>
      <c r="AL926" s="44" t="s">
        <v>156</v>
      </c>
      <c r="AM926" s="44">
        <v>5</v>
      </c>
      <c r="AN926" s="44"/>
      <c r="AO926" s="44">
        <v>5</v>
      </c>
      <c r="AP926" s="44">
        <v>5</v>
      </c>
      <c r="AQ926" s="44"/>
      <c r="AR926" s="44">
        <v>16</v>
      </c>
      <c r="AS926" t="s">
        <v>4273</v>
      </c>
      <c r="AT926" s="44" t="s">
        <v>3363</v>
      </c>
      <c r="AU926" s="44">
        <v>9</v>
      </c>
      <c r="AV926" s="44" t="s">
        <v>35</v>
      </c>
      <c r="AW926" s="44" t="s">
        <v>3364</v>
      </c>
      <c r="AX926" s="44" t="s">
        <v>3365</v>
      </c>
      <c r="AY926" s="44">
        <v>1</v>
      </c>
    </row>
    <row r="927" spans="1:5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4"/>
      <c r="AN927" s="44"/>
      <c r="AO927" s="44"/>
      <c r="AP927" s="44"/>
      <c r="AQ927" s="44"/>
      <c r="AR927" s="44"/>
      <c r="AS927" t="s">
        <v>4274</v>
      </c>
      <c r="AT927" s="44"/>
      <c r="AU927" s="44"/>
      <c r="AV927" s="44"/>
      <c r="AW927" s="44"/>
      <c r="AX927" s="44"/>
      <c r="AY927" s="44"/>
    </row>
    <row r="928" spans="1:5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44"/>
      <c r="AN928" s="44"/>
      <c r="AO928" s="44"/>
      <c r="AP928" s="44"/>
      <c r="AQ928" s="44"/>
      <c r="AR928" s="44"/>
      <c r="AS928" t="s">
        <v>4275</v>
      </c>
      <c r="AT928" s="44"/>
      <c r="AU928" s="44"/>
      <c r="AV928" s="44"/>
      <c r="AW928" s="44"/>
      <c r="AX928" s="44"/>
      <c r="AY928" s="44"/>
    </row>
    <row r="929" spans="1:53">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4"/>
      <c r="AN929" s="44"/>
      <c r="AO929" s="44"/>
      <c r="AP929" s="44"/>
      <c r="AQ929" s="44"/>
      <c r="AR929" s="44"/>
      <c r="AT929" s="44"/>
      <c r="AU929" s="44"/>
      <c r="AV929" s="44"/>
      <c r="AW929" s="44"/>
      <c r="AX929" s="44"/>
      <c r="AY929" s="44"/>
    </row>
    <row r="930" spans="1:53">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44"/>
      <c r="AN930" s="44"/>
      <c r="AO930" s="44"/>
      <c r="AP930" s="44"/>
      <c r="AQ930" s="44"/>
      <c r="AR930" s="44"/>
      <c r="AS930" t="s">
        <v>4276</v>
      </c>
      <c r="AT930" s="44"/>
      <c r="AU930" s="44"/>
      <c r="AV930" s="44"/>
      <c r="AW930" s="44"/>
      <c r="AX930" s="44"/>
      <c r="AY930" s="44"/>
    </row>
    <row r="931" spans="1:53">
      <c r="A931">
        <v>748</v>
      </c>
      <c r="B931">
        <v>748</v>
      </c>
      <c r="C931">
        <v>748</v>
      </c>
      <c r="E931" t="s">
        <v>2</v>
      </c>
      <c r="F931" t="s">
        <v>3</v>
      </c>
      <c r="H931">
        <v>25</v>
      </c>
      <c r="I931">
        <v>7</v>
      </c>
      <c r="J931">
        <v>40</v>
      </c>
      <c r="K931">
        <v>10</v>
      </c>
      <c r="L931">
        <v>4</v>
      </c>
      <c r="M931" t="s">
        <v>51</v>
      </c>
      <c r="N931">
        <v>1</v>
      </c>
      <c r="S931">
        <v>1</v>
      </c>
      <c r="T931" t="s">
        <v>406</v>
      </c>
      <c r="V931" t="s">
        <v>54</v>
      </c>
      <c r="X931" t="s">
        <v>89</v>
      </c>
      <c r="Y931">
        <v>1</v>
      </c>
      <c r="Z931" t="s">
        <v>3366</v>
      </c>
      <c r="AA931" t="s">
        <v>57</v>
      </c>
      <c r="AD931" t="s">
        <v>29</v>
      </c>
      <c r="AL931" t="s">
        <v>70</v>
      </c>
      <c r="AN931">
        <v>6</v>
      </c>
      <c r="AP931">
        <v>6</v>
      </c>
      <c r="AR931">
        <v>10</v>
      </c>
      <c r="AS931">
        <v>30</v>
      </c>
      <c r="AT931" t="s">
        <v>3367</v>
      </c>
      <c r="AU931" t="s">
        <v>72</v>
      </c>
      <c r="AW931">
        <v>8</v>
      </c>
      <c r="AX931" t="s">
        <v>3368</v>
      </c>
      <c r="AY931" t="s">
        <v>3369</v>
      </c>
      <c r="AZ931" t="s">
        <v>3370</v>
      </c>
      <c r="BA931">
        <v>0</v>
      </c>
    </row>
    <row r="932" spans="1:53">
      <c r="A932">
        <v>749</v>
      </c>
      <c r="B932">
        <v>749</v>
      </c>
      <c r="C932">
        <v>749</v>
      </c>
      <c r="H932" t="s">
        <v>5</v>
      </c>
      <c r="I932">
        <v>45</v>
      </c>
      <c r="J932">
        <v>7</v>
      </c>
      <c r="K932">
        <v>60</v>
      </c>
      <c r="L932">
        <v>8</v>
      </c>
      <c r="M932">
        <v>35</v>
      </c>
      <c r="N932" t="s">
        <v>94</v>
      </c>
      <c r="O932">
        <v>0</v>
      </c>
      <c r="P932" t="s">
        <v>129</v>
      </c>
      <c r="Q932" t="s">
        <v>3391</v>
      </c>
      <c r="R932">
        <v>1</v>
      </c>
      <c r="S932" t="s">
        <v>207</v>
      </c>
      <c r="T932" t="s">
        <v>78</v>
      </c>
      <c r="U932" t="s">
        <v>150</v>
      </c>
      <c r="V932">
        <v>20</v>
      </c>
      <c r="W932" t="s">
        <v>3371</v>
      </c>
      <c r="X932" t="s">
        <v>57</v>
      </c>
      <c r="AD932" t="s">
        <v>32</v>
      </c>
      <c r="AG932" t="s">
        <v>58</v>
      </c>
      <c r="AH932">
        <v>3</v>
      </c>
      <c r="AJ932">
        <v>3</v>
      </c>
      <c r="AK932">
        <v>1</v>
      </c>
      <c r="AM932">
        <v>100</v>
      </c>
      <c r="AN932" t="s">
        <v>3372</v>
      </c>
      <c r="AO932" t="s">
        <v>72</v>
      </c>
      <c r="AQ932">
        <v>10</v>
      </c>
      <c r="AR932" t="s">
        <v>3373</v>
      </c>
      <c r="AS932" t="s">
        <v>3374</v>
      </c>
      <c r="AT932">
        <v>0</v>
      </c>
    </row>
    <row r="933" spans="1:53">
      <c r="A933" s="44">
        <v>750</v>
      </c>
      <c r="B933" s="44">
        <v>750</v>
      </c>
      <c r="C933" s="44">
        <v>750</v>
      </c>
      <c r="D933" s="44"/>
      <c r="E933" s="44"/>
      <c r="F933" s="44"/>
      <c r="G933" s="44"/>
      <c r="H933" s="44" t="s">
        <v>5</v>
      </c>
      <c r="I933" s="44">
        <v>31</v>
      </c>
      <c r="J933" s="44">
        <v>8</v>
      </c>
      <c r="K933" s="44">
        <v>45</v>
      </c>
      <c r="L933" s="44">
        <v>12</v>
      </c>
      <c r="M933" s="44">
        <v>12</v>
      </c>
      <c r="N933" s="44" t="s">
        <v>183</v>
      </c>
      <c r="O933" s="44">
        <v>0</v>
      </c>
      <c r="P933" s="44" t="s">
        <v>52</v>
      </c>
      <c r="Q933" s="44"/>
      <c r="R933" s="44" t="s">
        <v>3392</v>
      </c>
      <c r="S933" s="44">
        <v>1</v>
      </c>
      <c r="T933" s="44" t="s">
        <v>685</v>
      </c>
      <c r="U933" s="44"/>
      <c r="V933" s="44" t="s">
        <v>78</v>
      </c>
      <c r="W933" s="44" t="s">
        <v>101</v>
      </c>
      <c r="X933" s="44">
        <v>5</v>
      </c>
      <c r="Y933" s="44" t="s">
        <v>3375</v>
      </c>
      <c r="Z933" s="44" t="s">
        <v>57</v>
      </c>
      <c r="AA933" s="44"/>
      <c r="AB933" s="44"/>
      <c r="AC933" s="44"/>
      <c r="AD933" s="44"/>
      <c r="AE933" s="44"/>
      <c r="AF933" s="44" t="s">
        <v>32</v>
      </c>
      <c r="AG933" s="44"/>
      <c r="AH933" s="44"/>
      <c r="AI933" s="44" t="s">
        <v>70</v>
      </c>
      <c r="AJ933" s="44"/>
      <c r="AK933" s="44">
        <v>2</v>
      </c>
      <c r="AL933" s="44"/>
      <c r="AM933" s="44">
        <v>2</v>
      </c>
      <c r="AN933" s="44">
        <v>4</v>
      </c>
      <c r="AO933" s="44"/>
      <c r="AP933" s="44">
        <v>6</v>
      </c>
      <c r="AQ933" t="s">
        <v>4277</v>
      </c>
      <c r="AR933" s="44" t="s">
        <v>186</v>
      </c>
      <c r="AS933" s="44"/>
      <c r="AT933" s="44">
        <v>8</v>
      </c>
      <c r="AU933" t="s">
        <v>4280</v>
      </c>
      <c r="AV933" s="44" t="s">
        <v>3378</v>
      </c>
      <c r="AW933" t="s">
        <v>4282</v>
      </c>
      <c r="AX933" s="44">
        <v>1</v>
      </c>
    </row>
    <row r="934" spans="1:53">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44"/>
      <c r="AN934" s="44"/>
      <c r="AO934" s="44"/>
      <c r="AP934" s="44"/>
      <c r="AR934" s="44"/>
      <c r="AS934" s="44"/>
      <c r="AT934" s="44"/>
      <c r="AV934" s="44"/>
      <c r="AW934" t="s">
        <v>4283</v>
      </c>
      <c r="AX934" s="44"/>
    </row>
    <row r="935" spans="1:53">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4"/>
      <c r="AN935" s="44"/>
      <c r="AO935" s="44"/>
      <c r="AP935" s="44"/>
      <c r="AQ935" t="s">
        <v>4278</v>
      </c>
      <c r="AR935" s="44"/>
      <c r="AS935" s="44"/>
      <c r="AT935" s="44"/>
      <c r="AU935" t="s">
        <v>4281</v>
      </c>
      <c r="AV935" s="44"/>
      <c r="AW935" t="s">
        <v>4284</v>
      </c>
      <c r="AX935" s="44"/>
    </row>
    <row r="936" spans="1:53">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44"/>
      <c r="AN936" s="44"/>
      <c r="AO936" s="44"/>
      <c r="AP936" s="44"/>
      <c r="AR936" s="44"/>
      <c r="AS936" s="44"/>
      <c r="AT936" s="44"/>
      <c r="AV936" s="44"/>
      <c r="AW936" t="s">
        <v>4285</v>
      </c>
      <c r="AX936" s="44"/>
    </row>
    <row r="937" spans="1:53">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4"/>
      <c r="AN937" s="44"/>
      <c r="AO937" s="44"/>
      <c r="AP937" s="44"/>
      <c r="AQ937" t="s">
        <v>4279</v>
      </c>
      <c r="AR937" s="44"/>
      <c r="AS937" s="44"/>
      <c r="AT937" s="44"/>
      <c r="AV937" s="44"/>
      <c r="AX937" s="44"/>
    </row>
    <row r="938" spans="1:53">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44"/>
      <c r="AN938" s="44"/>
      <c r="AO938" s="44"/>
      <c r="AP938" s="44"/>
      <c r="AR938" s="44"/>
      <c r="AS938" s="44"/>
      <c r="AT938" s="44"/>
      <c r="AV938" s="44"/>
      <c r="AW938" t="s">
        <v>4286</v>
      </c>
      <c r="AX938" s="44"/>
    </row>
    <row r="939" spans="1:53">
      <c r="A939">
        <v>751</v>
      </c>
      <c r="B939">
        <v>751</v>
      </c>
      <c r="C939">
        <v>751</v>
      </c>
      <c r="E939" t="s">
        <v>2</v>
      </c>
      <c r="H939">
        <v>26</v>
      </c>
      <c r="I939">
        <v>7</v>
      </c>
      <c r="J939">
        <v>100</v>
      </c>
      <c r="K939">
        <v>7</v>
      </c>
      <c r="L939">
        <v>10</v>
      </c>
      <c r="M939" t="s">
        <v>329</v>
      </c>
      <c r="N939">
        <v>1</v>
      </c>
      <c r="S939">
        <v>1</v>
      </c>
      <c r="T939" t="s">
        <v>149</v>
      </c>
      <c r="U939" t="s">
        <v>78</v>
      </c>
      <c r="V939" t="s">
        <v>89</v>
      </c>
      <c r="W939">
        <v>1</v>
      </c>
      <c r="X939" t="s">
        <v>861</v>
      </c>
      <c r="Y939" t="s">
        <v>81</v>
      </c>
      <c r="AC939" t="s">
        <v>30</v>
      </c>
      <c r="AH939" t="s">
        <v>82</v>
      </c>
      <c r="AJ939">
        <v>10</v>
      </c>
      <c r="AK939">
        <v>10</v>
      </c>
      <c r="AL939">
        <v>5</v>
      </c>
      <c r="AN939">
        <v>200</v>
      </c>
      <c r="AO939" t="s">
        <v>3380</v>
      </c>
      <c r="AP939" t="s">
        <v>62</v>
      </c>
      <c r="AQ939">
        <v>9</v>
      </c>
      <c r="AR939" t="s">
        <v>3381</v>
      </c>
      <c r="AS939" t="s">
        <v>3382</v>
      </c>
      <c r="AT939">
        <v>1</v>
      </c>
    </row>
    <row r="940" spans="1:53">
      <c r="A940">
        <v>752</v>
      </c>
      <c r="B940">
        <v>752</v>
      </c>
      <c r="C940">
        <v>752</v>
      </c>
      <c r="D940" t="s">
        <v>1</v>
      </c>
      <c r="H940">
        <v>33</v>
      </c>
      <c r="I940">
        <v>6</v>
      </c>
      <c r="J940">
        <v>25</v>
      </c>
      <c r="K940">
        <v>14</v>
      </c>
      <c r="L940">
        <v>1</v>
      </c>
      <c r="M940" t="s">
        <v>75</v>
      </c>
      <c r="N940">
        <v>1</v>
      </c>
      <c r="S940">
        <v>1</v>
      </c>
      <c r="T940" t="s">
        <v>29</v>
      </c>
      <c r="V940" t="s">
        <v>78</v>
      </c>
      <c r="W940" t="s">
        <v>214</v>
      </c>
      <c r="Y940">
        <v>1</v>
      </c>
      <c r="Z940" t="s">
        <v>3383</v>
      </c>
      <c r="AA940" t="s">
        <v>357</v>
      </c>
      <c r="AC940" t="s">
        <v>29</v>
      </c>
      <c r="AK940" t="s">
        <v>82</v>
      </c>
      <c r="AL940">
        <v>6</v>
      </c>
      <c r="AN940">
        <v>6</v>
      </c>
      <c r="AO940">
        <v>5</v>
      </c>
      <c r="AQ940">
        <v>40</v>
      </c>
      <c r="AR940" t="s">
        <v>3384</v>
      </c>
      <c r="AS940" t="s">
        <v>72</v>
      </c>
      <c r="AU940">
        <v>8</v>
      </c>
      <c r="AV940" t="s">
        <v>3385</v>
      </c>
      <c r="AW940" t="s">
        <v>3386</v>
      </c>
      <c r="AX940" t="s">
        <v>3387</v>
      </c>
      <c r="AY940">
        <v>1</v>
      </c>
    </row>
  </sheetData>
  <mergeCells count="2996">
    <mergeCell ref="M45:M46"/>
    <mergeCell ref="N45:N46"/>
    <mergeCell ref="O45:O46"/>
    <mergeCell ref="P45:P46"/>
    <mergeCell ref="Q45:Q46"/>
    <mergeCell ref="R45:R46"/>
    <mergeCell ref="G45:G46"/>
    <mergeCell ref="H45:H46"/>
    <mergeCell ref="I45:I46"/>
    <mergeCell ref="J45:J46"/>
    <mergeCell ref="K45:K46"/>
    <mergeCell ref="L45:L46"/>
    <mergeCell ref="A45:A46"/>
    <mergeCell ref="B45:B46"/>
    <mergeCell ref="C45:C46"/>
    <mergeCell ref="D45:D46"/>
    <mergeCell ref="E45:E46"/>
    <mergeCell ref="F45:F46"/>
    <mergeCell ref="AM45:AM46"/>
    <mergeCell ref="AN45:AN46"/>
    <mergeCell ref="AO45:AO46"/>
    <mergeCell ref="AP45:AP46"/>
    <mergeCell ref="AE45:AE46"/>
    <mergeCell ref="AF45:AF46"/>
    <mergeCell ref="AG45:AG46"/>
    <mergeCell ref="AH45:AH46"/>
    <mergeCell ref="AI45:AI46"/>
    <mergeCell ref="AJ45:AJ46"/>
    <mergeCell ref="Y45:Y46"/>
    <mergeCell ref="Z45:Z46"/>
    <mergeCell ref="AA45:AA46"/>
    <mergeCell ref="AB45:AB46"/>
    <mergeCell ref="AC45:AC46"/>
    <mergeCell ref="AD45:AD46"/>
    <mergeCell ref="S45:S46"/>
    <mergeCell ref="T45:T46"/>
    <mergeCell ref="U45:U46"/>
    <mergeCell ref="V45:V46"/>
    <mergeCell ref="W45:W46"/>
    <mergeCell ref="X45:X46"/>
    <mergeCell ref="Z50:Z61"/>
    <mergeCell ref="AA50:AA61"/>
    <mergeCell ref="P50:P61"/>
    <mergeCell ref="Q50:Q61"/>
    <mergeCell ref="R50:R61"/>
    <mergeCell ref="S50:S61"/>
    <mergeCell ref="T50:T61"/>
    <mergeCell ref="U50:U61"/>
    <mergeCell ref="J50:J61"/>
    <mergeCell ref="K50:K61"/>
    <mergeCell ref="L50:L61"/>
    <mergeCell ref="M50:M61"/>
    <mergeCell ref="N50:N61"/>
    <mergeCell ref="O50:O61"/>
    <mergeCell ref="AX45:AX46"/>
    <mergeCell ref="A50:A61"/>
    <mergeCell ref="B50:B61"/>
    <mergeCell ref="C50:C61"/>
    <mergeCell ref="D50:D61"/>
    <mergeCell ref="E50:E61"/>
    <mergeCell ref="F50:F61"/>
    <mergeCell ref="G50:G61"/>
    <mergeCell ref="H50:H61"/>
    <mergeCell ref="I50:I61"/>
    <mergeCell ref="AQ45:AQ46"/>
    <mergeCell ref="AS45:AS46"/>
    <mergeCell ref="AT45:AT46"/>
    <mergeCell ref="AU45:AU46"/>
    <mergeCell ref="AV45:AV46"/>
    <mergeCell ref="AW45:AW46"/>
    <mergeCell ref="AK45:AK46"/>
    <mergeCell ref="AL45:AL46"/>
    <mergeCell ref="AT50:AT61"/>
    <mergeCell ref="AV50:AV61"/>
    <mergeCell ref="AW50:AW61"/>
    <mergeCell ref="A82:A84"/>
    <mergeCell ref="B82:B84"/>
    <mergeCell ref="C82:C84"/>
    <mergeCell ref="D82:D84"/>
    <mergeCell ref="E82:E84"/>
    <mergeCell ref="F82:F84"/>
    <mergeCell ref="G82:G84"/>
    <mergeCell ref="AN50:AN61"/>
    <mergeCell ref="AO50:AO61"/>
    <mergeCell ref="AP50:AP61"/>
    <mergeCell ref="AQ50:AQ61"/>
    <mergeCell ref="AR50:AR61"/>
    <mergeCell ref="AS50:AS61"/>
    <mergeCell ref="AH50:AH61"/>
    <mergeCell ref="AI50:AI61"/>
    <mergeCell ref="AJ50:AJ61"/>
    <mergeCell ref="AK50:AK61"/>
    <mergeCell ref="AL50:AL61"/>
    <mergeCell ref="AM50:AM61"/>
    <mergeCell ref="AB50:AB61"/>
    <mergeCell ref="AC50:AC61"/>
    <mergeCell ref="AD50:AD61"/>
    <mergeCell ref="AE50:AE61"/>
    <mergeCell ref="AF50:AF61"/>
    <mergeCell ref="AG50:AG61"/>
    <mergeCell ref="V50:V61"/>
    <mergeCell ref="W50:W61"/>
    <mergeCell ref="X50:X61"/>
    <mergeCell ref="Y50:Y61"/>
    <mergeCell ref="A118:A124"/>
    <mergeCell ref="B118:B124"/>
    <mergeCell ref="C118:C124"/>
    <mergeCell ref="D118:D124"/>
    <mergeCell ref="E118:E124"/>
    <mergeCell ref="F118:F124"/>
    <mergeCell ref="G118:G124"/>
    <mergeCell ref="AL82:AL84"/>
    <mergeCell ref="AM82:AM84"/>
    <mergeCell ref="AN82:AN84"/>
    <mergeCell ref="AO82:AO84"/>
    <mergeCell ref="AP82:AP84"/>
    <mergeCell ref="AQ82:AQ84"/>
    <mergeCell ref="AF82:AF84"/>
    <mergeCell ref="AG82:AG84"/>
    <mergeCell ref="AH82:AH84"/>
    <mergeCell ref="AI82:AI84"/>
    <mergeCell ref="AJ82:AJ84"/>
    <mergeCell ref="AK82:AK84"/>
    <mergeCell ref="Z82:Z84"/>
    <mergeCell ref="AA82:AA84"/>
    <mergeCell ref="AB82:AB84"/>
    <mergeCell ref="AC82:AC84"/>
    <mergeCell ref="AD82:AD84"/>
    <mergeCell ref="AE82:AE84"/>
    <mergeCell ref="T82:T84"/>
    <mergeCell ref="U82:U84"/>
    <mergeCell ref="V82:V84"/>
    <mergeCell ref="W82:W84"/>
    <mergeCell ref="X82:X84"/>
    <mergeCell ref="Y82:Y84"/>
    <mergeCell ref="N82:N84"/>
    <mergeCell ref="X118:X124"/>
    <mergeCell ref="Y118:Y124"/>
    <mergeCell ref="N118:N124"/>
    <mergeCell ref="O118:O124"/>
    <mergeCell ref="P118:P124"/>
    <mergeCell ref="Q118:Q124"/>
    <mergeCell ref="R118:R124"/>
    <mergeCell ref="S118:S124"/>
    <mergeCell ref="H118:H124"/>
    <mergeCell ref="I118:I124"/>
    <mergeCell ref="J118:J124"/>
    <mergeCell ref="K118:K124"/>
    <mergeCell ref="L118:L124"/>
    <mergeCell ref="M118:M124"/>
    <mergeCell ref="AR82:AR84"/>
    <mergeCell ref="AS82:AS84"/>
    <mergeCell ref="AT82:AT84"/>
    <mergeCell ref="O82:O84"/>
    <mergeCell ref="P82:P84"/>
    <mergeCell ref="Q82:Q84"/>
    <mergeCell ref="R82:R84"/>
    <mergeCell ref="S82:S84"/>
    <mergeCell ref="H82:H84"/>
    <mergeCell ref="I82:I84"/>
    <mergeCell ref="J82:J84"/>
    <mergeCell ref="K82:K84"/>
    <mergeCell ref="L82:L84"/>
    <mergeCell ref="M82:M84"/>
    <mergeCell ref="AR118:AR124"/>
    <mergeCell ref="AS118:AS124"/>
    <mergeCell ref="AV118:AV124"/>
    <mergeCell ref="A134:A136"/>
    <mergeCell ref="B134:B136"/>
    <mergeCell ref="C134:C136"/>
    <mergeCell ref="D134:D136"/>
    <mergeCell ref="E134:E136"/>
    <mergeCell ref="F134:F136"/>
    <mergeCell ref="G134:G136"/>
    <mergeCell ref="AL118:AL124"/>
    <mergeCell ref="AM118:AM124"/>
    <mergeCell ref="AN118:AN124"/>
    <mergeCell ref="AO118:AO124"/>
    <mergeCell ref="AP118:AP124"/>
    <mergeCell ref="AQ118:AQ124"/>
    <mergeCell ref="AF118:AF124"/>
    <mergeCell ref="AG118:AG124"/>
    <mergeCell ref="AH118:AH124"/>
    <mergeCell ref="AI118:AI124"/>
    <mergeCell ref="AJ118:AJ124"/>
    <mergeCell ref="AK118:AK124"/>
    <mergeCell ref="Z118:Z124"/>
    <mergeCell ref="AA118:AA124"/>
    <mergeCell ref="AB118:AB124"/>
    <mergeCell ref="AC118:AC124"/>
    <mergeCell ref="AD118:AD124"/>
    <mergeCell ref="AE118:AE124"/>
    <mergeCell ref="T118:T124"/>
    <mergeCell ref="U118:U124"/>
    <mergeCell ref="V118:V124"/>
    <mergeCell ref="W118:W124"/>
    <mergeCell ref="AB134:AB136"/>
    <mergeCell ref="AC134:AC136"/>
    <mergeCell ref="AD134:AD136"/>
    <mergeCell ref="AE134:AE136"/>
    <mergeCell ref="T134:T136"/>
    <mergeCell ref="U134:U136"/>
    <mergeCell ref="V134:V136"/>
    <mergeCell ref="W134:W136"/>
    <mergeCell ref="X134:X136"/>
    <mergeCell ref="Y134:Y136"/>
    <mergeCell ref="N134:N136"/>
    <mergeCell ref="O134:O136"/>
    <mergeCell ref="P134:P136"/>
    <mergeCell ref="Q134:Q136"/>
    <mergeCell ref="R134:R136"/>
    <mergeCell ref="S134:S136"/>
    <mergeCell ref="H134:H136"/>
    <mergeCell ref="I134:I136"/>
    <mergeCell ref="J134:J136"/>
    <mergeCell ref="K134:K136"/>
    <mergeCell ref="L134:L136"/>
    <mergeCell ref="M134:M136"/>
    <mergeCell ref="T137:T138"/>
    <mergeCell ref="U137:U138"/>
    <mergeCell ref="J137:J138"/>
    <mergeCell ref="K137:K138"/>
    <mergeCell ref="L137:L138"/>
    <mergeCell ref="M137:M138"/>
    <mergeCell ref="N137:N138"/>
    <mergeCell ref="O137:O138"/>
    <mergeCell ref="AT134:AT136"/>
    <mergeCell ref="A137:A138"/>
    <mergeCell ref="B137:B138"/>
    <mergeCell ref="C137:C138"/>
    <mergeCell ref="D137:D138"/>
    <mergeCell ref="E137:E138"/>
    <mergeCell ref="F137:F138"/>
    <mergeCell ref="G137:G138"/>
    <mergeCell ref="H137:H138"/>
    <mergeCell ref="I137:I138"/>
    <mergeCell ref="AL134:AL136"/>
    <mergeCell ref="AM134:AM136"/>
    <mergeCell ref="AN134:AN136"/>
    <mergeCell ref="AO134:AO136"/>
    <mergeCell ref="AQ134:AQ136"/>
    <mergeCell ref="AR134:AR136"/>
    <mergeCell ref="AF134:AF136"/>
    <mergeCell ref="AG134:AG136"/>
    <mergeCell ref="AH134:AH136"/>
    <mergeCell ref="AI134:AI136"/>
    <mergeCell ref="AJ134:AJ136"/>
    <mergeCell ref="AK134:AK136"/>
    <mergeCell ref="Z134:Z136"/>
    <mergeCell ref="AA134:AA136"/>
    <mergeCell ref="AO137:AO138"/>
    <mergeCell ref="AP137:AP138"/>
    <mergeCell ref="AQ137:AQ138"/>
    <mergeCell ref="AR137:AR138"/>
    <mergeCell ref="A188:A191"/>
    <mergeCell ref="B188:B191"/>
    <mergeCell ref="C188:C191"/>
    <mergeCell ref="D188:D191"/>
    <mergeCell ref="E188:E191"/>
    <mergeCell ref="F188:F191"/>
    <mergeCell ref="AH137:AH138"/>
    <mergeCell ref="AI137:AI138"/>
    <mergeCell ref="AJ137:AJ138"/>
    <mergeCell ref="AK137:AK138"/>
    <mergeCell ref="AL137:AL138"/>
    <mergeCell ref="AN137:AN138"/>
    <mergeCell ref="AB137:AB138"/>
    <mergeCell ref="AC137:AC138"/>
    <mergeCell ref="AD137:AD138"/>
    <mergeCell ref="AE137:AE138"/>
    <mergeCell ref="AF137:AF138"/>
    <mergeCell ref="AG137:AG138"/>
    <mergeCell ref="V137:V138"/>
    <mergeCell ref="W137:W138"/>
    <mergeCell ref="X137:X138"/>
    <mergeCell ref="Y137:Y138"/>
    <mergeCell ref="Z137:Z138"/>
    <mergeCell ref="AA137:AA138"/>
    <mergeCell ref="P137:P138"/>
    <mergeCell ref="Q137:Q138"/>
    <mergeCell ref="R137:R138"/>
    <mergeCell ref="S137:S138"/>
    <mergeCell ref="AU188:AU191"/>
    <mergeCell ref="AX188:AX191"/>
    <mergeCell ref="A198:A200"/>
    <mergeCell ref="B198:B200"/>
    <mergeCell ref="C198:C200"/>
    <mergeCell ref="D198:D200"/>
    <mergeCell ref="E198:E200"/>
    <mergeCell ref="AK188:AK191"/>
    <mergeCell ref="AL188:AL191"/>
    <mergeCell ref="AM188:AM191"/>
    <mergeCell ref="AN188:AN191"/>
    <mergeCell ref="AO188:AO191"/>
    <mergeCell ref="AP188:AP191"/>
    <mergeCell ref="AE188:AE191"/>
    <mergeCell ref="AF188:AF191"/>
    <mergeCell ref="AG188:AG191"/>
    <mergeCell ref="AH188:AH191"/>
    <mergeCell ref="AI188:AI191"/>
    <mergeCell ref="AJ188:AJ191"/>
    <mergeCell ref="Y188:Y191"/>
    <mergeCell ref="Z188:Z191"/>
    <mergeCell ref="AA188:AA191"/>
    <mergeCell ref="AB188:AB191"/>
    <mergeCell ref="AC188:AC191"/>
    <mergeCell ref="AD188:AD191"/>
    <mergeCell ref="S188:S191"/>
    <mergeCell ref="T188:T191"/>
    <mergeCell ref="U188:U191"/>
    <mergeCell ref="V188:V191"/>
    <mergeCell ref="W188:W191"/>
    <mergeCell ref="X188:X191"/>
    <mergeCell ref="M188:M191"/>
    <mergeCell ref="V198:V200"/>
    <mergeCell ref="W198:W200"/>
    <mergeCell ref="L198:L200"/>
    <mergeCell ref="M198:M200"/>
    <mergeCell ref="N198:N200"/>
    <mergeCell ref="O198:O200"/>
    <mergeCell ref="P198:P200"/>
    <mergeCell ref="Q198:Q200"/>
    <mergeCell ref="F198:F200"/>
    <mergeCell ref="G198:G200"/>
    <mergeCell ref="H198:H200"/>
    <mergeCell ref="I198:I200"/>
    <mergeCell ref="J198:J200"/>
    <mergeCell ref="K198:K200"/>
    <mergeCell ref="AQ188:AQ191"/>
    <mergeCell ref="AS188:AS191"/>
    <mergeCell ref="AT188:AT191"/>
    <mergeCell ref="N188:N191"/>
    <mergeCell ref="O188:O191"/>
    <mergeCell ref="P188:P191"/>
    <mergeCell ref="Q188:Q191"/>
    <mergeCell ref="R188:R191"/>
    <mergeCell ref="G188:G191"/>
    <mergeCell ref="H188:H191"/>
    <mergeCell ref="I188:I191"/>
    <mergeCell ref="J188:J191"/>
    <mergeCell ref="K188:K191"/>
    <mergeCell ref="L188:L191"/>
    <mergeCell ref="AP198:AP200"/>
    <mergeCell ref="AQ198:AQ200"/>
    <mergeCell ref="AS198:AS200"/>
    <mergeCell ref="A207:A210"/>
    <mergeCell ref="B207:B210"/>
    <mergeCell ref="C207:C210"/>
    <mergeCell ref="D207:D210"/>
    <mergeCell ref="E207:E210"/>
    <mergeCell ref="F207:F210"/>
    <mergeCell ref="G207:G210"/>
    <mergeCell ref="AJ198:AJ200"/>
    <mergeCell ref="AK198:AK200"/>
    <mergeCell ref="AL198:AL200"/>
    <mergeCell ref="AM198:AM200"/>
    <mergeCell ref="AN198:AN200"/>
    <mergeCell ref="AO198:AO200"/>
    <mergeCell ref="AD198:AD200"/>
    <mergeCell ref="AE198:AE200"/>
    <mergeCell ref="AF198:AF200"/>
    <mergeCell ref="AG198:AG200"/>
    <mergeCell ref="AH198:AH200"/>
    <mergeCell ref="AI198:AI200"/>
    <mergeCell ref="X198:X200"/>
    <mergeCell ref="Y198:Y200"/>
    <mergeCell ref="Z198:Z200"/>
    <mergeCell ref="AA198:AA200"/>
    <mergeCell ref="AB198:AB200"/>
    <mergeCell ref="AC198:AC200"/>
    <mergeCell ref="R198:R200"/>
    <mergeCell ref="S198:S200"/>
    <mergeCell ref="T198:T200"/>
    <mergeCell ref="U198:U200"/>
    <mergeCell ref="AD207:AD210"/>
    <mergeCell ref="AE207:AE210"/>
    <mergeCell ref="T207:T210"/>
    <mergeCell ref="U207:U210"/>
    <mergeCell ref="V207:V210"/>
    <mergeCell ref="W207:W210"/>
    <mergeCell ref="X207:X210"/>
    <mergeCell ref="Y207:Y210"/>
    <mergeCell ref="N207:N210"/>
    <mergeCell ref="O207:O210"/>
    <mergeCell ref="P207:P210"/>
    <mergeCell ref="Q207:Q210"/>
    <mergeCell ref="R207:R210"/>
    <mergeCell ref="S207:S210"/>
    <mergeCell ref="H207:H210"/>
    <mergeCell ref="I207:I210"/>
    <mergeCell ref="J207:J210"/>
    <mergeCell ref="K207:K210"/>
    <mergeCell ref="L207:L210"/>
    <mergeCell ref="M207:M210"/>
    <mergeCell ref="I213:I214"/>
    <mergeCell ref="J213:J214"/>
    <mergeCell ref="K213:K214"/>
    <mergeCell ref="L213:L214"/>
    <mergeCell ref="M213:M214"/>
    <mergeCell ref="N213:N214"/>
    <mergeCell ref="AR207:AR210"/>
    <mergeCell ref="AT207:AT210"/>
    <mergeCell ref="A213:A214"/>
    <mergeCell ref="B213:B214"/>
    <mergeCell ref="C213:C214"/>
    <mergeCell ref="D213:D214"/>
    <mergeCell ref="E213:E214"/>
    <mergeCell ref="F213:F214"/>
    <mergeCell ref="G213:G214"/>
    <mergeCell ref="H213:H214"/>
    <mergeCell ref="AL207:AL210"/>
    <mergeCell ref="AM207:AM210"/>
    <mergeCell ref="AN207:AN210"/>
    <mergeCell ref="AO207:AO210"/>
    <mergeCell ref="AP207:AP210"/>
    <mergeCell ref="AQ207:AQ210"/>
    <mergeCell ref="AF207:AF210"/>
    <mergeCell ref="AG207:AG210"/>
    <mergeCell ref="AH207:AH210"/>
    <mergeCell ref="AI207:AI210"/>
    <mergeCell ref="AJ207:AJ210"/>
    <mergeCell ref="AK207:AK210"/>
    <mergeCell ref="Z207:Z210"/>
    <mergeCell ref="AA207:AA210"/>
    <mergeCell ref="AB207:AB210"/>
    <mergeCell ref="AC207:AC210"/>
    <mergeCell ref="AI213:AI214"/>
    <mergeCell ref="AJ213:AJ214"/>
    <mergeCell ref="AK213:AK214"/>
    <mergeCell ref="AL213:AL214"/>
    <mergeCell ref="AA213:AA214"/>
    <mergeCell ref="AB213:AB214"/>
    <mergeCell ref="AC213:AC214"/>
    <mergeCell ref="AD213:AD214"/>
    <mergeCell ref="AE213:AE214"/>
    <mergeCell ref="AF213:AF214"/>
    <mergeCell ref="U213:U214"/>
    <mergeCell ref="V213:V214"/>
    <mergeCell ref="W213:W214"/>
    <mergeCell ref="X213:X214"/>
    <mergeCell ref="Y213:Y214"/>
    <mergeCell ref="Z213:Z214"/>
    <mergeCell ref="O213:O214"/>
    <mergeCell ref="P213:P214"/>
    <mergeCell ref="Q213:Q214"/>
    <mergeCell ref="R213:R214"/>
    <mergeCell ref="S213:S214"/>
    <mergeCell ref="T213:T214"/>
    <mergeCell ref="Z246:Z247"/>
    <mergeCell ref="AA246:AA247"/>
    <mergeCell ref="P246:P247"/>
    <mergeCell ref="Q246:Q247"/>
    <mergeCell ref="R246:R247"/>
    <mergeCell ref="S246:S247"/>
    <mergeCell ref="T246:T247"/>
    <mergeCell ref="U246:U247"/>
    <mergeCell ref="J246:J247"/>
    <mergeCell ref="K246:K247"/>
    <mergeCell ref="L246:L247"/>
    <mergeCell ref="M246:M247"/>
    <mergeCell ref="N246:N247"/>
    <mergeCell ref="O246:O247"/>
    <mergeCell ref="AT213:AT214"/>
    <mergeCell ref="A246:A247"/>
    <mergeCell ref="B246:B247"/>
    <mergeCell ref="C246:C247"/>
    <mergeCell ref="D246:D247"/>
    <mergeCell ref="E246:E247"/>
    <mergeCell ref="F246:F247"/>
    <mergeCell ref="G246:G247"/>
    <mergeCell ref="H246:H247"/>
    <mergeCell ref="I246:I247"/>
    <mergeCell ref="AM213:AM214"/>
    <mergeCell ref="AN213:AN214"/>
    <mergeCell ref="AO213:AO214"/>
    <mergeCell ref="AP213:AP214"/>
    <mergeCell ref="AQ213:AQ214"/>
    <mergeCell ref="AR213:AR214"/>
    <mergeCell ref="AG213:AG214"/>
    <mergeCell ref="AH213:AH214"/>
    <mergeCell ref="AU246:AU247"/>
    <mergeCell ref="A274:A276"/>
    <mergeCell ref="B274:B276"/>
    <mergeCell ref="C274:C276"/>
    <mergeCell ref="D274:D276"/>
    <mergeCell ref="E274:E276"/>
    <mergeCell ref="F274:F276"/>
    <mergeCell ref="G274:G276"/>
    <mergeCell ref="H274:H276"/>
    <mergeCell ref="I274:I276"/>
    <mergeCell ref="AN246:AN247"/>
    <mergeCell ref="AO246:AO247"/>
    <mergeCell ref="AP246:AP247"/>
    <mergeCell ref="AQ246:AQ247"/>
    <mergeCell ref="AR246:AR247"/>
    <mergeCell ref="AS246:AS247"/>
    <mergeCell ref="AH246:AH247"/>
    <mergeCell ref="AI246:AI247"/>
    <mergeCell ref="AJ246:AJ247"/>
    <mergeCell ref="AK246:AK247"/>
    <mergeCell ref="AL246:AL247"/>
    <mergeCell ref="AM246:AM247"/>
    <mergeCell ref="AB246:AB247"/>
    <mergeCell ref="AC246:AC247"/>
    <mergeCell ref="AD246:AD247"/>
    <mergeCell ref="AE246:AE247"/>
    <mergeCell ref="AF246:AF247"/>
    <mergeCell ref="AG246:AG247"/>
    <mergeCell ref="V246:V247"/>
    <mergeCell ref="W246:W247"/>
    <mergeCell ref="X246:X247"/>
    <mergeCell ref="Y246:Y247"/>
    <mergeCell ref="AS274:AS276"/>
    <mergeCell ref="AH274:AH276"/>
    <mergeCell ref="AI274:AI276"/>
    <mergeCell ref="AJ274:AJ276"/>
    <mergeCell ref="AK274:AK276"/>
    <mergeCell ref="AL274:AL276"/>
    <mergeCell ref="AM274:AM276"/>
    <mergeCell ref="AB274:AB276"/>
    <mergeCell ref="AC274:AC276"/>
    <mergeCell ref="AD274:AD276"/>
    <mergeCell ref="AE274:AE276"/>
    <mergeCell ref="AF274:AF276"/>
    <mergeCell ref="AG274:AG276"/>
    <mergeCell ref="V274:V276"/>
    <mergeCell ref="W274:W276"/>
    <mergeCell ref="X274:X276"/>
    <mergeCell ref="Y274:Y276"/>
    <mergeCell ref="Z274:Z276"/>
    <mergeCell ref="AA274:AA276"/>
    <mergeCell ref="A278:A279"/>
    <mergeCell ref="B278:B279"/>
    <mergeCell ref="C278:C279"/>
    <mergeCell ref="D278:D279"/>
    <mergeCell ref="E278:E279"/>
    <mergeCell ref="F278:F279"/>
    <mergeCell ref="AN274:AN276"/>
    <mergeCell ref="AO274:AO276"/>
    <mergeCell ref="AP274:AP276"/>
    <mergeCell ref="AQ274:AQ276"/>
    <mergeCell ref="AR274:AR276"/>
    <mergeCell ref="P274:P276"/>
    <mergeCell ref="Q274:Q276"/>
    <mergeCell ref="R274:R276"/>
    <mergeCell ref="S274:S276"/>
    <mergeCell ref="T274:T276"/>
    <mergeCell ref="U274:U276"/>
    <mergeCell ref="J274:J276"/>
    <mergeCell ref="K274:K276"/>
    <mergeCell ref="L274:L276"/>
    <mergeCell ref="M274:M276"/>
    <mergeCell ref="N274:N276"/>
    <mergeCell ref="O274:O276"/>
    <mergeCell ref="Y278:Y279"/>
    <mergeCell ref="Z278:Z279"/>
    <mergeCell ref="AA278:AA279"/>
    <mergeCell ref="S278:S279"/>
    <mergeCell ref="T278:T279"/>
    <mergeCell ref="U278:U279"/>
    <mergeCell ref="V278:V279"/>
    <mergeCell ref="W278:W279"/>
    <mergeCell ref="X278:X279"/>
    <mergeCell ref="M278:M279"/>
    <mergeCell ref="N278:N279"/>
    <mergeCell ref="O278:O279"/>
    <mergeCell ref="P278:P279"/>
    <mergeCell ref="Q278:Q279"/>
    <mergeCell ref="R278:R279"/>
    <mergeCell ref="AQ278:AQ279"/>
    <mergeCell ref="AR278:AR279"/>
    <mergeCell ref="G278:G279"/>
    <mergeCell ref="H278:H279"/>
    <mergeCell ref="I278:I279"/>
    <mergeCell ref="J278:J279"/>
    <mergeCell ref="K278:K279"/>
    <mergeCell ref="L278:L279"/>
    <mergeCell ref="AS278:AS279"/>
    <mergeCell ref="AT278:AT279"/>
    <mergeCell ref="AV278:AV279"/>
    <mergeCell ref="AW278:AW279"/>
    <mergeCell ref="AK278:AK279"/>
    <mergeCell ref="AL278:AL279"/>
    <mergeCell ref="AM278:AM279"/>
    <mergeCell ref="AN278:AN279"/>
    <mergeCell ref="AO278:AO279"/>
    <mergeCell ref="AP278:AP279"/>
    <mergeCell ref="AE278:AE279"/>
    <mergeCell ref="AF278:AF279"/>
    <mergeCell ref="AG278:AG279"/>
    <mergeCell ref="AH278:AH279"/>
    <mergeCell ref="AI278:AI279"/>
    <mergeCell ref="AJ278:AJ279"/>
    <mergeCell ref="W300:W307"/>
    <mergeCell ref="X300:X307"/>
    <mergeCell ref="AR300:AR307"/>
    <mergeCell ref="AS300:AS307"/>
    <mergeCell ref="AV300:AV307"/>
    <mergeCell ref="AB278:AB279"/>
    <mergeCell ref="AC278:AC279"/>
    <mergeCell ref="AD278:AD279"/>
    <mergeCell ref="M300:M307"/>
    <mergeCell ref="N300:N307"/>
    <mergeCell ref="O300:O307"/>
    <mergeCell ref="P300:P307"/>
    <mergeCell ref="Q300:Q307"/>
    <mergeCell ref="R300:R307"/>
    <mergeCell ref="G300:G307"/>
    <mergeCell ref="H300:H307"/>
    <mergeCell ref="I300:I307"/>
    <mergeCell ref="J300:J307"/>
    <mergeCell ref="K300:K307"/>
    <mergeCell ref="L300:L307"/>
    <mergeCell ref="A300:A307"/>
    <mergeCell ref="B300:B307"/>
    <mergeCell ref="C300:C307"/>
    <mergeCell ref="D300:D307"/>
    <mergeCell ref="E300:E307"/>
    <mergeCell ref="F300:F307"/>
    <mergeCell ref="A316:A321"/>
    <mergeCell ref="B316:B321"/>
    <mergeCell ref="C316:C321"/>
    <mergeCell ref="D316:D321"/>
    <mergeCell ref="E316:E321"/>
    <mergeCell ref="F316:F321"/>
    <mergeCell ref="G316:G321"/>
    <mergeCell ref="AK300:AK307"/>
    <mergeCell ref="AL300:AL307"/>
    <mergeCell ref="AM300:AM307"/>
    <mergeCell ref="AN300:AN307"/>
    <mergeCell ref="AO300:AO307"/>
    <mergeCell ref="AP300:AP307"/>
    <mergeCell ref="AE300:AE307"/>
    <mergeCell ref="AF300:AF307"/>
    <mergeCell ref="AG300:AG307"/>
    <mergeCell ref="AH300:AH307"/>
    <mergeCell ref="AI300:AI307"/>
    <mergeCell ref="AJ300:AJ307"/>
    <mergeCell ref="Y300:Y307"/>
    <mergeCell ref="Z300:Z307"/>
    <mergeCell ref="AA300:AA307"/>
    <mergeCell ref="AB300:AB307"/>
    <mergeCell ref="AC300:AC307"/>
    <mergeCell ref="AD300:AD307"/>
    <mergeCell ref="S300:S307"/>
    <mergeCell ref="T300:T307"/>
    <mergeCell ref="U300:U307"/>
    <mergeCell ref="V300:V307"/>
    <mergeCell ref="AB316:AB321"/>
    <mergeCell ref="AC316:AC321"/>
    <mergeCell ref="AD316:AD321"/>
    <mergeCell ref="AE316:AE321"/>
    <mergeCell ref="T316:T321"/>
    <mergeCell ref="U316:U321"/>
    <mergeCell ref="V316:V321"/>
    <mergeCell ref="W316:W321"/>
    <mergeCell ref="X316:X321"/>
    <mergeCell ref="Y316:Y321"/>
    <mergeCell ref="N316:N321"/>
    <mergeCell ref="O316:O321"/>
    <mergeCell ref="P316:P321"/>
    <mergeCell ref="Q316:Q321"/>
    <mergeCell ref="R316:R321"/>
    <mergeCell ref="S316:S321"/>
    <mergeCell ref="H316:H321"/>
    <mergeCell ref="I316:I321"/>
    <mergeCell ref="J316:J321"/>
    <mergeCell ref="K316:K321"/>
    <mergeCell ref="L316:L321"/>
    <mergeCell ref="M316:M321"/>
    <mergeCell ref="T366:T367"/>
    <mergeCell ref="U366:U367"/>
    <mergeCell ref="J366:J367"/>
    <mergeCell ref="K366:K367"/>
    <mergeCell ref="L366:L367"/>
    <mergeCell ref="M366:M367"/>
    <mergeCell ref="N366:N367"/>
    <mergeCell ref="O366:O367"/>
    <mergeCell ref="AT316:AT321"/>
    <mergeCell ref="A366:A367"/>
    <mergeCell ref="B366:B367"/>
    <mergeCell ref="C366:C367"/>
    <mergeCell ref="D366:D367"/>
    <mergeCell ref="E366:E367"/>
    <mergeCell ref="F366:F367"/>
    <mergeCell ref="G366:G367"/>
    <mergeCell ref="H366:H367"/>
    <mergeCell ref="I366:I367"/>
    <mergeCell ref="AL316:AL321"/>
    <mergeCell ref="AM316:AM321"/>
    <mergeCell ref="AN316:AN321"/>
    <mergeCell ref="AO316:AO321"/>
    <mergeCell ref="AP316:AP321"/>
    <mergeCell ref="AQ316:AQ321"/>
    <mergeCell ref="AF316:AF321"/>
    <mergeCell ref="AG316:AG321"/>
    <mergeCell ref="AH316:AH321"/>
    <mergeCell ref="AI316:AI321"/>
    <mergeCell ref="AJ316:AJ321"/>
    <mergeCell ref="AK316:AK321"/>
    <mergeCell ref="Z316:Z321"/>
    <mergeCell ref="AA316:AA321"/>
    <mergeCell ref="AO366:AO367"/>
    <mergeCell ref="AP366:AP367"/>
    <mergeCell ref="A410:A412"/>
    <mergeCell ref="B410:B412"/>
    <mergeCell ref="C410:C412"/>
    <mergeCell ref="D410:D412"/>
    <mergeCell ref="E410:E412"/>
    <mergeCell ref="F410:F412"/>
    <mergeCell ref="G410:G412"/>
    <mergeCell ref="H410:H412"/>
    <mergeCell ref="AH366:AH367"/>
    <mergeCell ref="AI366:AI367"/>
    <mergeCell ref="AJ366:AJ367"/>
    <mergeCell ref="AK366:AK367"/>
    <mergeCell ref="AL366:AL367"/>
    <mergeCell ref="AN366:AN367"/>
    <mergeCell ref="AB366:AB367"/>
    <mergeCell ref="AC366:AC367"/>
    <mergeCell ref="AD366:AD367"/>
    <mergeCell ref="AE366:AE367"/>
    <mergeCell ref="AF366:AF367"/>
    <mergeCell ref="AG366:AG367"/>
    <mergeCell ref="V366:V367"/>
    <mergeCell ref="W366:W367"/>
    <mergeCell ref="X366:X367"/>
    <mergeCell ref="Y366:Y367"/>
    <mergeCell ref="Z366:Z367"/>
    <mergeCell ref="AA366:AA367"/>
    <mergeCell ref="P366:P367"/>
    <mergeCell ref="Q366:Q367"/>
    <mergeCell ref="R366:R367"/>
    <mergeCell ref="S366:S367"/>
    <mergeCell ref="AE410:AE412"/>
    <mergeCell ref="AF410:AF412"/>
    <mergeCell ref="U410:U412"/>
    <mergeCell ref="V410:V412"/>
    <mergeCell ref="W410:W412"/>
    <mergeCell ref="X410:X412"/>
    <mergeCell ref="Y410:Y412"/>
    <mergeCell ref="Z410:Z412"/>
    <mergeCell ref="O410:O412"/>
    <mergeCell ref="P410:P412"/>
    <mergeCell ref="Q410:Q412"/>
    <mergeCell ref="R410:R412"/>
    <mergeCell ref="S410:S412"/>
    <mergeCell ref="T410:T412"/>
    <mergeCell ref="I410:I412"/>
    <mergeCell ref="J410:J412"/>
    <mergeCell ref="K410:K412"/>
    <mergeCell ref="L410:L412"/>
    <mergeCell ref="M410:M412"/>
    <mergeCell ref="N410:N412"/>
    <mergeCell ref="J413:J415"/>
    <mergeCell ref="K413:K415"/>
    <mergeCell ref="L413:L415"/>
    <mergeCell ref="M413:M415"/>
    <mergeCell ref="N413:N415"/>
    <mergeCell ref="O413:O415"/>
    <mergeCell ref="AS410:AS412"/>
    <mergeCell ref="A413:A415"/>
    <mergeCell ref="B413:B415"/>
    <mergeCell ref="C413:C415"/>
    <mergeCell ref="D413:D415"/>
    <mergeCell ref="E413:E415"/>
    <mergeCell ref="F413:F415"/>
    <mergeCell ref="G413:G415"/>
    <mergeCell ref="H413:H415"/>
    <mergeCell ref="I413:I415"/>
    <mergeCell ref="AM410:AM412"/>
    <mergeCell ref="AN410:AN412"/>
    <mergeCell ref="AO410:AO412"/>
    <mergeCell ref="AP410:AP412"/>
    <mergeCell ref="AQ410:AQ412"/>
    <mergeCell ref="AR410:AR412"/>
    <mergeCell ref="AG410:AG412"/>
    <mergeCell ref="AH410:AH412"/>
    <mergeCell ref="AI410:AI412"/>
    <mergeCell ref="AJ410:AJ412"/>
    <mergeCell ref="AK410:AK412"/>
    <mergeCell ref="AL410:AL412"/>
    <mergeCell ref="AA410:AA412"/>
    <mergeCell ref="AB410:AB412"/>
    <mergeCell ref="AC410:AC412"/>
    <mergeCell ref="AD410:AD412"/>
    <mergeCell ref="AJ413:AJ415"/>
    <mergeCell ref="AK413:AK415"/>
    <mergeCell ref="AL413:AL415"/>
    <mergeCell ref="AM413:AM415"/>
    <mergeCell ref="AB413:AB415"/>
    <mergeCell ref="AC413:AC415"/>
    <mergeCell ref="AD413:AD415"/>
    <mergeCell ref="AE413:AE415"/>
    <mergeCell ref="AF413:AF415"/>
    <mergeCell ref="AG413:AG415"/>
    <mergeCell ref="V413:V415"/>
    <mergeCell ref="W413:W415"/>
    <mergeCell ref="X413:X415"/>
    <mergeCell ref="Y413:Y415"/>
    <mergeCell ref="Z413:Z415"/>
    <mergeCell ref="AA413:AA415"/>
    <mergeCell ref="P413:P415"/>
    <mergeCell ref="Q413:Q415"/>
    <mergeCell ref="R413:R415"/>
    <mergeCell ref="S413:S415"/>
    <mergeCell ref="T413:T415"/>
    <mergeCell ref="U413:U415"/>
    <mergeCell ref="Z417:Z418"/>
    <mergeCell ref="AA417:AA418"/>
    <mergeCell ref="P417:P418"/>
    <mergeCell ref="Q417:Q418"/>
    <mergeCell ref="R417:R418"/>
    <mergeCell ref="S417:S418"/>
    <mergeCell ref="T417:T418"/>
    <mergeCell ref="U417:U418"/>
    <mergeCell ref="J417:J418"/>
    <mergeCell ref="K417:K418"/>
    <mergeCell ref="L417:L418"/>
    <mergeCell ref="M417:M418"/>
    <mergeCell ref="N417:N418"/>
    <mergeCell ref="O417:O418"/>
    <mergeCell ref="AU413:AU415"/>
    <mergeCell ref="A417:A418"/>
    <mergeCell ref="B417:B418"/>
    <mergeCell ref="C417:C418"/>
    <mergeCell ref="D417:D418"/>
    <mergeCell ref="E417:E418"/>
    <mergeCell ref="F417:F418"/>
    <mergeCell ref="G417:G418"/>
    <mergeCell ref="H417:H418"/>
    <mergeCell ref="I417:I418"/>
    <mergeCell ref="AN413:AN415"/>
    <mergeCell ref="AP413:AP415"/>
    <mergeCell ref="AQ413:AQ415"/>
    <mergeCell ref="AR413:AR415"/>
    <mergeCell ref="AS413:AS415"/>
    <mergeCell ref="AT413:AT415"/>
    <mergeCell ref="AH413:AH415"/>
    <mergeCell ref="AI413:AI415"/>
    <mergeCell ref="G434:G435"/>
    <mergeCell ref="H434:H435"/>
    <mergeCell ref="I434:I435"/>
    <mergeCell ref="J434:J435"/>
    <mergeCell ref="K434:K435"/>
    <mergeCell ref="L434:L435"/>
    <mergeCell ref="AN417:AN418"/>
    <mergeCell ref="AO417:AO418"/>
    <mergeCell ref="AP417:AP418"/>
    <mergeCell ref="AQ417:AQ418"/>
    <mergeCell ref="A434:A435"/>
    <mergeCell ref="B434:B435"/>
    <mergeCell ref="C434:C435"/>
    <mergeCell ref="D434:D435"/>
    <mergeCell ref="E434:E435"/>
    <mergeCell ref="F434:F435"/>
    <mergeCell ref="AH417:AH418"/>
    <mergeCell ref="AI417:AI418"/>
    <mergeCell ref="AJ417:AJ418"/>
    <mergeCell ref="AK417:AK418"/>
    <mergeCell ref="AL417:AL418"/>
    <mergeCell ref="AM417:AM418"/>
    <mergeCell ref="AB417:AB418"/>
    <mergeCell ref="AC417:AC418"/>
    <mergeCell ref="AD417:AD418"/>
    <mergeCell ref="AE417:AE418"/>
    <mergeCell ref="AF417:AF418"/>
    <mergeCell ref="AG417:AG418"/>
    <mergeCell ref="V417:V418"/>
    <mergeCell ref="W417:W418"/>
    <mergeCell ref="X417:X418"/>
    <mergeCell ref="Y417:Y418"/>
    <mergeCell ref="AI434:AI435"/>
    <mergeCell ref="AJ434:AJ435"/>
    <mergeCell ref="Y434:Y435"/>
    <mergeCell ref="Z434:Z435"/>
    <mergeCell ref="AA434:AA435"/>
    <mergeCell ref="AB434:AB435"/>
    <mergeCell ref="AC434:AC435"/>
    <mergeCell ref="AD434:AD435"/>
    <mergeCell ref="S434:S435"/>
    <mergeCell ref="T434:T435"/>
    <mergeCell ref="U434:U435"/>
    <mergeCell ref="V434:V435"/>
    <mergeCell ref="W434:W435"/>
    <mergeCell ref="X434:X435"/>
    <mergeCell ref="M434:M435"/>
    <mergeCell ref="N434:N435"/>
    <mergeCell ref="O434:O435"/>
    <mergeCell ref="P434:P435"/>
    <mergeCell ref="Q434:Q435"/>
    <mergeCell ref="R434:R435"/>
    <mergeCell ref="J450:J452"/>
    <mergeCell ref="K450:K452"/>
    <mergeCell ref="L450:L452"/>
    <mergeCell ref="M450:M452"/>
    <mergeCell ref="N450:N452"/>
    <mergeCell ref="O450:O452"/>
    <mergeCell ref="AX434:AX435"/>
    <mergeCell ref="A450:A452"/>
    <mergeCell ref="B450:B452"/>
    <mergeCell ref="C450:C452"/>
    <mergeCell ref="D450:D452"/>
    <mergeCell ref="E450:E452"/>
    <mergeCell ref="F450:F452"/>
    <mergeCell ref="G450:G452"/>
    <mergeCell ref="H450:H452"/>
    <mergeCell ref="I450:I452"/>
    <mergeCell ref="AQ434:AQ435"/>
    <mergeCell ref="AS434:AS435"/>
    <mergeCell ref="AT434:AT435"/>
    <mergeCell ref="AU434:AU435"/>
    <mergeCell ref="AV434:AV435"/>
    <mergeCell ref="AW434:AW435"/>
    <mergeCell ref="AK434:AK435"/>
    <mergeCell ref="AL434:AL435"/>
    <mergeCell ref="AM434:AM435"/>
    <mergeCell ref="AN434:AN435"/>
    <mergeCell ref="AO434:AO435"/>
    <mergeCell ref="AP434:AP435"/>
    <mergeCell ref="AE434:AE435"/>
    <mergeCell ref="AF434:AF435"/>
    <mergeCell ref="AG434:AG435"/>
    <mergeCell ref="AH434:AH435"/>
    <mergeCell ref="AJ450:AJ452"/>
    <mergeCell ref="AK450:AK452"/>
    <mergeCell ref="AL450:AL452"/>
    <mergeCell ref="AM450:AM452"/>
    <mergeCell ref="AB450:AB452"/>
    <mergeCell ref="AC450:AC452"/>
    <mergeCell ref="AD450:AD452"/>
    <mergeCell ref="AE450:AE452"/>
    <mergeCell ref="AF450:AF452"/>
    <mergeCell ref="AG450:AG452"/>
    <mergeCell ref="V450:V452"/>
    <mergeCell ref="W450:W452"/>
    <mergeCell ref="X450:X452"/>
    <mergeCell ref="Y450:Y452"/>
    <mergeCell ref="Z450:Z452"/>
    <mergeCell ref="AA450:AA452"/>
    <mergeCell ref="P450:P452"/>
    <mergeCell ref="Q450:Q452"/>
    <mergeCell ref="R450:R452"/>
    <mergeCell ref="S450:S452"/>
    <mergeCell ref="T450:T452"/>
    <mergeCell ref="U450:U452"/>
    <mergeCell ref="Z462:Z464"/>
    <mergeCell ref="AA462:AA464"/>
    <mergeCell ref="P462:P464"/>
    <mergeCell ref="Q462:Q464"/>
    <mergeCell ref="R462:R464"/>
    <mergeCell ref="S462:S464"/>
    <mergeCell ref="T462:T464"/>
    <mergeCell ref="U462:U464"/>
    <mergeCell ref="J462:J464"/>
    <mergeCell ref="K462:K464"/>
    <mergeCell ref="L462:L464"/>
    <mergeCell ref="M462:M464"/>
    <mergeCell ref="N462:N464"/>
    <mergeCell ref="O462:O464"/>
    <mergeCell ref="AU450:AU452"/>
    <mergeCell ref="A462:A464"/>
    <mergeCell ref="B462:B464"/>
    <mergeCell ref="C462:C464"/>
    <mergeCell ref="D462:D464"/>
    <mergeCell ref="E462:E464"/>
    <mergeCell ref="F462:F464"/>
    <mergeCell ref="G462:G464"/>
    <mergeCell ref="H462:H464"/>
    <mergeCell ref="I462:I464"/>
    <mergeCell ref="AN450:AN452"/>
    <mergeCell ref="AO450:AO452"/>
    <mergeCell ref="AQ450:AQ452"/>
    <mergeCell ref="AR450:AR452"/>
    <mergeCell ref="AS450:AS452"/>
    <mergeCell ref="AT450:AT452"/>
    <mergeCell ref="AH450:AH452"/>
    <mergeCell ref="AI450:AI452"/>
    <mergeCell ref="AU462:AU464"/>
    <mergeCell ref="AV462:AV464"/>
    <mergeCell ref="AW462:AW464"/>
    <mergeCell ref="AX462:AX464"/>
    <mergeCell ref="A471:A472"/>
    <mergeCell ref="B471:B472"/>
    <mergeCell ref="C471:C472"/>
    <mergeCell ref="D471:D472"/>
    <mergeCell ref="E471:E472"/>
    <mergeCell ref="F471:F472"/>
    <mergeCell ref="AN462:AN464"/>
    <mergeCell ref="AO462:AO464"/>
    <mergeCell ref="AP462:AP464"/>
    <mergeCell ref="AQ462:AQ464"/>
    <mergeCell ref="AS462:AS464"/>
    <mergeCell ref="AT462:AT464"/>
    <mergeCell ref="AH462:AH464"/>
    <mergeCell ref="AI462:AI464"/>
    <mergeCell ref="AJ462:AJ464"/>
    <mergeCell ref="AK462:AK464"/>
    <mergeCell ref="AL462:AL464"/>
    <mergeCell ref="AM462:AM464"/>
    <mergeCell ref="AB462:AB464"/>
    <mergeCell ref="AC462:AC464"/>
    <mergeCell ref="AD462:AD464"/>
    <mergeCell ref="AE462:AE464"/>
    <mergeCell ref="AF462:AF464"/>
    <mergeCell ref="AG462:AG464"/>
    <mergeCell ref="V462:V464"/>
    <mergeCell ref="W462:W464"/>
    <mergeCell ref="X462:X464"/>
    <mergeCell ref="Y462:Y464"/>
    <mergeCell ref="A482:A487"/>
    <mergeCell ref="B482:B487"/>
    <mergeCell ref="C482:C487"/>
    <mergeCell ref="D482:D487"/>
    <mergeCell ref="E482:E487"/>
    <mergeCell ref="AK471:AK472"/>
    <mergeCell ref="AL471:AL472"/>
    <mergeCell ref="AM471:AM472"/>
    <mergeCell ref="AN471:AN472"/>
    <mergeCell ref="AO471:AO472"/>
    <mergeCell ref="AP471:AP472"/>
    <mergeCell ref="AE471:AE472"/>
    <mergeCell ref="AF471:AF472"/>
    <mergeCell ref="AG471:AG472"/>
    <mergeCell ref="AH471:AH472"/>
    <mergeCell ref="AI471:AI472"/>
    <mergeCell ref="AJ471:AJ472"/>
    <mergeCell ref="Y471:Y472"/>
    <mergeCell ref="Z471:Z472"/>
    <mergeCell ref="AA471:AA472"/>
    <mergeCell ref="AB471:AB472"/>
    <mergeCell ref="AC471:AC472"/>
    <mergeCell ref="AD471:AD472"/>
    <mergeCell ref="S471:S472"/>
    <mergeCell ref="T471:T472"/>
    <mergeCell ref="U471:U472"/>
    <mergeCell ref="V471:V472"/>
    <mergeCell ref="W471:W472"/>
    <mergeCell ref="X471:X472"/>
    <mergeCell ref="M471:M472"/>
    <mergeCell ref="N471:N472"/>
    <mergeCell ref="O471:O472"/>
    <mergeCell ref="F482:F487"/>
    <mergeCell ref="G482:G487"/>
    <mergeCell ref="H482:H487"/>
    <mergeCell ref="I482:I487"/>
    <mergeCell ref="J482:J487"/>
    <mergeCell ref="K482:K487"/>
    <mergeCell ref="AQ471:AQ472"/>
    <mergeCell ref="AR471:AR472"/>
    <mergeCell ref="AT471:AT472"/>
    <mergeCell ref="AU471:AU472"/>
    <mergeCell ref="AV471:AV472"/>
    <mergeCell ref="P471:P472"/>
    <mergeCell ref="Q471:Q472"/>
    <mergeCell ref="R471:R472"/>
    <mergeCell ref="G471:G472"/>
    <mergeCell ref="H471:H472"/>
    <mergeCell ref="I471:I472"/>
    <mergeCell ref="J471:J472"/>
    <mergeCell ref="K471:K472"/>
    <mergeCell ref="L471:L472"/>
    <mergeCell ref="AN482:AN487"/>
    <mergeCell ref="AO482:AO487"/>
    <mergeCell ref="AD482:AD487"/>
    <mergeCell ref="AE482:AE487"/>
    <mergeCell ref="AF482:AF487"/>
    <mergeCell ref="AG482:AG487"/>
    <mergeCell ref="AB482:AB487"/>
    <mergeCell ref="AC482:AC487"/>
    <mergeCell ref="R482:R487"/>
    <mergeCell ref="S482:S487"/>
    <mergeCell ref="T482:T487"/>
    <mergeCell ref="U482:U487"/>
    <mergeCell ref="V482:V487"/>
    <mergeCell ref="W482:W487"/>
    <mergeCell ref="O496:O504"/>
    <mergeCell ref="P496:P504"/>
    <mergeCell ref="Q496:Q504"/>
    <mergeCell ref="R496:R504"/>
    <mergeCell ref="S496:S504"/>
    <mergeCell ref="T496:T504"/>
    <mergeCell ref="AI496:AI504"/>
    <mergeCell ref="L482:L487"/>
    <mergeCell ref="M482:M487"/>
    <mergeCell ref="N482:N487"/>
    <mergeCell ref="O482:O487"/>
    <mergeCell ref="P482:P487"/>
    <mergeCell ref="Q482:Q487"/>
    <mergeCell ref="AW482:AW487"/>
    <mergeCell ref="AX482:AX487"/>
    <mergeCell ref="A496:A504"/>
    <mergeCell ref="B496:B504"/>
    <mergeCell ref="C496:C504"/>
    <mergeCell ref="D496:D504"/>
    <mergeCell ref="E496:E504"/>
    <mergeCell ref="F496:F504"/>
    <mergeCell ref="G496:G504"/>
    <mergeCell ref="H496:H504"/>
    <mergeCell ref="AP482:AP487"/>
    <mergeCell ref="AQ482:AQ487"/>
    <mergeCell ref="AS482:AS487"/>
    <mergeCell ref="AT482:AT487"/>
    <mergeCell ref="AU482:AU487"/>
    <mergeCell ref="AV482:AV487"/>
    <mergeCell ref="AJ482:AJ487"/>
    <mergeCell ref="AK482:AK487"/>
    <mergeCell ref="AL482:AL487"/>
    <mergeCell ref="AM482:AM487"/>
    <mergeCell ref="AO496:AO504"/>
    <mergeCell ref="AP496:AP504"/>
    <mergeCell ref="AQ496:AQ504"/>
    <mergeCell ref="AR496:AR504"/>
    <mergeCell ref="AG496:AG504"/>
    <mergeCell ref="AH496:AH504"/>
    <mergeCell ref="AH482:AH487"/>
    <mergeCell ref="AI482:AI487"/>
    <mergeCell ref="X482:X487"/>
    <mergeCell ref="Y482:Y487"/>
    <mergeCell ref="Z482:Z487"/>
    <mergeCell ref="AA482:AA487"/>
    <mergeCell ref="AL496:AL504"/>
    <mergeCell ref="AA496:AA504"/>
    <mergeCell ref="AB496:AB504"/>
    <mergeCell ref="AC496:AC504"/>
    <mergeCell ref="AD496:AD504"/>
    <mergeCell ref="AE496:AE504"/>
    <mergeCell ref="AF496:AF504"/>
    <mergeCell ref="U496:U504"/>
    <mergeCell ref="V496:V504"/>
    <mergeCell ref="W496:W504"/>
    <mergeCell ref="X496:X504"/>
    <mergeCell ref="Y496:Y504"/>
    <mergeCell ref="Z496:Z504"/>
    <mergeCell ref="Z521:Z524"/>
    <mergeCell ref="AA521:AA524"/>
    <mergeCell ref="I496:I504"/>
    <mergeCell ref="J496:J504"/>
    <mergeCell ref="K496:K504"/>
    <mergeCell ref="L496:L504"/>
    <mergeCell ref="M496:M504"/>
    <mergeCell ref="N496:N504"/>
    <mergeCell ref="Q521:Q524"/>
    <mergeCell ref="R521:R524"/>
    <mergeCell ref="S521:S524"/>
    <mergeCell ref="T521:T524"/>
    <mergeCell ref="U521:U524"/>
    <mergeCell ref="J521:J524"/>
    <mergeCell ref="K521:K524"/>
    <mergeCell ref="L521:L524"/>
    <mergeCell ref="M521:M524"/>
    <mergeCell ref="N521:N524"/>
    <mergeCell ref="O521:O524"/>
    <mergeCell ref="AZ496:AZ504"/>
    <mergeCell ref="A521:A524"/>
    <mergeCell ref="B521:B524"/>
    <mergeCell ref="C521:C524"/>
    <mergeCell ref="D521:D524"/>
    <mergeCell ref="E521:E524"/>
    <mergeCell ref="F521:F524"/>
    <mergeCell ref="G521:G524"/>
    <mergeCell ref="H521:H524"/>
    <mergeCell ref="I521:I524"/>
    <mergeCell ref="AS496:AS504"/>
    <mergeCell ref="AT496:AT504"/>
    <mergeCell ref="AU496:AU504"/>
    <mergeCell ref="AV496:AV504"/>
    <mergeCell ref="AW496:AW504"/>
    <mergeCell ref="AX496:AX504"/>
    <mergeCell ref="AM496:AM504"/>
    <mergeCell ref="AN496:AN504"/>
    <mergeCell ref="AV521:AV524"/>
    <mergeCell ref="AJ496:AJ504"/>
    <mergeCell ref="AK496:AK504"/>
    <mergeCell ref="A533:A535"/>
    <mergeCell ref="B533:B535"/>
    <mergeCell ref="C533:C535"/>
    <mergeCell ref="D533:D535"/>
    <mergeCell ref="E533:E535"/>
    <mergeCell ref="F533:F535"/>
    <mergeCell ref="G533:G535"/>
    <mergeCell ref="H533:H535"/>
    <mergeCell ref="I533:I535"/>
    <mergeCell ref="AN521:AN524"/>
    <mergeCell ref="AP521:AP524"/>
    <mergeCell ref="AQ521:AQ524"/>
    <mergeCell ref="AR521:AR524"/>
    <mergeCell ref="AT521:AT524"/>
    <mergeCell ref="AU521:AU524"/>
    <mergeCell ref="AH521:AH524"/>
    <mergeCell ref="AI521:AI524"/>
    <mergeCell ref="AJ521:AJ524"/>
    <mergeCell ref="AK521:AK524"/>
    <mergeCell ref="AL521:AL524"/>
    <mergeCell ref="AM521:AM524"/>
    <mergeCell ref="AB521:AB524"/>
    <mergeCell ref="AC521:AC524"/>
    <mergeCell ref="AD521:AD524"/>
    <mergeCell ref="AE521:AE524"/>
    <mergeCell ref="AF521:AF524"/>
    <mergeCell ref="AG521:AG524"/>
    <mergeCell ref="V521:V524"/>
    <mergeCell ref="W521:W524"/>
    <mergeCell ref="X521:X524"/>
    <mergeCell ref="Y521:Y524"/>
    <mergeCell ref="P521:P524"/>
    <mergeCell ref="A542:A543"/>
    <mergeCell ref="B542:B543"/>
    <mergeCell ref="C542:C543"/>
    <mergeCell ref="D542:D543"/>
    <mergeCell ref="E542:E543"/>
    <mergeCell ref="F542:F543"/>
    <mergeCell ref="G542:G543"/>
    <mergeCell ref="AN533:AN535"/>
    <mergeCell ref="AO533:AO535"/>
    <mergeCell ref="AP533:AP535"/>
    <mergeCell ref="AR533:AR535"/>
    <mergeCell ref="AS533:AS535"/>
    <mergeCell ref="AT533:AT535"/>
    <mergeCell ref="AH533:AH535"/>
    <mergeCell ref="AI533:AI535"/>
    <mergeCell ref="AJ533:AJ535"/>
    <mergeCell ref="AK533:AK535"/>
    <mergeCell ref="AL533:AL535"/>
    <mergeCell ref="AM533:AM535"/>
    <mergeCell ref="AB533:AB535"/>
    <mergeCell ref="AC533:AC535"/>
    <mergeCell ref="AD533:AD535"/>
    <mergeCell ref="AE533:AE535"/>
    <mergeCell ref="AF533:AF535"/>
    <mergeCell ref="AG533:AG535"/>
    <mergeCell ref="V533:V535"/>
    <mergeCell ref="W533:W535"/>
    <mergeCell ref="X533:X535"/>
    <mergeCell ref="Y533:Y535"/>
    <mergeCell ref="Z533:Z535"/>
    <mergeCell ref="AA533:AA535"/>
    <mergeCell ref="P533:P535"/>
    <mergeCell ref="X542:X543"/>
    <mergeCell ref="Y542:Y543"/>
    <mergeCell ref="N542:N543"/>
    <mergeCell ref="O542:O543"/>
    <mergeCell ref="P542:P543"/>
    <mergeCell ref="Q542:Q543"/>
    <mergeCell ref="R542:R543"/>
    <mergeCell ref="S542:S543"/>
    <mergeCell ref="H542:H543"/>
    <mergeCell ref="I542:I543"/>
    <mergeCell ref="J542:J543"/>
    <mergeCell ref="K542:K543"/>
    <mergeCell ref="L542:L543"/>
    <mergeCell ref="M542:M543"/>
    <mergeCell ref="AU533:AU535"/>
    <mergeCell ref="AV533:AV535"/>
    <mergeCell ref="AW533:AW535"/>
    <mergeCell ref="Q533:Q535"/>
    <mergeCell ref="R533:R535"/>
    <mergeCell ref="S533:S535"/>
    <mergeCell ref="T533:T535"/>
    <mergeCell ref="U533:U535"/>
    <mergeCell ref="J533:J535"/>
    <mergeCell ref="K533:K535"/>
    <mergeCell ref="L533:L535"/>
    <mergeCell ref="M533:M535"/>
    <mergeCell ref="N533:N535"/>
    <mergeCell ref="O533:O535"/>
    <mergeCell ref="AS542:AS543"/>
    <mergeCell ref="AT542:AT543"/>
    <mergeCell ref="AU542:AU543"/>
    <mergeCell ref="AV542:AV543"/>
    <mergeCell ref="AX542:AX543"/>
    <mergeCell ref="A546:A550"/>
    <mergeCell ref="B546:B550"/>
    <mergeCell ref="C546:C550"/>
    <mergeCell ref="D546:D550"/>
    <mergeCell ref="E546:E550"/>
    <mergeCell ref="AL542:AL543"/>
    <mergeCell ref="AM542:AM543"/>
    <mergeCell ref="AN542:AN543"/>
    <mergeCell ref="AO542:AO543"/>
    <mergeCell ref="AP542:AP543"/>
    <mergeCell ref="AQ542:AQ543"/>
    <mergeCell ref="AF542:AF543"/>
    <mergeCell ref="AG542:AG543"/>
    <mergeCell ref="AH542:AH543"/>
    <mergeCell ref="AI542:AI543"/>
    <mergeCell ref="AJ542:AJ543"/>
    <mergeCell ref="AK542:AK543"/>
    <mergeCell ref="Z542:Z543"/>
    <mergeCell ref="AA542:AA543"/>
    <mergeCell ref="AB542:AB543"/>
    <mergeCell ref="AC542:AC543"/>
    <mergeCell ref="AD542:AD543"/>
    <mergeCell ref="AE542:AE543"/>
    <mergeCell ref="T542:T543"/>
    <mergeCell ref="U542:U543"/>
    <mergeCell ref="V542:V543"/>
    <mergeCell ref="W542:W543"/>
    <mergeCell ref="AB546:AB550"/>
    <mergeCell ref="AC546:AC550"/>
    <mergeCell ref="R546:R550"/>
    <mergeCell ref="S546:S550"/>
    <mergeCell ref="T546:T550"/>
    <mergeCell ref="U546:U550"/>
    <mergeCell ref="V546:V550"/>
    <mergeCell ref="W546:W550"/>
    <mergeCell ref="L546:L550"/>
    <mergeCell ref="M546:M550"/>
    <mergeCell ref="N546:N550"/>
    <mergeCell ref="O546:O550"/>
    <mergeCell ref="P546:P550"/>
    <mergeCell ref="Q546:Q550"/>
    <mergeCell ref="F546:F550"/>
    <mergeCell ref="G546:G550"/>
    <mergeCell ref="H546:H550"/>
    <mergeCell ref="I546:I550"/>
    <mergeCell ref="J546:J550"/>
    <mergeCell ref="K546:K550"/>
    <mergeCell ref="H562:H564"/>
    <mergeCell ref="I562:I564"/>
    <mergeCell ref="J562:J564"/>
    <mergeCell ref="K562:K564"/>
    <mergeCell ref="L562:L564"/>
    <mergeCell ref="M562:M564"/>
    <mergeCell ref="T562:T564"/>
    <mergeCell ref="U562:U564"/>
    <mergeCell ref="V562:V564"/>
    <mergeCell ref="W562:W564"/>
    <mergeCell ref="AQ546:AQ550"/>
    <mergeCell ref="AR546:AR550"/>
    <mergeCell ref="AT546:AT550"/>
    <mergeCell ref="A562:A564"/>
    <mergeCell ref="B562:B564"/>
    <mergeCell ref="C562:C564"/>
    <mergeCell ref="D562:D564"/>
    <mergeCell ref="E562:E564"/>
    <mergeCell ref="F562:F564"/>
    <mergeCell ref="G562:G564"/>
    <mergeCell ref="AJ546:AJ550"/>
    <mergeCell ref="AK546:AK550"/>
    <mergeCell ref="AL546:AL550"/>
    <mergeCell ref="AM546:AM550"/>
    <mergeCell ref="AN546:AN550"/>
    <mergeCell ref="AO546:AO550"/>
    <mergeCell ref="AD546:AD550"/>
    <mergeCell ref="AE546:AE550"/>
    <mergeCell ref="AF546:AF550"/>
    <mergeCell ref="AG546:AG550"/>
    <mergeCell ref="AH546:AH550"/>
    <mergeCell ref="AI546:AI550"/>
    <mergeCell ref="X546:X550"/>
    <mergeCell ref="Y546:Y550"/>
    <mergeCell ref="Z546:Z550"/>
    <mergeCell ref="AA546:AA550"/>
    <mergeCell ref="Z562:Z564"/>
    <mergeCell ref="AA562:AA564"/>
    <mergeCell ref="AB562:AB564"/>
    <mergeCell ref="AC562:AC564"/>
    <mergeCell ref="AD562:AD564"/>
    <mergeCell ref="AE562:AE564"/>
    <mergeCell ref="X562:X564"/>
    <mergeCell ref="Y562:Y564"/>
    <mergeCell ref="N562:N564"/>
    <mergeCell ref="O562:O564"/>
    <mergeCell ref="P562:P564"/>
    <mergeCell ref="Q562:Q564"/>
    <mergeCell ref="R562:R564"/>
    <mergeCell ref="S562:S564"/>
    <mergeCell ref="AR562:AR564"/>
    <mergeCell ref="AT562:AT564"/>
    <mergeCell ref="AU562:AU564"/>
    <mergeCell ref="AV562:AV564"/>
    <mergeCell ref="AW562:AW564"/>
    <mergeCell ref="AY562:AY564"/>
    <mergeCell ref="AL562:AL564"/>
    <mergeCell ref="AM562:AM564"/>
    <mergeCell ref="AN562:AN564"/>
    <mergeCell ref="AO562:AO564"/>
    <mergeCell ref="AP562:AP564"/>
    <mergeCell ref="AQ562:AQ564"/>
    <mergeCell ref="AF562:AF564"/>
    <mergeCell ref="AG562:AG564"/>
    <mergeCell ref="AH562:AH564"/>
    <mergeCell ref="AI562:AI564"/>
    <mergeCell ref="AJ562:AJ564"/>
    <mergeCell ref="AK562:AK564"/>
    <mergeCell ref="W570:W571"/>
    <mergeCell ref="X570:X571"/>
    <mergeCell ref="M570:M571"/>
    <mergeCell ref="N570:N571"/>
    <mergeCell ref="O570:O571"/>
    <mergeCell ref="P570:P571"/>
    <mergeCell ref="Q570:Q571"/>
    <mergeCell ref="R570:R571"/>
    <mergeCell ref="G570:G571"/>
    <mergeCell ref="H570:H571"/>
    <mergeCell ref="I570:I571"/>
    <mergeCell ref="J570:J571"/>
    <mergeCell ref="K570:K571"/>
    <mergeCell ref="L570:L571"/>
    <mergeCell ref="A570:A571"/>
    <mergeCell ref="B570:B571"/>
    <mergeCell ref="C570:C571"/>
    <mergeCell ref="D570:D571"/>
    <mergeCell ref="E570:E571"/>
    <mergeCell ref="F570:F571"/>
    <mergeCell ref="AQ570:AQ571"/>
    <mergeCell ref="AR570:AR571"/>
    <mergeCell ref="AS570:AS571"/>
    <mergeCell ref="AT570:AT571"/>
    <mergeCell ref="AV570:AV571"/>
    <mergeCell ref="A575:A577"/>
    <mergeCell ref="B575:B577"/>
    <mergeCell ref="C575:C577"/>
    <mergeCell ref="D575:D577"/>
    <mergeCell ref="E575:E577"/>
    <mergeCell ref="AK570:AK571"/>
    <mergeCell ref="AL570:AL571"/>
    <mergeCell ref="AM570:AM571"/>
    <mergeCell ref="AN570:AN571"/>
    <mergeCell ref="AO570:AO571"/>
    <mergeCell ref="AP570:AP571"/>
    <mergeCell ref="AE570:AE571"/>
    <mergeCell ref="AF570:AF571"/>
    <mergeCell ref="AG570:AG571"/>
    <mergeCell ref="AH570:AH571"/>
    <mergeCell ref="AI570:AI571"/>
    <mergeCell ref="AJ570:AJ571"/>
    <mergeCell ref="Y570:Y571"/>
    <mergeCell ref="Z570:Z571"/>
    <mergeCell ref="AA570:AA571"/>
    <mergeCell ref="AB570:AB571"/>
    <mergeCell ref="AC570:AC571"/>
    <mergeCell ref="AD570:AD571"/>
    <mergeCell ref="S570:S571"/>
    <mergeCell ref="T570:T571"/>
    <mergeCell ref="U570:U571"/>
    <mergeCell ref="V570:V571"/>
    <mergeCell ref="AB575:AB577"/>
    <mergeCell ref="AC575:AC577"/>
    <mergeCell ref="R575:R577"/>
    <mergeCell ref="S575:S577"/>
    <mergeCell ref="T575:T577"/>
    <mergeCell ref="U575:U577"/>
    <mergeCell ref="V575:V577"/>
    <mergeCell ref="W575:W577"/>
    <mergeCell ref="L575:L577"/>
    <mergeCell ref="M575:M577"/>
    <mergeCell ref="N575:N577"/>
    <mergeCell ref="O575:O577"/>
    <mergeCell ref="P575:P577"/>
    <mergeCell ref="Q575:Q577"/>
    <mergeCell ref="F575:F577"/>
    <mergeCell ref="G575:G577"/>
    <mergeCell ref="H575:H577"/>
    <mergeCell ref="I575:I577"/>
    <mergeCell ref="J575:J577"/>
    <mergeCell ref="K575:K577"/>
    <mergeCell ref="AV575:AV577"/>
    <mergeCell ref="AX575:AX577"/>
    <mergeCell ref="A578:A584"/>
    <mergeCell ref="B578:B584"/>
    <mergeCell ref="C578:C584"/>
    <mergeCell ref="D578:D584"/>
    <mergeCell ref="E578:E584"/>
    <mergeCell ref="F578:F584"/>
    <mergeCell ref="G578:G584"/>
    <mergeCell ref="H578:H584"/>
    <mergeCell ref="AP575:AP577"/>
    <mergeCell ref="AQ575:AQ577"/>
    <mergeCell ref="AR575:AR577"/>
    <mergeCell ref="AS575:AS577"/>
    <mergeCell ref="AT575:AT577"/>
    <mergeCell ref="AU575:AU577"/>
    <mergeCell ref="AJ575:AJ577"/>
    <mergeCell ref="AK575:AK577"/>
    <mergeCell ref="AL575:AL577"/>
    <mergeCell ref="AM575:AM577"/>
    <mergeCell ref="AN575:AN577"/>
    <mergeCell ref="AO575:AO577"/>
    <mergeCell ref="AD575:AD577"/>
    <mergeCell ref="AE575:AE577"/>
    <mergeCell ref="AF575:AF577"/>
    <mergeCell ref="AG575:AG577"/>
    <mergeCell ref="AH575:AH577"/>
    <mergeCell ref="AI575:AI577"/>
    <mergeCell ref="X575:X577"/>
    <mergeCell ref="Y575:Y577"/>
    <mergeCell ref="Z575:Z577"/>
    <mergeCell ref="AA575:AA577"/>
    <mergeCell ref="AE578:AE584"/>
    <mergeCell ref="AF578:AF584"/>
    <mergeCell ref="U578:U584"/>
    <mergeCell ref="V578:V584"/>
    <mergeCell ref="W578:W584"/>
    <mergeCell ref="X578:X584"/>
    <mergeCell ref="Y578:Y584"/>
    <mergeCell ref="Z578:Z584"/>
    <mergeCell ref="O578:O584"/>
    <mergeCell ref="P578:P584"/>
    <mergeCell ref="Q578:Q584"/>
    <mergeCell ref="R578:R584"/>
    <mergeCell ref="S578:S584"/>
    <mergeCell ref="T578:T584"/>
    <mergeCell ref="I578:I584"/>
    <mergeCell ref="J578:J584"/>
    <mergeCell ref="K578:K584"/>
    <mergeCell ref="L578:L584"/>
    <mergeCell ref="M578:M584"/>
    <mergeCell ref="N578:N584"/>
    <mergeCell ref="H585:H587"/>
    <mergeCell ref="I585:I587"/>
    <mergeCell ref="J585:J587"/>
    <mergeCell ref="K585:K587"/>
    <mergeCell ref="L585:L587"/>
    <mergeCell ref="M585:M587"/>
    <mergeCell ref="AT578:AT584"/>
    <mergeCell ref="AU578:AU584"/>
    <mergeCell ref="AV578:AV584"/>
    <mergeCell ref="A585:A587"/>
    <mergeCell ref="B585:B587"/>
    <mergeCell ref="C585:C587"/>
    <mergeCell ref="D585:D587"/>
    <mergeCell ref="E585:E587"/>
    <mergeCell ref="F585:F587"/>
    <mergeCell ref="G585:G587"/>
    <mergeCell ref="AM578:AM584"/>
    <mergeCell ref="AN578:AN584"/>
    <mergeCell ref="AP578:AP584"/>
    <mergeCell ref="AQ578:AQ584"/>
    <mergeCell ref="AR578:AR584"/>
    <mergeCell ref="AS578:AS584"/>
    <mergeCell ref="AG578:AG584"/>
    <mergeCell ref="AH578:AH584"/>
    <mergeCell ref="AI578:AI584"/>
    <mergeCell ref="AJ578:AJ584"/>
    <mergeCell ref="AK578:AK584"/>
    <mergeCell ref="AL578:AL584"/>
    <mergeCell ref="AA578:AA584"/>
    <mergeCell ref="AB578:AB584"/>
    <mergeCell ref="AC578:AC584"/>
    <mergeCell ref="AD578:AD584"/>
    <mergeCell ref="AJ585:AJ587"/>
    <mergeCell ref="AK585:AK587"/>
    <mergeCell ref="Z585:Z587"/>
    <mergeCell ref="AA585:AA587"/>
    <mergeCell ref="AB585:AB587"/>
    <mergeCell ref="AC585:AC587"/>
    <mergeCell ref="AD585:AD587"/>
    <mergeCell ref="AE585:AE587"/>
    <mergeCell ref="T585:T587"/>
    <mergeCell ref="U585:U587"/>
    <mergeCell ref="V585:V587"/>
    <mergeCell ref="W585:W587"/>
    <mergeCell ref="X585:X587"/>
    <mergeCell ref="Y585:Y587"/>
    <mergeCell ref="N585:N587"/>
    <mergeCell ref="O585:O587"/>
    <mergeCell ref="P585:P587"/>
    <mergeCell ref="Q585:Q587"/>
    <mergeCell ref="R585:R587"/>
    <mergeCell ref="S585:S587"/>
    <mergeCell ref="O588:O590"/>
    <mergeCell ref="P588:P590"/>
    <mergeCell ref="Q588:Q590"/>
    <mergeCell ref="R588:R590"/>
    <mergeCell ref="S588:S590"/>
    <mergeCell ref="T588:T590"/>
    <mergeCell ref="I588:I590"/>
    <mergeCell ref="J588:J590"/>
    <mergeCell ref="K588:K590"/>
    <mergeCell ref="L588:L590"/>
    <mergeCell ref="M588:M590"/>
    <mergeCell ref="N588:N590"/>
    <mergeCell ref="AR585:AR587"/>
    <mergeCell ref="AT585:AT587"/>
    <mergeCell ref="A588:A590"/>
    <mergeCell ref="B588:B590"/>
    <mergeCell ref="C588:C590"/>
    <mergeCell ref="D588:D590"/>
    <mergeCell ref="E588:E590"/>
    <mergeCell ref="F588:F590"/>
    <mergeCell ref="G588:G590"/>
    <mergeCell ref="H588:H590"/>
    <mergeCell ref="AL585:AL587"/>
    <mergeCell ref="AM585:AM587"/>
    <mergeCell ref="AN585:AN587"/>
    <mergeCell ref="AO585:AO587"/>
    <mergeCell ref="AP585:AP587"/>
    <mergeCell ref="AQ585:AQ587"/>
    <mergeCell ref="AF585:AF587"/>
    <mergeCell ref="AG585:AG587"/>
    <mergeCell ref="AH585:AH587"/>
    <mergeCell ref="AI585:AI587"/>
    <mergeCell ref="AO588:AO590"/>
    <mergeCell ref="AP588:AP590"/>
    <mergeCell ref="AQ588:AQ590"/>
    <mergeCell ref="AR588:AR590"/>
    <mergeCell ref="AG588:AG590"/>
    <mergeCell ref="AH588:AH590"/>
    <mergeCell ref="AI588:AI590"/>
    <mergeCell ref="AJ588:AJ590"/>
    <mergeCell ref="AK588:AK590"/>
    <mergeCell ref="AL588:AL590"/>
    <mergeCell ref="AA588:AA590"/>
    <mergeCell ref="AB588:AB590"/>
    <mergeCell ref="AC588:AC590"/>
    <mergeCell ref="AD588:AD590"/>
    <mergeCell ref="AE588:AE590"/>
    <mergeCell ref="AF588:AF590"/>
    <mergeCell ref="U588:U590"/>
    <mergeCell ref="V588:V590"/>
    <mergeCell ref="W588:W590"/>
    <mergeCell ref="X588:X590"/>
    <mergeCell ref="Y588:Y590"/>
    <mergeCell ref="Z588:Z590"/>
    <mergeCell ref="Z634:Z636"/>
    <mergeCell ref="AA634:AA636"/>
    <mergeCell ref="P634:P636"/>
    <mergeCell ref="Q634:Q636"/>
    <mergeCell ref="R634:R636"/>
    <mergeCell ref="S634:S636"/>
    <mergeCell ref="T634:T636"/>
    <mergeCell ref="U634:U636"/>
    <mergeCell ref="J634:J636"/>
    <mergeCell ref="K634:K636"/>
    <mergeCell ref="L634:L636"/>
    <mergeCell ref="M634:M636"/>
    <mergeCell ref="N634:N636"/>
    <mergeCell ref="O634:O636"/>
    <mergeCell ref="BA588:BA590"/>
    <mergeCell ref="A634:A636"/>
    <mergeCell ref="B634:B636"/>
    <mergeCell ref="C634:C636"/>
    <mergeCell ref="D634:D636"/>
    <mergeCell ref="E634:E636"/>
    <mergeCell ref="F634:F636"/>
    <mergeCell ref="G634:G636"/>
    <mergeCell ref="H634:H636"/>
    <mergeCell ref="I634:I636"/>
    <mergeCell ref="AS588:AS590"/>
    <mergeCell ref="AU588:AU590"/>
    <mergeCell ref="AV588:AV590"/>
    <mergeCell ref="AW588:AW590"/>
    <mergeCell ref="AX588:AX590"/>
    <mergeCell ref="AY588:AY590"/>
    <mergeCell ref="AM588:AM590"/>
    <mergeCell ref="AN588:AN590"/>
    <mergeCell ref="AT634:AT636"/>
    <mergeCell ref="AU634:AU636"/>
    <mergeCell ref="AW634:AW636"/>
    <mergeCell ref="A646:A647"/>
    <mergeCell ref="B646:B647"/>
    <mergeCell ref="C646:C647"/>
    <mergeCell ref="D646:D647"/>
    <mergeCell ref="E646:E647"/>
    <mergeCell ref="F646:F647"/>
    <mergeCell ref="G646:G647"/>
    <mergeCell ref="AN634:AN636"/>
    <mergeCell ref="AO634:AO636"/>
    <mergeCell ref="AP634:AP636"/>
    <mergeCell ref="AQ634:AQ636"/>
    <mergeCell ref="AR634:AR636"/>
    <mergeCell ref="AS634:AS636"/>
    <mergeCell ref="AH634:AH636"/>
    <mergeCell ref="AI634:AI636"/>
    <mergeCell ref="AJ634:AJ636"/>
    <mergeCell ref="AK634:AK636"/>
    <mergeCell ref="AL634:AL636"/>
    <mergeCell ref="AM634:AM636"/>
    <mergeCell ref="AB634:AB636"/>
    <mergeCell ref="AC634:AC636"/>
    <mergeCell ref="AD634:AD636"/>
    <mergeCell ref="AE634:AE636"/>
    <mergeCell ref="AF634:AF636"/>
    <mergeCell ref="AG634:AG636"/>
    <mergeCell ref="V634:V636"/>
    <mergeCell ref="W634:W636"/>
    <mergeCell ref="X634:X636"/>
    <mergeCell ref="Y634:Y636"/>
    <mergeCell ref="AS646:AS647"/>
    <mergeCell ref="AT646:AT647"/>
    <mergeCell ref="AV646:AV647"/>
    <mergeCell ref="A651:A653"/>
    <mergeCell ref="B651:B653"/>
    <mergeCell ref="C651:C653"/>
    <mergeCell ref="D651:D653"/>
    <mergeCell ref="E651:E653"/>
    <mergeCell ref="F651:F653"/>
    <mergeCell ref="AL646:AL647"/>
    <mergeCell ref="AM646:AM647"/>
    <mergeCell ref="AN646:AN647"/>
    <mergeCell ref="AO646:AO647"/>
    <mergeCell ref="AP646:AP647"/>
    <mergeCell ref="AQ646:AQ647"/>
    <mergeCell ref="AF646:AF647"/>
    <mergeCell ref="AG646:AG647"/>
    <mergeCell ref="AH646:AH647"/>
    <mergeCell ref="AI646:AI647"/>
    <mergeCell ref="AJ646:AJ647"/>
    <mergeCell ref="AK646:AK647"/>
    <mergeCell ref="Z646:Z647"/>
    <mergeCell ref="AA646:AA647"/>
    <mergeCell ref="AB646:AB647"/>
    <mergeCell ref="AC646:AC647"/>
    <mergeCell ref="AD646:AD647"/>
    <mergeCell ref="AE646:AE647"/>
    <mergeCell ref="T646:T647"/>
    <mergeCell ref="U646:U647"/>
    <mergeCell ref="V646:V647"/>
    <mergeCell ref="W646:W647"/>
    <mergeCell ref="X646:X647"/>
    <mergeCell ref="U651:U653"/>
    <mergeCell ref="V651:V653"/>
    <mergeCell ref="W651:W653"/>
    <mergeCell ref="X651:X653"/>
    <mergeCell ref="M651:M653"/>
    <mergeCell ref="N651:N653"/>
    <mergeCell ref="O651:O653"/>
    <mergeCell ref="P651:P653"/>
    <mergeCell ref="Q651:Q653"/>
    <mergeCell ref="R651:R653"/>
    <mergeCell ref="G651:G653"/>
    <mergeCell ref="H651:H653"/>
    <mergeCell ref="I651:I653"/>
    <mergeCell ref="J651:J653"/>
    <mergeCell ref="K651:K653"/>
    <mergeCell ref="L651:L653"/>
    <mergeCell ref="AR646:AR647"/>
    <mergeCell ref="Y646:Y647"/>
    <mergeCell ref="N646:N647"/>
    <mergeCell ref="O646:O647"/>
    <mergeCell ref="P646:P647"/>
    <mergeCell ref="Q646:Q647"/>
    <mergeCell ref="R646:R647"/>
    <mergeCell ref="S646:S647"/>
    <mergeCell ref="H646:H647"/>
    <mergeCell ref="I646:I647"/>
    <mergeCell ref="J646:J647"/>
    <mergeCell ref="K646:K647"/>
    <mergeCell ref="L646:L647"/>
    <mergeCell ref="M646:M647"/>
    <mergeCell ref="A655:A657"/>
    <mergeCell ref="B655:B657"/>
    <mergeCell ref="C655:C657"/>
    <mergeCell ref="D655:D657"/>
    <mergeCell ref="E655:E657"/>
    <mergeCell ref="F655:F657"/>
    <mergeCell ref="AQ651:AQ653"/>
    <mergeCell ref="AR651:AR653"/>
    <mergeCell ref="AS651:AS653"/>
    <mergeCell ref="AT651:AT653"/>
    <mergeCell ref="AW651:AW653"/>
    <mergeCell ref="AX651:AX653"/>
    <mergeCell ref="AK651:AK653"/>
    <mergeCell ref="AL651:AL653"/>
    <mergeCell ref="AM651:AM653"/>
    <mergeCell ref="AN651:AN653"/>
    <mergeCell ref="AO651:AO653"/>
    <mergeCell ref="AP651:AP653"/>
    <mergeCell ref="AE651:AE653"/>
    <mergeCell ref="AF651:AF653"/>
    <mergeCell ref="AG651:AG653"/>
    <mergeCell ref="AH651:AH653"/>
    <mergeCell ref="AI651:AI653"/>
    <mergeCell ref="AJ651:AJ653"/>
    <mergeCell ref="Y651:Y653"/>
    <mergeCell ref="Z651:Z653"/>
    <mergeCell ref="AA651:AA653"/>
    <mergeCell ref="AB651:AB653"/>
    <mergeCell ref="AC651:AC653"/>
    <mergeCell ref="AD651:AD653"/>
    <mergeCell ref="S651:S653"/>
    <mergeCell ref="T651:T653"/>
    <mergeCell ref="S655:S657"/>
    <mergeCell ref="T655:T657"/>
    <mergeCell ref="U655:U657"/>
    <mergeCell ref="V655:V657"/>
    <mergeCell ref="W655:W657"/>
    <mergeCell ref="X655:X657"/>
    <mergeCell ref="M655:M657"/>
    <mergeCell ref="N655:N657"/>
    <mergeCell ref="O655:O657"/>
    <mergeCell ref="P655:P657"/>
    <mergeCell ref="Q655:Q657"/>
    <mergeCell ref="R655:R657"/>
    <mergeCell ref="G655:G657"/>
    <mergeCell ref="H655:H657"/>
    <mergeCell ref="I655:I657"/>
    <mergeCell ref="J655:J657"/>
    <mergeCell ref="K655:K657"/>
    <mergeCell ref="L655:L657"/>
    <mergeCell ref="AK655:AK657"/>
    <mergeCell ref="AL655:AL657"/>
    <mergeCell ref="AM655:AM657"/>
    <mergeCell ref="AN655:AN657"/>
    <mergeCell ref="AP655:AP657"/>
    <mergeCell ref="AQ655:AQ657"/>
    <mergeCell ref="AE655:AE657"/>
    <mergeCell ref="AF655:AF657"/>
    <mergeCell ref="AG655:AG657"/>
    <mergeCell ref="AH655:AH657"/>
    <mergeCell ref="AI655:AI657"/>
    <mergeCell ref="AJ655:AJ657"/>
    <mergeCell ref="Y655:Y657"/>
    <mergeCell ref="Z655:Z657"/>
    <mergeCell ref="AA655:AA657"/>
    <mergeCell ref="AB655:AB657"/>
    <mergeCell ref="AC655:AC657"/>
    <mergeCell ref="AD655:AD657"/>
    <mergeCell ref="M658:M659"/>
    <mergeCell ref="N658:N659"/>
    <mergeCell ref="O658:O659"/>
    <mergeCell ref="P658:P659"/>
    <mergeCell ref="Q658:Q659"/>
    <mergeCell ref="R658:R659"/>
    <mergeCell ref="G658:G659"/>
    <mergeCell ref="H658:H659"/>
    <mergeCell ref="I658:I659"/>
    <mergeCell ref="J658:J659"/>
    <mergeCell ref="K658:K659"/>
    <mergeCell ref="L658:L659"/>
    <mergeCell ref="A658:A659"/>
    <mergeCell ref="B658:B659"/>
    <mergeCell ref="C658:C659"/>
    <mergeCell ref="D658:D659"/>
    <mergeCell ref="E658:E659"/>
    <mergeCell ref="F658:F659"/>
    <mergeCell ref="AM658:AM659"/>
    <mergeCell ref="AN658:AN659"/>
    <mergeCell ref="AO658:AO659"/>
    <mergeCell ref="AP658:AP659"/>
    <mergeCell ref="AE658:AE659"/>
    <mergeCell ref="AF658:AF659"/>
    <mergeCell ref="AG658:AG659"/>
    <mergeCell ref="AH658:AH659"/>
    <mergeCell ref="AI658:AI659"/>
    <mergeCell ref="AJ658:AJ659"/>
    <mergeCell ref="Y658:Y659"/>
    <mergeCell ref="Z658:Z659"/>
    <mergeCell ref="AA658:AA659"/>
    <mergeCell ref="AB658:AB659"/>
    <mergeCell ref="AC658:AC659"/>
    <mergeCell ref="AD658:AD659"/>
    <mergeCell ref="S658:S659"/>
    <mergeCell ref="T658:T659"/>
    <mergeCell ref="U658:U659"/>
    <mergeCell ref="V658:V659"/>
    <mergeCell ref="W658:W659"/>
    <mergeCell ref="X658:X659"/>
    <mergeCell ref="Z667:Z673"/>
    <mergeCell ref="AA667:AA673"/>
    <mergeCell ref="P667:P673"/>
    <mergeCell ref="Q667:Q673"/>
    <mergeCell ref="R667:R673"/>
    <mergeCell ref="S667:S673"/>
    <mergeCell ref="T667:T673"/>
    <mergeCell ref="U667:U673"/>
    <mergeCell ref="J667:J673"/>
    <mergeCell ref="K667:K673"/>
    <mergeCell ref="L667:L673"/>
    <mergeCell ref="M667:M673"/>
    <mergeCell ref="N667:N673"/>
    <mergeCell ref="O667:O673"/>
    <mergeCell ref="AY658:AY659"/>
    <mergeCell ref="A667:A673"/>
    <mergeCell ref="B667:B673"/>
    <mergeCell ref="C667:C673"/>
    <mergeCell ref="D667:D673"/>
    <mergeCell ref="E667:E673"/>
    <mergeCell ref="F667:F673"/>
    <mergeCell ref="G667:G673"/>
    <mergeCell ref="H667:H673"/>
    <mergeCell ref="I667:I673"/>
    <mergeCell ref="AQ658:AQ659"/>
    <mergeCell ref="AR658:AR659"/>
    <mergeCell ref="AS658:AS659"/>
    <mergeCell ref="AT658:AT659"/>
    <mergeCell ref="AU658:AU659"/>
    <mergeCell ref="AW658:AW659"/>
    <mergeCell ref="AK658:AK659"/>
    <mergeCell ref="AL658:AL659"/>
    <mergeCell ref="AU667:AU673"/>
    <mergeCell ref="AV667:AV673"/>
    <mergeCell ref="AW667:AW673"/>
    <mergeCell ref="A674:A675"/>
    <mergeCell ref="B674:B675"/>
    <mergeCell ref="C674:C675"/>
    <mergeCell ref="D674:D675"/>
    <mergeCell ref="E674:E675"/>
    <mergeCell ref="F674:F675"/>
    <mergeCell ref="G674:G675"/>
    <mergeCell ref="AN667:AN673"/>
    <mergeCell ref="AO667:AO673"/>
    <mergeCell ref="AP667:AP673"/>
    <mergeCell ref="AQ667:AQ673"/>
    <mergeCell ref="AR667:AR673"/>
    <mergeCell ref="AS667:AS673"/>
    <mergeCell ref="AH667:AH673"/>
    <mergeCell ref="AI667:AI673"/>
    <mergeCell ref="AJ667:AJ673"/>
    <mergeCell ref="AK667:AK673"/>
    <mergeCell ref="AL667:AL673"/>
    <mergeCell ref="AM667:AM673"/>
    <mergeCell ref="AB667:AB673"/>
    <mergeCell ref="AC667:AC673"/>
    <mergeCell ref="AD667:AD673"/>
    <mergeCell ref="AE667:AE673"/>
    <mergeCell ref="AF667:AF673"/>
    <mergeCell ref="AG667:AG673"/>
    <mergeCell ref="V667:V673"/>
    <mergeCell ref="W667:W673"/>
    <mergeCell ref="X667:X673"/>
    <mergeCell ref="Y667:Y673"/>
    <mergeCell ref="AV674:AV675"/>
    <mergeCell ref="A683:A687"/>
    <mergeCell ref="B683:B687"/>
    <mergeCell ref="C683:C687"/>
    <mergeCell ref="D683:D687"/>
    <mergeCell ref="E683:E687"/>
    <mergeCell ref="F683:F687"/>
    <mergeCell ref="AL674:AL675"/>
    <mergeCell ref="AM674:AM675"/>
    <mergeCell ref="AN674:AN675"/>
    <mergeCell ref="AP674:AP675"/>
    <mergeCell ref="AQ674:AQ675"/>
    <mergeCell ref="AR674:AR675"/>
    <mergeCell ref="AF674:AF675"/>
    <mergeCell ref="AG674:AG675"/>
    <mergeCell ref="AH674:AH675"/>
    <mergeCell ref="AI674:AI675"/>
    <mergeCell ref="AJ674:AJ675"/>
    <mergeCell ref="AK674:AK675"/>
    <mergeCell ref="Z674:Z675"/>
    <mergeCell ref="AA674:AA675"/>
    <mergeCell ref="AB674:AB675"/>
    <mergeCell ref="AC674:AC675"/>
    <mergeCell ref="AD674:AD675"/>
    <mergeCell ref="AE674:AE675"/>
    <mergeCell ref="T674:T675"/>
    <mergeCell ref="U674:U675"/>
    <mergeCell ref="V674:V675"/>
    <mergeCell ref="W674:W675"/>
    <mergeCell ref="X674:X675"/>
    <mergeCell ref="Y674:Y675"/>
    <mergeCell ref="N674:N675"/>
    <mergeCell ref="W683:W687"/>
    <mergeCell ref="X683:X687"/>
    <mergeCell ref="M683:M687"/>
    <mergeCell ref="N683:N687"/>
    <mergeCell ref="O683:O687"/>
    <mergeCell ref="P683:P687"/>
    <mergeCell ref="Q683:Q687"/>
    <mergeCell ref="R683:R687"/>
    <mergeCell ref="G683:G687"/>
    <mergeCell ref="H683:H687"/>
    <mergeCell ref="I683:I687"/>
    <mergeCell ref="J683:J687"/>
    <mergeCell ref="K683:K687"/>
    <mergeCell ref="L683:L687"/>
    <mergeCell ref="AS674:AS675"/>
    <mergeCell ref="AT674:AT675"/>
    <mergeCell ref="AU674:AU675"/>
    <mergeCell ref="O674:O675"/>
    <mergeCell ref="P674:P675"/>
    <mergeCell ref="Q674:Q675"/>
    <mergeCell ref="R674:R675"/>
    <mergeCell ref="S674:S675"/>
    <mergeCell ref="H674:H675"/>
    <mergeCell ref="I674:I675"/>
    <mergeCell ref="J674:J675"/>
    <mergeCell ref="K674:K675"/>
    <mergeCell ref="L674:L675"/>
    <mergeCell ref="M674:M675"/>
    <mergeCell ref="AQ683:AQ687"/>
    <mergeCell ref="AR683:AR687"/>
    <mergeCell ref="AS683:AS687"/>
    <mergeCell ref="AT683:AT687"/>
    <mergeCell ref="AX683:AX687"/>
    <mergeCell ref="A708:A709"/>
    <mergeCell ref="B708:B709"/>
    <mergeCell ref="C708:C709"/>
    <mergeCell ref="D708:D709"/>
    <mergeCell ref="E708:E709"/>
    <mergeCell ref="AK683:AK687"/>
    <mergeCell ref="AL683:AL687"/>
    <mergeCell ref="AM683:AM687"/>
    <mergeCell ref="AN683:AN687"/>
    <mergeCell ref="AO683:AO687"/>
    <mergeCell ref="AP683:AP687"/>
    <mergeCell ref="AE683:AE687"/>
    <mergeCell ref="AF683:AF687"/>
    <mergeCell ref="AG683:AG687"/>
    <mergeCell ref="AH683:AH687"/>
    <mergeCell ref="AI683:AI687"/>
    <mergeCell ref="AJ683:AJ687"/>
    <mergeCell ref="Y683:Y687"/>
    <mergeCell ref="Z683:Z687"/>
    <mergeCell ref="AA683:AA687"/>
    <mergeCell ref="AB683:AB687"/>
    <mergeCell ref="AC683:AC687"/>
    <mergeCell ref="AD683:AD687"/>
    <mergeCell ref="S683:S687"/>
    <mergeCell ref="T683:T687"/>
    <mergeCell ref="U683:U687"/>
    <mergeCell ref="V683:V687"/>
    <mergeCell ref="AB708:AB709"/>
    <mergeCell ref="AC708:AC709"/>
    <mergeCell ref="R708:R709"/>
    <mergeCell ref="S708:S709"/>
    <mergeCell ref="T708:T709"/>
    <mergeCell ref="U708:U709"/>
    <mergeCell ref="V708:V709"/>
    <mergeCell ref="W708:W709"/>
    <mergeCell ref="L708:L709"/>
    <mergeCell ref="M708:M709"/>
    <mergeCell ref="N708:N709"/>
    <mergeCell ref="O708:O709"/>
    <mergeCell ref="P708:P709"/>
    <mergeCell ref="Q708:Q709"/>
    <mergeCell ref="F708:F709"/>
    <mergeCell ref="G708:G709"/>
    <mergeCell ref="H708:H709"/>
    <mergeCell ref="I708:I709"/>
    <mergeCell ref="J708:J709"/>
    <mergeCell ref="K708:K709"/>
    <mergeCell ref="AW708:AW709"/>
    <mergeCell ref="AX708:AX709"/>
    <mergeCell ref="A730:A731"/>
    <mergeCell ref="B730:B731"/>
    <mergeCell ref="C730:C731"/>
    <mergeCell ref="D730:D731"/>
    <mergeCell ref="E730:E731"/>
    <mergeCell ref="F730:F731"/>
    <mergeCell ref="G730:G731"/>
    <mergeCell ref="H730:H731"/>
    <mergeCell ref="AP708:AP709"/>
    <mergeCell ref="AQ708:AQ709"/>
    <mergeCell ref="AR708:AR709"/>
    <mergeCell ref="AS708:AS709"/>
    <mergeCell ref="AT708:AT709"/>
    <mergeCell ref="AU708:AU709"/>
    <mergeCell ref="AJ708:AJ709"/>
    <mergeCell ref="AK708:AK709"/>
    <mergeCell ref="AL708:AL709"/>
    <mergeCell ref="AM708:AM709"/>
    <mergeCell ref="AN708:AN709"/>
    <mergeCell ref="AO708:AO709"/>
    <mergeCell ref="AD708:AD709"/>
    <mergeCell ref="AE708:AE709"/>
    <mergeCell ref="AF708:AF709"/>
    <mergeCell ref="AG708:AG709"/>
    <mergeCell ref="AH708:AH709"/>
    <mergeCell ref="AI708:AI709"/>
    <mergeCell ref="X708:X709"/>
    <mergeCell ref="Y708:Y709"/>
    <mergeCell ref="Z708:Z709"/>
    <mergeCell ref="AA708:AA709"/>
    <mergeCell ref="U730:U731"/>
    <mergeCell ref="V730:V731"/>
    <mergeCell ref="W730:W731"/>
    <mergeCell ref="X730:X731"/>
    <mergeCell ref="Y730:Y731"/>
    <mergeCell ref="Z730:Z731"/>
    <mergeCell ref="O730:O731"/>
    <mergeCell ref="P730:P731"/>
    <mergeCell ref="Q730:Q731"/>
    <mergeCell ref="R730:R731"/>
    <mergeCell ref="S730:S731"/>
    <mergeCell ref="T730:T731"/>
    <mergeCell ref="I730:I731"/>
    <mergeCell ref="J730:J731"/>
    <mergeCell ref="K730:K731"/>
    <mergeCell ref="L730:L731"/>
    <mergeCell ref="M730:M731"/>
    <mergeCell ref="N730:N731"/>
    <mergeCell ref="AM730:AM731"/>
    <mergeCell ref="AN730:AN731"/>
    <mergeCell ref="AO730:AO731"/>
    <mergeCell ref="AP730:AP731"/>
    <mergeCell ref="AR730:AR731"/>
    <mergeCell ref="AS730:AS731"/>
    <mergeCell ref="AG730:AG731"/>
    <mergeCell ref="AH730:AH731"/>
    <mergeCell ref="AI730:AI731"/>
    <mergeCell ref="AJ730:AJ731"/>
    <mergeCell ref="AK730:AK731"/>
    <mergeCell ref="AL730:AL731"/>
    <mergeCell ref="AA730:AA731"/>
    <mergeCell ref="AB730:AB731"/>
    <mergeCell ref="AC730:AC731"/>
    <mergeCell ref="AD730:AD731"/>
    <mergeCell ref="AE730:AE731"/>
    <mergeCell ref="AF730:AF731"/>
    <mergeCell ref="W743:W748"/>
    <mergeCell ref="X743:X748"/>
    <mergeCell ref="M743:M748"/>
    <mergeCell ref="N743:N748"/>
    <mergeCell ref="O743:O748"/>
    <mergeCell ref="P743:P748"/>
    <mergeCell ref="Q743:Q748"/>
    <mergeCell ref="R743:R748"/>
    <mergeCell ref="G743:G748"/>
    <mergeCell ref="H743:H748"/>
    <mergeCell ref="I743:I748"/>
    <mergeCell ref="J743:J748"/>
    <mergeCell ref="K743:K748"/>
    <mergeCell ref="L743:L748"/>
    <mergeCell ref="A743:A748"/>
    <mergeCell ref="B743:B748"/>
    <mergeCell ref="C743:C748"/>
    <mergeCell ref="D743:D748"/>
    <mergeCell ref="E743:E748"/>
    <mergeCell ref="F743:F748"/>
    <mergeCell ref="AR743:AR748"/>
    <mergeCell ref="AU743:AU748"/>
    <mergeCell ref="AV743:AV748"/>
    <mergeCell ref="A750:A752"/>
    <mergeCell ref="B750:B752"/>
    <mergeCell ref="C750:C752"/>
    <mergeCell ref="D750:D752"/>
    <mergeCell ref="E750:E752"/>
    <mergeCell ref="F750:F752"/>
    <mergeCell ref="G750:G752"/>
    <mergeCell ref="AK743:AK748"/>
    <mergeCell ref="AL743:AL748"/>
    <mergeCell ref="AM743:AM748"/>
    <mergeCell ref="AN743:AN748"/>
    <mergeCell ref="AP743:AP748"/>
    <mergeCell ref="AQ743:AQ748"/>
    <mergeCell ref="AE743:AE748"/>
    <mergeCell ref="AF743:AF748"/>
    <mergeCell ref="AG743:AG748"/>
    <mergeCell ref="AH743:AH748"/>
    <mergeCell ref="AI743:AI748"/>
    <mergeCell ref="AJ743:AJ748"/>
    <mergeCell ref="Y743:Y748"/>
    <mergeCell ref="Z743:Z748"/>
    <mergeCell ref="AA743:AA748"/>
    <mergeCell ref="AB743:AB748"/>
    <mergeCell ref="AC743:AC748"/>
    <mergeCell ref="AD743:AD748"/>
    <mergeCell ref="S743:S748"/>
    <mergeCell ref="T743:T748"/>
    <mergeCell ref="U743:U748"/>
    <mergeCell ref="V743:V748"/>
    <mergeCell ref="AS750:AS752"/>
    <mergeCell ref="AT750:AT752"/>
    <mergeCell ref="AV750:AV752"/>
    <mergeCell ref="A755:A757"/>
    <mergeCell ref="B755:B757"/>
    <mergeCell ref="C755:C757"/>
    <mergeCell ref="D755:D757"/>
    <mergeCell ref="E755:E757"/>
    <mergeCell ref="F755:F757"/>
    <mergeCell ref="AL750:AL752"/>
    <mergeCell ref="AM750:AM752"/>
    <mergeCell ref="AN750:AN752"/>
    <mergeCell ref="AO750:AO752"/>
    <mergeCell ref="AP750:AP752"/>
    <mergeCell ref="AQ750:AQ752"/>
    <mergeCell ref="AF750:AF752"/>
    <mergeCell ref="AG750:AG752"/>
    <mergeCell ref="AH750:AH752"/>
    <mergeCell ref="AI750:AI752"/>
    <mergeCell ref="AJ750:AJ752"/>
    <mergeCell ref="AK750:AK752"/>
    <mergeCell ref="Z750:Z752"/>
    <mergeCell ref="AA750:AA752"/>
    <mergeCell ref="AB750:AB752"/>
    <mergeCell ref="AC750:AC752"/>
    <mergeCell ref="AD750:AD752"/>
    <mergeCell ref="AE750:AE752"/>
    <mergeCell ref="T750:T752"/>
    <mergeCell ref="U750:U752"/>
    <mergeCell ref="V750:V752"/>
    <mergeCell ref="W750:W752"/>
    <mergeCell ref="X750:X752"/>
    <mergeCell ref="U755:U757"/>
    <mergeCell ref="V755:V757"/>
    <mergeCell ref="W755:W757"/>
    <mergeCell ref="X755:X757"/>
    <mergeCell ref="M755:M757"/>
    <mergeCell ref="N755:N757"/>
    <mergeCell ref="O755:O757"/>
    <mergeCell ref="P755:P757"/>
    <mergeCell ref="Q755:Q757"/>
    <mergeCell ref="R755:R757"/>
    <mergeCell ref="G755:G757"/>
    <mergeCell ref="H755:H757"/>
    <mergeCell ref="I755:I757"/>
    <mergeCell ref="J755:J757"/>
    <mergeCell ref="K755:K757"/>
    <mergeCell ref="L755:L757"/>
    <mergeCell ref="AR750:AR752"/>
    <mergeCell ref="Y750:Y752"/>
    <mergeCell ref="N750:N752"/>
    <mergeCell ref="O750:O752"/>
    <mergeCell ref="P750:P752"/>
    <mergeCell ref="Q750:Q752"/>
    <mergeCell ref="R750:R752"/>
    <mergeCell ref="S750:S752"/>
    <mergeCell ref="H750:H752"/>
    <mergeCell ref="I750:I752"/>
    <mergeCell ref="J750:J752"/>
    <mergeCell ref="K750:K752"/>
    <mergeCell ref="L750:L752"/>
    <mergeCell ref="M750:M752"/>
    <mergeCell ref="A758:A768"/>
    <mergeCell ref="B758:B768"/>
    <mergeCell ref="C758:C768"/>
    <mergeCell ref="D758:D768"/>
    <mergeCell ref="E758:E768"/>
    <mergeCell ref="F758:F768"/>
    <mergeCell ref="AR755:AR757"/>
    <mergeCell ref="AS755:AS757"/>
    <mergeCell ref="AT755:AT757"/>
    <mergeCell ref="AV755:AV757"/>
    <mergeCell ref="AW755:AW757"/>
    <mergeCell ref="AX755:AX757"/>
    <mergeCell ref="AK755:AK757"/>
    <mergeCell ref="AL755:AL757"/>
    <mergeCell ref="AM755:AM757"/>
    <mergeCell ref="AN755:AN757"/>
    <mergeCell ref="AO755:AO757"/>
    <mergeCell ref="AP755:AP757"/>
    <mergeCell ref="AE755:AE757"/>
    <mergeCell ref="AF755:AF757"/>
    <mergeCell ref="AG755:AG757"/>
    <mergeCell ref="AH755:AH757"/>
    <mergeCell ref="AI755:AI757"/>
    <mergeCell ref="AJ755:AJ757"/>
    <mergeCell ref="Y755:Y757"/>
    <mergeCell ref="Z755:Z757"/>
    <mergeCell ref="AA755:AA757"/>
    <mergeCell ref="AB755:AB757"/>
    <mergeCell ref="AC755:AC757"/>
    <mergeCell ref="AD755:AD757"/>
    <mergeCell ref="S755:S757"/>
    <mergeCell ref="T755:T757"/>
    <mergeCell ref="AC758:AC768"/>
    <mergeCell ref="AD758:AD768"/>
    <mergeCell ref="S758:S768"/>
    <mergeCell ref="T758:T768"/>
    <mergeCell ref="U758:U768"/>
    <mergeCell ref="V758:V768"/>
    <mergeCell ref="W758:W768"/>
    <mergeCell ref="X758:X768"/>
    <mergeCell ref="M758:M768"/>
    <mergeCell ref="N758:N768"/>
    <mergeCell ref="O758:O768"/>
    <mergeCell ref="P758:P768"/>
    <mergeCell ref="Q758:Q768"/>
    <mergeCell ref="R758:R768"/>
    <mergeCell ref="G758:G768"/>
    <mergeCell ref="H758:H768"/>
    <mergeCell ref="I758:I768"/>
    <mergeCell ref="J758:J768"/>
    <mergeCell ref="K758:K768"/>
    <mergeCell ref="L758:L768"/>
    <mergeCell ref="AY758:AY768"/>
    <mergeCell ref="A773:A776"/>
    <mergeCell ref="B773:B776"/>
    <mergeCell ref="C773:C776"/>
    <mergeCell ref="D773:D776"/>
    <mergeCell ref="E773:E776"/>
    <mergeCell ref="F773:F776"/>
    <mergeCell ref="G773:G776"/>
    <mergeCell ref="H773:H776"/>
    <mergeCell ref="I773:I776"/>
    <mergeCell ref="AQ758:AQ768"/>
    <mergeCell ref="AR758:AR768"/>
    <mergeCell ref="AT758:AT768"/>
    <mergeCell ref="AU758:AU768"/>
    <mergeCell ref="AW758:AW768"/>
    <mergeCell ref="AX758:AX768"/>
    <mergeCell ref="AK758:AK768"/>
    <mergeCell ref="AL758:AL768"/>
    <mergeCell ref="AM758:AM768"/>
    <mergeCell ref="AN758:AN768"/>
    <mergeCell ref="AO758:AO768"/>
    <mergeCell ref="AP758:AP768"/>
    <mergeCell ref="AE758:AE768"/>
    <mergeCell ref="AF758:AF768"/>
    <mergeCell ref="AG758:AG768"/>
    <mergeCell ref="AH758:AH768"/>
    <mergeCell ref="AI758:AI768"/>
    <mergeCell ref="AJ758:AJ768"/>
    <mergeCell ref="Y758:Y768"/>
    <mergeCell ref="Z758:Z768"/>
    <mergeCell ref="AA758:AA768"/>
    <mergeCell ref="AB758:AB768"/>
    <mergeCell ref="AT773:AT776"/>
    <mergeCell ref="AH773:AH776"/>
    <mergeCell ref="AI773:AI776"/>
    <mergeCell ref="AJ773:AJ776"/>
    <mergeCell ref="AK773:AK776"/>
    <mergeCell ref="AL773:AL776"/>
    <mergeCell ref="AM773:AM776"/>
    <mergeCell ref="AB773:AB776"/>
    <mergeCell ref="AC773:AC776"/>
    <mergeCell ref="AD773:AD776"/>
    <mergeCell ref="AE773:AE776"/>
    <mergeCell ref="AF773:AF776"/>
    <mergeCell ref="AG773:AG776"/>
    <mergeCell ref="V773:V776"/>
    <mergeCell ref="W773:W776"/>
    <mergeCell ref="X773:X776"/>
    <mergeCell ref="Y773:Y776"/>
    <mergeCell ref="Z773:Z776"/>
    <mergeCell ref="AA773:AA776"/>
    <mergeCell ref="G805:G823"/>
    <mergeCell ref="H805:H823"/>
    <mergeCell ref="I805:I823"/>
    <mergeCell ref="J805:J823"/>
    <mergeCell ref="K805:K823"/>
    <mergeCell ref="L805:L823"/>
    <mergeCell ref="A805:A823"/>
    <mergeCell ref="B805:B823"/>
    <mergeCell ref="C805:C823"/>
    <mergeCell ref="D805:D823"/>
    <mergeCell ref="E805:E823"/>
    <mergeCell ref="F805:F823"/>
    <mergeCell ref="AO773:AO776"/>
    <mergeCell ref="AP773:AP776"/>
    <mergeCell ref="AQ773:AQ776"/>
    <mergeCell ref="AR773:AR776"/>
    <mergeCell ref="AS773:AS776"/>
    <mergeCell ref="P773:P776"/>
    <mergeCell ref="Q773:Q776"/>
    <mergeCell ref="R773:R776"/>
    <mergeCell ref="S773:S776"/>
    <mergeCell ref="T773:T776"/>
    <mergeCell ref="U773:U776"/>
    <mergeCell ref="J773:J776"/>
    <mergeCell ref="K773:K776"/>
    <mergeCell ref="L773:L776"/>
    <mergeCell ref="M773:M776"/>
    <mergeCell ref="N773:N776"/>
    <mergeCell ref="O773:O776"/>
    <mergeCell ref="AG805:AG823"/>
    <mergeCell ref="AH805:AH823"/>
    <mergeCell ref="AI805:AI823"/>
    <mergeCell ref="AJ805:AJ823"/>
    <mergeCell ref="Y805:Y823"/>
    <mergeCell ref="Z805:Z823"/>
    <mergeCell ref="AA805:AA823"/>
    <mergeCell ref="AB805:AB823"/>
    <mergeCell ref="AC805:AC823"/>
    <mergeCell ref="AD805:AD823"/>
    <mergeCell ref="S805:S823"/>
    <mergeCell ref="T805:T823"/>
    <mergeCell ref="U805:U823"/>
    <mergeCell ref="V805:V823"/>
    <mergeCell ref="W805:W823"/>
    <mergeCell ref="X805:X823"/>
    <mergeCell ref="M805:M823"/>
    <mergeCell ref="N805:N823"/>
    <mergeCell ref="O805:O823"/>
    <mergeCell ref="P805:P823"/>
    <mergeCell ref="Q805:Q823"/>
    <mergeCell ref="R805:R823"/>
    <mergeCell ref="Z825:Z826"/>
    <mergeCell ref="AA825:AA826"/>
    <mergeCell ref="P825:P826"/>
    <mergeCell ref="Q825:Q826"/>
    <mergeCell ref="R825:R826"/>
    <mergeCell ref="S825:S826"/>
    <mergeCell ref="T825:T826"/>
    <mergeCell ref="U825:U826"/>
    <mergeCell ref="J825:J826"/>
    <mergeCell ref="K825:K826"/>
    <mergeCell ref="L825:L826"/>
    <mergeCell ref="M825:M826"/>
    <mergeCell ref="N825:N826"/>
    <mergeCell ref="O825:O826"/>
    <mergeCell ref="AU805:AU823"/>
    <mergeCell ref="A825:A826"/>
    <mergeCell ref="B825:B826"/>
    <mergeCell ref="C825:C826"/>
    <mergeCell ref="D825:D826"/>
    <mergeCell ref="E825:E826"/>
    <mergeCell ref="F825:F826"/>
    <mergeCell ref="G825:G826"/>
    <mergeCell ref="H825:H826"/>
    <mergeCell ref="I825:I826"/>
    <mergeCell ref="AK805:AK823"/>
    <mergeCell ref="AL805:AL823"/>
    <mergeCell ref="AM805:AM823"/>
    <mergeCell ref="AN805:AN823"/>
    <mergeCell ref="AP805:AP823"/>
    <mergeCell ref="AQ805:AQ823"/>
    <mergeCell ref="AE805:AE823"/>
    <mergeCell ref="AF805:AF823"/>
    <mergeCell ref="AT825:AT826"/>
    <mergeCell ref="AU825:AU826"/>
    <mergeCell ref="AV825:AV826"/>
    <mergeCell ref="AX825:AX826"/>
    <mergeCell ref="A828:A829"/>
    <mergeCell ref="B828:B829"/>
    <mergeCell ref="C828:C829"/>
    <mergeCell ref="D828:D829"/>
    <mergeCell ref="E828:E829"/>
    <mergeCell ref="F828:F829"/>
    <mergeCell ref="AN825:AN826"/>
    <mergeCell ref="AO825:AO826"/>
    <mergeCell ref="AP825:AP826"/>
    <mergeCell ref="AQ825:AQ826"/>
    <mergeCell ref="AR825:AR826"/>
    <mergeCell ref="AS825:AS826"/>
    <mergeCell ref="AH825:AH826"/>
    <mergeCell ref="AI825:AI826"/>
    <mergeCell ref="AJ825:AJ826"/>
    <mergeCell ref="AK825:AK826"/>
    <mergeCell ref="AL825:AL826"/>
    <mergeCell ref="AM825:AM826"/>
    <mergeCell ref="AB825:AB826"/>
    <mergeCell ref="AC825:AC826"/>
    <mergeCell ref="AD825:AD826"/>
    <mergeCell ref="AE825:AE826"/>
    <mergeCell ref="AF825:AF826"/>
    <mergeCell ref="AG825:AG826"/>
    <mergeCell ref="V825:V826"/>
    <mergeCell ref="W825:W826"/>
    <mergeCell ref="X825:X826"/>
    <mergeCell ref="Y825:Y826"/>
    <mergeCell ref="AC828:AC829"/>
    <mergeCell ref="AD828:AD829"/>
    <mergeCell ref="S828:S829"/>
    <mergeCell ref="T828:T829"/>
    <mergeCell ref="U828:U829"/>
    <mergeCell ref="V828:V829"/>
    <mergeCell ref="W828:W829"/>
    <mergeCell ref="X828:X829"/>
    <mergeCell ref="M828:M829"/>
    <mergeCell ref="N828:N829"/>
    <mergeCell ref="O828:O829"/>
    <mergeCell ref="P828:P829"/>
    <mergeCell ref="Q828:Q829"/>
    <mergeCell ref="R828:R829"/>
    <mergeCell ref="G828:G829"/>
    <mergeCell ref="H828:H829"/>
    <mergeCell ref="I828:I829"/>
    <mergeCell ref="J828:J829"/>
    <mergeCell ref="K828:K829"/>
    <mergeCell ref="L828:L829"/>
    <mergeCell ref="F835:F837"/>
    <mergeCell ref="G835:G837"/>
    <mergeCell ref="H835:H837"/>
    <mergeCell ref="I835:I837"/>
    <mergeCell ref="J835:J837"/>
    <mergeCell ref="K835:K837"/>
    <mergeCell ref="AQ828:AQ829"/>
    <mergeCell ref="AR828:AR829"/>
    <mergeCell ref="AT828:AT829"/>
    <mergeCell ref="AU828:AU829"/>
    <mergeCell ref="AV828:AV829"/>
    <mergeCell ref="A835:A837"/>
    <mergeCell ref="B835:B837"/>
    <mergeCell ref="C835:C837"/>
    <mergeCell ref="D835:D837"/>
    <mergeCell ref="E835:E837"/>
    <mergeCell ref="AK828:AK829"/>
    <mergeCell ref="AL828:AL829"/>
    <mergeCell ref="AM828:AM829"/>
    <mergeCell ref="AN828:AN829"/>
    <mergeCell ref="AO828:AO829"/>
    <mergeCell ref="AP828:AP829"/>
    <mergeCell ref="AE828:AE829"/>
    <mergeCell ref="AF828:AF829"/>
    <mergeCell ref="AG828:AG829"/>
    <mergeCell ref="AH828:AH829"/>
    <mergeCell ref="AI828:AI829"/>
    <mergeCell ref="AJ828:AJ829"/>
    <mergeCell ref="Y828:Y829"/>
    <mergeCell ref="Z828:Z829"/>
    <mergeCell ref="AA828:AA829"/>
    <mergeCell ref="AB828:AB829"/>
    <mergeCell ref="AH835:AH837"/>
    <mergeCell ref="AI835:AI837"/>
    <mergeCell ref="X835:X837"/>
    <mergeCell ref="Y835:Y837"/>
    <mergeCell ref="Z835:Z837"/>
    <mergeCell ref="AA835:AA837"/>
    <mergeCell ref="AB835:AB837"/>
    <mergeCell ref="AC835:AC837"/>
    <mergeCell ref="R835:R837"/>
    <mergeCell ref="S835:S837"/>
    <mergeCell ref="T835:T837"/>
    <mergeCell ref="U835:U837"/>
    <mergeCell ref="V835:V837"/>
    <mergeCell ref="W835:W837"/>
    <mergeCell ref="L835:L837"/>
    <mergeCell ref="M835:M837"/>
    <mergeCell ref="N835:N837"/>
    <mergeCell ref="O835:O837"/>
    <mergeCell ref="P835:P837"/>
    <mergeCell ref="Q835:Q837"/>
    <mergeCell ref="J854:J855"/>
    <mergeCell ref="K854:K855"/>
    <mergeCell ref="L854:L855"/>
    <mergeCell ref="M854:M855"/>
    <mergeCell ref="N854:N855"/>
    <mergeCell ref="O854:O855"/>
    <mergeCell ref="AW835:AW837"/>
    <mergeCell ref="A854:A855"/>
    <mergeCell ref="B854:B855"/>
    <mergeCell ref="C854:C855"/>
    <mergeCell ref="D854:D855"/>
    <mergeCell ref="E854:E855"/>
    <mergeCell ref="F854:F855"/>
    <mergeCell ref="G854:G855"/>
    <mergeCell ref="H854:H855"/>
    <mergeCell ref="I854:I855"/>
    <mergeCell ref="AQ835:AQ837"/>
    <mergeCell ref="AR835:AR837"/>
    <mergeCell ref="AS835:AS837"/>
    <mergeCell ref="AT835:AT837"/>
    <mergeCell ref="AU835:AU837"/>
    <mergeCell ref="AV835:AV837"/>
    <mergeCell ref="AJ835:AJ837"/>
    <mergeCell ref="AK835:AK837"/>
    <mergeCell ref="AL835:AL837"/>
    <mergeCell ref="AM835:AM837"/>
    <mergeCell ref="AN835:AN837"/>
    <mergeCell ref="AO835:AO837"/>
    <mergeCell ref="AD835:AD837"/>
    <mergeCell ref="AE835:AE837"/>
    <mergeCell ref="AF835:AF837"/>
    <mergeCell ref="AG835:AG837"/>
    <mergeCell ref="AJ854:AJ855"/>
    <mergeCell ref="AK854:AK855"/>
    <mergeCell ref="AL854:AL855"/>
    <mergeCell ref="AM854:AM855"/>
    <mergeCell ref="AB854:AB855"/>
    <mergeCell ref="AC854:AC855"/>
    <mergeCell ref="AD854:AD855"/>
    <mergeCell ref="AE854:AE855"/>
    <mergeCell ref="AF854:AF855"/>
    <mergeCell ref="AG854:AG855"/>
    <mergeCell ref="V854:V855"/>
    <mergeCell ref="W854:W855"/>
    <mergeCell ref="X854:X855"/>
    <mergeCell ref="Y854:Y855"/>
    <mergeCell ref="Z854:Z855"/>
    <mergeCell ref="AA854:AA855"/>
    <mergeCell ref="P854:P855"/>
    <mergeCell ref="Q854:Q855"/>
    <mergeCell ref="R854:R855"/>
    <mergeCell ref="S854:S855"/>
    <mergeCell ref="T854:T855"/>
    <mergeCell ref="U854:U855"/>
    <mergeCell ref="Z863:Z865"/>
    <mergeCell ref="AA863:AA865"/>
    <mergeCell ref="P863:P865"/>
    <mergeCell ref="Q863:Q865"/>
    <mergeCell ref="R863:R865"/>
    <mergeCell ref="S863:S865"/>
    <mergeCell ref="T863:T865"/>
    <mergeCell ref="U863:U865"/>
    <mergeCell ref="J863:J865"/>
    <mergeCell ref="K863:K865"/>
    <mergeCell ref="L863:L865"/>
    <mergeCell ref="M863:M865"/>
    <mergeCell ref="N863:N865"/>
    <mergeCell ref="O863:O865"/>
    <mergeCell ref="AU854:AU855"/>
    <mergeCell ref="A863:A865"/>
    <mergeCell ref="B863:B865"/>
    <mergeCell ref="C863:C865"/>
    <mergeCell ref="D863:D865"/>
    <mergeCell ref="E863:E865"/>
    <mergeCell ref="F863:F865"/>
    <mergeCell ref="G863:G865"/>
    <mergeCell ref="H863:H865"/>
    <mergeCell ref="I863:I865"/>
    <mergeCell ref="AN854:AN855"/>
    <mergeCell ref="AP854:AP855"/>
    <mergeCell ref="AQ854:AQ855"/>
    <mergeCell ref="AR854:AR855"/>
    <mergeCell ref="AS854:AS855"/>
    <mergeCell ref="AT854:AT855"/>
    <mergeCell ref="AH854:AH855"/>
    <mergeCell ref="AI854:AI855"/>
    <mergeCell ref="AT863:AT865"/>
    <mergeCell ref="AU863:AU865"/>
    <mergeCell ref="AW863:AW865"/>
    <mergeCell ref="AX863:AX865"/>
    <mergeCell ref="A883:A887"/>
    <mergeCell ref="B883:B887"/>
    <mergeCell ref="C883:C887"/>
    <mergeCell ref="D883:D887"/>
    <mergeCell ref="E883:E887"/>
    <mergeCell ref="F883:F887"/>
    <mergeCell ref="AN863:AN865"/>
    <mergeCell ref="AO863:AO865"/>
    <mergeCell ref="AP863:AP865"/>
    <mergeCell ref="AQ863:AQ865"/>
    <mergeCell ref="AR863:AR865"/>
    <mergeCell ref="AS863:AS865"/>
    <mergeCell ref="AH863:AH865"/>
    <mergeCell ref="AI863:AI865"/>
    <mergeCell ref="AJ863:AJ865"/>
    <mergeCell ref="AK863:AK865"/>
    <mergeCell ref="AL863:AL865"/>
    <mergeCell ref="AM863:AM865"/>
    <mergeCell ref="AB863:AB865"/>
    <mergeCell ref="AC863:AC865"/>
    <mergeCell ref="AD863:AD865"/>
    <mergeCell ref="AE863:AE865"/>
    <mergeCell ref="AF863:AF865"/>
    <mergeCell ref="AG863:AG865"/>
    <mergeCell ref="V863:V865"/>
    <mergeCell ref="W863:W865"/>
    <mergeCell ref="X863:X865"/>
    <mergeCell ref="Y863:Y865"/>
    <mergeCell ref="AC883:AC887"/>
    <mergeCell ref="AD883:AD887"/>
    <mergeCell ref="S883:S887"/>
    <mergeCell ref="T883:T887"/>
    <mergeCell ref="U883:U887"/>
    <mergeCell ref="V883:V887"/>
    <mergeCell ref="W883:W887"/>
    <mergeCell ref="X883:X887"/>
    <mergeCell ref="M883:M887"/>
    <mergeCell ref="N883:N887"/>
    <mergeCell ref="O883:O887"/>
    <mergeCell ref="P883:P887"/>
    <mergeCell ref="Q883:Q887"/>
    <mergeCell ref="R883:R887"/>
    <mergeCell ref="G883:G887"/>
    <mergeCell ref="H883:H887"/>
    <mergeCell ref="I883:I887"/>
    <mergeCell ref="J883:J887"/>
    <mergeCell ref="K883:K887"/>
    <mergeCell ref="L883:L887"/>
    <mergeCell ref="AX883:AX887"/>
    <mergeCell ref="A901:A902"/>
    <mergeCell ref="B901:B902"/>
    <mergeCell ref="C901:C902"/>
    <mergeCell ref="D901:D902"/>
    <mergeCell ref="E901:E902"/>
    <mergeCell ref="F901:F902"/>
    <mergeCell ref="G901:G902"/>
    <mergeCell ref="H901:H902"/>
    <mergeCell ref="I901:I902"/>
    <mergeCell ref="AQ883:AQ887"/>
    <mergeCell ref="AR883:AR887"/>
    <mergeCell ref="AT883:AT887"/>
    <mergeCell ref="AU883:AU887"/>
    <mergeCell ref="AV883:AV887"/>
    <mergeCell ref="AW883:AW887"/>
    <mergeCell ref="AK883:AK887"/>
    <mergeCell ref="AL883:AL887"/>
    <mergeCell ref="AM883:AM887"/>
    <mergeCell ref="AN883:AN887"/>
    <mergeCell ref="AO883:AO887"/>
    <mergeCell ref="AP883:AP887"/>
    <mergeCell ref="AE883:AE887"/>
    <mergeCell ref="AF883:AF887"/>
    <mergeCell ref="AG883:AG887"/>
    <mergeCell ref="AH883:AH887"/>
    <mergeCell ref="AI883:AI887"/>
    <mergeCell ref="AJ883:AJ887"/>
    <mergeCell ref="Y883:Y887"/>
    <mergeCell ref="Z883:Z887"/>
    <mergeCell ref="AA883:AA887"/>
    <mergeCell ref="AB883:AB887"/>
    <mergeCell ref="A905:A906"/>
    <mergeCell ref="B905:B906"/>
    <mergeCell ref="C905:C906"/>
    <mergeCell ref="D905:D906"/>
    <mergeCell ref="E905:E906"/>
    <mergeCell ref="F905:F906"/>
    <mergeCell ref="G905:G906"/>
    <mergeCell ref="AN901:AN902"/>
    <mergeCell ref="AO901:AO902"/>
    <mergeCell ref="AQ901:AQ902"/>
    <mergeCell ref="AR901:AR902"/>
    <mergeCell ref="AS901:AS902"/>
    <mergeCell ref="AT901:AT902"/>
    <mergeCell ref="AH901:AH902"/>
    <mergeCell ref="AI901:AI902"/>
    <mergeCell ref="AJ901:AJ902"/>
    <mergeCell ref="AK901:AK902"/>
    <mergeCell ref="AL901:AL902"/>
    <mergeCell ref="AM901:AM902"/>
    <mergeCell ref="AB901:AB902"/>
    <mergeCell ref="AC901:AC902"/>
    <mergeCell ref="AD901:AD902"/>
    <mergeCell ref="AE901:AE902"/>
    <mergeCell ref="AF901:AF902"/>
    <mergeCell ref="AG901:AG902"/>
    <mergeCell ref="V901:V902"/>
    <mergeCell ref="W901:W902"/>
    <mergeCell ref="X901:X902"/>
    <mergeCell ref="Y901:Y902"/>
    <mergeCell ref="Z901:Z902"/>
    <mergeCell ref="AA901:AA902"/>
    <mergeCell ref="P901:P902"/>
    <mergeCell ref="AU901:AU902"/>
    <mergeCell ref="AV901:AV902"/>
    <mergeCell ref="AW901:AW902"/>
    <mergeCell ref="Q901:Q902"/>
    <mergeCell ref="R901:R902"/>
    <mergeCell ref="S901:S902"/>
    <mergeCell ref="T901:T902"/>
    <mergeCell ref="U901:U902"/>
    <mergeCell ref="J901:J902"/>
    <mergeCell ref="K901:K902"/>
    <mergeCell ref="L901:L902"/>
    <mergeCell ref="M901:M902"/>
    <mergeCell ref="N901:N902"/>
    <mergeCell ref="O901:O902"/>
    <mergeCell ref="AR905:AR906"/>
    <mergeCell ref="AS905:AS906"/>
    <mergeCell ref="AU905:AU906"/>
    <mergeCell ref="AV905:AV906"/>
    <mergeCell ref="T905:T906"/>
    <mergeCell ref="U905:U906"/>
    <mergeCell ref="V905:V906"/>
    <mergeCell ref="W905:W906"/>
    <mergeCell ref="AC909:AC911"/>
    <mergeCell ref="AD909:AD911"/>
    <mergeCell ref="S909:S911"/>
    <mergeCell ref="T909:T911"/>
    <mergeCell ref="X905:X906"/>
    <mergeCell ref="Y905:Y906"/>
    <mergeCell ref="N905:N906"/>
    <mergeCell ref="O905:O906"/>
    <mergeCell ref="P905:P906"/>
    <mergeCell ref="Q905:Q906"/>
    <mergeCell ref="R905:R906"/>
    <mergeCell ref="S905:S906"/>
    <mergeCell ref="H905:H906"/>
    <mergeCell ref="I905:I906"/>
    <mergeCell ref="J905:J906"/>
    <mergeCell ref="K905:K906"/>
    <mergeCell ref="L905:L906"/>
    <mergeCell ref="M905:M906"/>
    <mergeCell ref="AL905:AL906"/>
    <mergeCell ref="AM905:AM906"/>
    <mergeCell ref="AN905:AN906"/>
    <mergeCell ref="AO905:AO906"/>
    <mergeCell ref="AP905:AP906"/>
    <mergeCell ref="AQ905:AQ906"/>
    <mergeCell ref="AF905:AF906"/>
    <mergeCell ref="AG905:AG906"/>
    <mergeCell ref="AH905:AH906"/>
    <mergeCell ref="AI905:AI906"/>
    <mergeCell ref="AJ905:AJ906"/>
    <mergeCell ref="AK905:AK906"/>
    <mergeCell ref="Z905:Z906"/>
    <mergeCell ref="AA905:AA906"/>
    <mergeCell ref="AB905:AB906"/>
    <mergeCell ref="AC905:AC906"/>
    <mergeCell ref="AD905:AD906"/>
    <mergeCell ref="AE905:AE906"/>
    <mergeCell ref="V909:V911"/>
    <mergeCell ref="W909:W911"/>
    <mergeCell ref="X909:X911"/>
    <mergeCell ref="M909:M911"/>
    <mergeCell ref="N909:N911"/>
    <mergeCell ref="O909:O911"/>
    <mergeCell ref="P909:P911"/>
    <mergeCell ref="Q909:Q911"/>
    <mergeCell ref="R909:R911"/>
    <mergeCell ref="G909:G911"/>
    <mergeCell ref="H909:H911"/>
    <mergeCell ref="I909:I911"/>
    <mergeCell ref="J909:J911"/>
    <mergeCell ref="K909:K911"/>
    <mergeCell ref="L909:L911"/>
    <mergeCell ref="AY909:AY911"/>
    <mergeCell ref="A909:A911"/>
    <mergeCell ref="B909:B911"/>
    <mergeCell ref="C909:C911"/>
    <mergeCell ref="D909:D911"/>
    <mergeCell ref="E909:E911"/>
    <mergeCell ref="F909:F911"/>
    <mergeCell ref="A920:A922"/>
    <mergeCell ref="B920:B922"/>
    <mergeCell ref="C920:C922"/>
    <mergeCell ref="D920:D922"/>
    <mergeCell ref="E920:E922"/>
    <mergeCell ref="F920:F922"/>
    <mergeCell ref="G920:G922"/>
    <mergeCell ref="H920:H922"/>
    <mergeCell ref="I920:I922"/>
    <mergeCell ref="AQ909:AQ911"/>
    <mergeCell ref="AR909:AR911"/>
    <mergeCell ref="AS909:AS911"/>
    <mergeCell ref="AT909:AT911"/>
    <mergeCell ref="AU909:AU911"/>
    <mergeCell ref="AV909:AV911"/>
    <mergeCell ref="AK909:AK911"/>
    <mergeCell ref="AL909:AL911"/>
    <mergeCell ref="AM909:AM911"/>
    <mergeCell ref="AN909:AN911"/>
    <mergeCell ref="AO909:AO911"/>
    <mergeCell ref="AP909:AP911"/>
    <mergeCell ref="AE909:AE911"/>
    <mergeCell ref="AF909:AF911"/>
    <mergeCell ref="AG909:AG911"/>
    <mergeCell ref="AH909:AH911"/>
    <mergeCell ref="AI909:AI911"/>
    <mergeCell ref="AJ909:AJ911"/>
    <mergeCell ref="Y909:Y911"/>
    <mergeCell ref="Z909:Z911"/>
    <mergeCell ref="AA909:AA911"/>
    <mergeCell ref="AB909:AB911"/>
    <mergeCell ref="U909:U911"/>
    <mergeCell ref="AX920:AX922"/>
    <mergeCell ref="A923:A924"/>
    <mergeCell ref="B923:B924"/>
    <mergeCell ref="C923:C924"/>
    <mergeCell ref="D923:D924"/>
    <mergeCell ref="E923:E924"/>
    <mergeCell ref="F923:F924"/>
    <mergeCell ref="AN920:AN922"/>
    <mergeCell ref="AO920:AO922"/>
    <mergeCell ref="AP920:AP922"/>
    <mergeCell ref="AQ920:AQ922"/>
    <mergeCell ref="AR920:AR922"/>
    <mergeCell ref="AS920:AS922"/>
    <mergeCell ref="AH920:AH922"/>
    <mergeCell ref="AI920:AI922"/>
    <mergeCell ref="AJ920:AJ922"/>
    <mergeCell ref="AK920:AK922"/>
    <mergeCell ref="AL920:AL922"/>
    <mergeCell ref="AM920:AM922"/>
    <mergeCell ref="AB920:AB922"/>
    <mergeCell ref="AC920:AC922"/>
    <mergeCell ref="AD920:AD922"/>
    <mergeCell ref="AE920:AE922"/>
    <mergeCell ref="AF920:AF922"/>
    <mergeCell ref="AG920:AG922"/>
    <mergeCell ref="V920:V922"/>
    <mergeCell ref="W920:W922"/>
    <mergeCell ref="X920:X922"/>
    <mergeCell ref="Y920:Y922"/>
    <mergeCell ref="Z920:Z922"/>
    <mergeCell ref="AA920:AA922"/>
    <mergeCell ref="P920:P922"/>
    <mergeCell ref="W923:W924"/>
    <mergeCell ref="X923:X924"/>
    <mergeCell ref="M923:M924"/>
    <mergeCell ref="N923:N924"/>
    <mergeCell ref="O923:O924"/>
    <mergeCell ref="P923:P924"/>
    <mergeCell ref="Q923:Q924"/>
    <mergeCell ref="R923:R924"/>
    <mergeCell ref="G923:G924"/>
    <mergeCell ref="H923:H924"/>
    <mergeCell ref="I923:I924"/>
    <mergeCell ref="J923:J924"/>
    <mergeCell ref="K923:K924"/>
    <mergeCell ref="L923:L924"/>
    <mergeCell ref="AT920:AT922"/>
    <mergeCell ref="AV920:AV922"/>
    <mergeCell ref="AW920:AW922"/>
    <mergeCell ref="Q920:Q922"/>
    <mergeCell ref="R920:R922"/>
    <mergeCell ref="S920:S922"/>
    <mergeCell ref="T920:T922"/>
    <mergeCell ref="U920:U922"/>
    <mergeCell ref="J920:J922"/>
    <mergeCell ref="K920:K922"/>
    <mergeCell ref="L920:L922"/>
    <mergeCell ref="M920:M922"/>
    <mergeCell ref="N920:N922"/>
    <mergeCell ref="O920:O922"/>
    <mergeCell ref="AQ923:AQ924"/>
    <mergeCell ref="AR923:AR924"/>
    <mergeCell ref="AS923:AS924"/>
    <mergeCell ref="AU923:AU924"/>
    <mergeCell ref="AV923:AV924"/>
    <mergeCell ref="A926:A930"/>
    <mergeCell ref="B926:B930"/>
    <mergeCell ref="C926:C930"/>
    <mergeCell ref="D926:D930"/>
    <mergeCell ref="E926:E930"/>
    <mergeCell ref="AK923:AK924"/>
    <mergeCell ref="AL923:AL924"/>
    <mergeCell ref="AM923:AM924"/>
    <mergeCell ref="AN923:AN924"/>
    <mergeCell ref="AO923:AO924"/>
    <mergeCell ref="AP923:AP924"/>
    <mergeCell ref="AE923:AE924"/>
    <mergeCell ref="AF923:AF924"/>
    <mergeCell ref="AG923:AG924"/>
    <mergeCell ref="AH923:AH924"/>
    <mergeCell ref="AI923:AI924"/>
    <mergeCell ref="AJ923:AJ924"/>
    <mergeCell ref="Y923:Y924"/>
    <mergeCell ref="Z923:Z924"/>
    <mergeCell ref="AA923:AA924"/>
    <mergeCell ref="AB923:AB924"/>
    <mergeCell ref="AC923:AC924"/>
    <mergeCell ref="AD923:AD924"/>
    <mergeCell ref="S923:S924"/>
    <mergeCell ref="T923:T924"/>
    <mergeCell ref="U923:U924"/>
    <mergeCell ref="V923:V924"/>
    <mergeCell ref="AB926:AB930"/>
    <mergeCell ref="AC926:AC930"/>
    <mergeCell ref="R926:R930"/>
    <mergeCell ref="S926:S930"/>
    <mergeCell ref="T926:T930"/>
    <mergeCell ref="U926:U930"/>
    <mergeCell ref="V926:V930"/>
    <mergeCell ref="W926:W930"/>
    <mergeCell ref="L926:L930"/>
    <mergeCell ref="M926:M930"/>
    <mergeCell ref="N926:N930"/>
    <mergeCell ref="O926:O930"/>
    <mergeCell ref="P926:P930"/>
    <mergeCell ref="Q926:Q930"/>
    <mergeCell ref="F926:F930"/>
    <mergeCell ref="G926:G930"/>
    <mergeCell ref="H926:H930"/>
    <mergeCell ref="I926:I930"/>
    <mergeCell ref="J926:J930"/>
    <mergeCell ref="K926:K930"/>
    <mergeCell ref="AW926:AW930"/>
    <mergeCell ref="AX926:AX930"/>
    <mergeCell ref="AY926:AY930"/>
    <mergeCell ref="A933:A938"/>
    <mergeCell ref="B933:B938"/>
    <mergeCell ref="C933:C938"/>
    <mergeCell ref="D933:D938"/>
    <mergeCell ref="E933:E938"/>
    <mergeCell ref="F933:F938"/>
    <mergeCell ref="G933:G938"/>
    <mergeCell ref="AP926:AP930"/>
    <mergeCell ref="AQ926:AQ930"/>
    <mergeCell ref="AR926:AR930"/>
    <mergeCell ref="AT926:AT930"/>
    <mergeCell ref="AU926:AU930"/>
    <mergeCell ref="AV926:AV930"/>
    <mergeCell ref="AJ926:AJ930"/>
    <mergeCell ref="AK926:AK930"/>
    <mergeCell ref="AL926:AL930"/>
    <mergeCell ref="AM926:AM930"/>
    <mergeCell ref="AN926:AN930"/>
    <mergeCell ref="AO926:AO930"/>
    <mergeCell ref="AD926:AD930"/>
    <mergeCell ref="AE926:AE930"/>
    <mergeCell ref="AF926:AF930"/>
    <mergeCell ref="AG926:AG930"/>
    <mergeCell ref="AH926:AH930"/>
    <mergeCell ref="AI926:AI930"/>
    <mergeCell ref="X926:X930"/>
    <mergeCell ref="Y926:Y930"/>
    <mergeCell ref="Z926:Z930"/>
    <mergeCell ref="AA926:AA930"/>
    <mergeCell ref="T933:T938"/>
    <mergeCell ref="U933:U938"/>
    <mergeCell ref="V933:V938"/>
    <mergeCell ref="W933:W938"/>
    <mergeCell ref="X933:X938"/>
    <mergeCell ref="Y933:Y938"/>
    <mergeCell ref="N933:N938"/>
    <mergeCell ref="O933:O938"/>
    <mergeCell ref="P933:P938"/>
    <mergeCell ref="Q933:Q938"/>
    <mergeCell ref="R933:R938"/>
    <mergeCell ref="S933:S938"/>
    <mergeCell ref="H933:H938"/>
    <mergeCell ref="I933:I938"/>
    <mergeCell ref="J933:J938"/>
    <mergeCell ref="K933:K938"/>
    <mergeCell ref="L933:L938"/>
    <mergeCell ref="M933:M938"/>
    <mergeCell ref="AS933:AS938"/>
    <mergeCell ref="AT933:AT938"/>
    <mergeCell ref="AV933:AV938"/>
    <mergeCell ref="AX933:AX938"/>
    <mergeCell ref="AL933:AL938"/>
    <mergeCell ref="AM933:AM938"/>
    <mergeCell ref="AN933:AN938"/>
    <mergeCell ref="AO933:AO938"/>
    <mergeCell ref="AP933:AP938"/>
    <mergeCell ref="AR933:AR938"/>
    <mergeCell ref="AF933:AF938"/>
    <mergeCell ref="AG933:AG938"/>
    <mergeCell ref="AH933:AH938"/>
    <mergeCell ref="AI933:AI938"/>
    <mergeCell ref="AJ933:AJ938"/>
    <mergeCell ref="AK933:AK938"/>
    <mergeCell ref="Z933:Z938"/>
    <mergeCell ref="AA933:AA938"/>
    <mergeCell ref="AB933:AB938"/>
    <mergeCell ref="AC933:AC938"/>
    <mergeCell ref="AD933:AD938"/>
    <mergeCell ref="AE933:AE9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Work sheet</vt:lpstr>
      <vt:lpstr>Insight 1</vt:lpstr>
      <vt:lpstr>Insight 2</vt:lpstr>
      <vt:lpstr>Insight 3</vt:lpstr>
      <vt:lpstr>Insight 4</vt:lpstr>
      <vt:lpstr>Inight 4 (data)</vt:lpstr>
      <vt:lpstr>Modifications</vt:lpstr>
      <vt:lpstr>Original survey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Zwart</dc:creator>
  <cp:lastModifiedBy>Nick Zwart</cp:lastModifiedBy>
  <dcterms:created xsi:type="dcterms:W3CDTF">2018-06-20T16:47:58Z</dcterms:created>
  <dcterms:modified xsi:type="dcterms:W3CDTF">2018-06-24T09:38:06Z</dcterms:modified>
</cp:coreProperties>
</file>