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7055C8A11E9381D7/Documents/"/>
    </mc:Choice>
  </mc:AlternateContent>
  <xr:revisionPtr revIDLastSave="81" documentId="8_{628009CA-0F33-4FEB-B51D-61B683C07A78}" xr6:coauthVersionLast="47" xr6:coauthVersionMax="47" xr10:uidLastSave="{CAAAC743-794C-402C-998A-BC8FECD6CA05}"/>
  <bookViews>
    <workbookView xWindow="-96" yWindow="-96" windowWidth="23232" windowHeight="12432" activeTab="1" xr2:uid="{FD43B684-B641-4FDB-9669-6BE4CD519BAB}"/>
  </bookViews>
  <sheets>
    <sheet name="Spotify Top 50 Songs - spotify" sheetId="2" r:id="rId1"/>
    <sheet name="Pivot Table" sheetId="1" r:id="rId2"/>
  </sheets>
  <definedNames>
    <definedName name="ExternalData_1" localSheetId="0" hidden="1">'Spotify Top 50 Songs - spotify'!$A$1:$J$69</definedName>
    <definedName name="Slicer_Average_Streams_Millions">#N/A</definedName>
    <definedName name="Slicer_Year_Achieved">#N/A</definedName>
    <definedName name="Slicer_Year_Released">#N/A</definedName>
  </definedNames>
  <calcPr calcId="191029"/>
  <pivotCaches>
    <pivotCache cacheId="18"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2" l="1"/>
  <c r="C41" i="2"/>
  <c r="C34" i="2"/>
  <c r="C30" i="2"/>
  <c r="C20" i="2"/>
  <c r="C5" i="2"/>
  <c r="C18" i="2"/>
  <c r="C11" i="2"/>
  <c r="C9" i="2"/>
  <c r="C12" i="2"/>
  <c r="C6" i="2"/>
  <c r="C16" i="2"/>
  <c r="C2" i="2"/>
  <c r="C15" i="2"/>
  <c r="C17" i="2"/>
  <c r="C7" i="2"/>
  <c r="C38" i="2"/>
  <c r="C27" i="2"/>
  <c r="C14" i="2"/>
  <c r="C28" i="2"/>
  <c r="C32" i="2"/>
  <c r="C39" i="2"/>
  <c r="C35" i="2"/>
  <c r="C4" i="2"/>
  <c r="C10" i="2"/>
  <c r="C33" i="2"/>
  <c r="C36" i="2"/>
  <c r="C40" i="2"/>
  <c r="C22" i="2"/>
  <c r="C23" i="2"/>
  <c r="C8" i="2"/>
  <c r="C43" i="2"/>
  <c r="C29" i="2"/>
  <c r="C44" i="2"/>
  <c r="C25" i="2"/>
  <c r="C42" i="2"/>
  <c r="C13" i="2"/>
  <c r="C21" i="2"/>
  <c r="C3" i="2"/>
  <c r="C46" i="2"/>
  <c r="C45" i="2"/>
  <c r="C37" i="2"/>
  <c r="C31" i="2"/>
  <c r="C26" i="2"/>
  <c r="C47" i="2"/>
  <c r="C48" i="2"/>
  <c r="C49" i="2"/>
  <c r="C51" i="2"/>
  <c r="C19" i="2"/>
  <c r="C50" i="2"/>
  <c r="C54" i="2"/>
  <c r="C53" i="2"/>
  <c r="C56" i="2"/>
  <c r="C52" i="2"/>
  <c r="C55" i="2"/>
  <c r="C57" i="2"/>
  <c r="C58" i="2"/>
  <c r="C61" i="2"/>
  <c r="C59" i="2"/>
  <c r="C60" i="2"/>
  <c r="C62" i="2"/>
  <c r="C63" i="2"/>
  <c r="C64" i="2"/>
  <c r="C66" i="2"/>
  <c r="C67" i="2"/>
  <c r="C65" i="2"/>
  <c r="C69" i="2"/>
  <c r="C68" i="2"/>
  <c r="F24" i="2" a="1"/>
  <c r="F24" i="2" s="1"/>
  <c r="F41" i="2" a="1"/>
  <c r="F41" i="2" s="1"/>
  <c r="F34" i="2" a="1"/>
  <c r="F34" i="2" s="1"/>
  <c r="F30" i="2" a="1"/>
  <c r="F30" i="2" s="1"/>
  <c r="F20" i="2" a="1"/>
  <c r="F20" i="2" s="1"/>
  <c r="F5" i="2" a="1"/>
  <c r="F5" i="2" s="1"/>
  <c r="F18" i="2" a="1"/>
  <c r="F18" i="2" s="1"/>
  <c r="F11" i="2" a="1"/>
  <c r="F11" i="2" s="1"/>
  <c r="F9" i="2" a="1"/>
  <c r="F9" i="2" s="1"/>
  <c r="F12" i="2" a="1"/>
  <c r="F12" i="2" s="1"/>
  <c r="F6" i="2" a="1"/>
  <c r="F6" i="2" s="1"/>
  <c r="F16" i="2" a="1"/>
  <c r="F16" i="2" s="1"/>
  <c r="F2" i="2" a="1"/>
  <c r="F2" i="2" s="1"/>
  <c r="F15" i="2" a="1"/>
  <c r="F15" i="2" s="1"/>
  <c r="F17" i="2" a="1"/>
  <c r="F17" i="2" s="1"/>
  <c r="F7" i="2" a="1"/>
  <c r="F7" i="2" s="1"/>
  <c r="F38" i="2" a="1"/>
  <c r="F38" i="2" s="1"/>
  <c r="F27" i="2" a="1"/>
  <c r="F27" i="2" s="1"/>
  <c r="F14" i="2" a="1"/>
  <c r="F14" i="2" s="1"/>
  <c r="F28" i="2" a="1"/>
  <c r="F28" i="2" s="1"/>
  <c r="F32" i="2" a="1"/>
  <c r="F32" i="2" s="1"/>
  <c r="F39" i="2" a="1"/>
  <c r="F39" i="2"/>
  <c r="F35" i="2" a="1"/>
  <c r="F35" i="2" s="1"/>
  <c r="F4" i="2" a="1"/>
  <c r="F4" i="2" s="1"/>
  <c r="F10" i="2" a="1"/>
  <c r="F10" i="2" s="1"/>
  <c r="F33" i="2" a="1"/>
  <c r="F33" i="2" s="1"/>
  <c r="F36" i="2" a="1"/>
  <c r="F36" i="2" s="1"/>
  <c r="F40" i="2" a="1"/>
  <c r="F40" i="2" s="1"/>
  <c r="F22" i="2" a="1"/>
  <c r="F22" i="2" s="1"/>
  <c r="F23" i="2" a="1"/>
  <c r="F23" i="2" s="1"/>
  <c r="F8" i="2" a="1"/>
  <c r="F8" i="2" s="1"/>
  <c r="F43" i="2" a="1"/>
  <c r="F43" i="2" s="1"/>
  <c r="F29" i="2" a="1"/>
  <c r="F29" i="2" s="1"/>
  <c r="F44" i="2" a="1"/>
  <c r="F44" i="2" s="1"/>
  <c r="F25" i="2" a="1"/>
  <c r="F25" i="2" s="1"/>
  <c r="F42" i="2" a="1"/>
  <c r="F42" i="2" s="1"/>
  <c r="F13" i="2" a="1"/>
  <c r="F13" i="2" s="1"/>
  <c r="F21" i="2" a="1"/>
  <c r="F21" i="2"/>
  <c r="F3" i="2" a="1"/>
  <c r="F3" i="2" s="1"/>
  <c r="F46" i="2" a="1"/>
  <c r="F46" i="2" s="1"/>
  <c r="F45" i="2" a="1"/>
  <c r="F45" i="2" s="1"/>
  <c r="F37" i="2" a="1"/>
  <c r="F37" i="2" s="1"/>
  <c r="F31" i="2" a="1"/>
  <c r="F31" i="2" s="1"/>
  <c r="F26" i="2" a="1"/>
  <c r="F26" i="2" s="1"/>
  <c r="F47" i="2" a="1"/>
  <c r="F47" i="2" s="1"/>
  <c r="F48" i="2" a="1"/>
  <c r="F48" i="2" s="1"/>
  <c r="F49" i="2" a="1"/>
  <c r="F49" i="2" s="1"/>
  <c r="F51" i="2" a="1"/>
  <c r="F51" i="2" s="1"/>
  <c r="F19" i="2" a="1"/>
  <c r="F19" i="2" s="1"/>
  <c r="F50" i="2" a="1"/>
  <c r="F50" i="2" s="1"/>
  <c r="F54" i="2" a="1"/>
  <c r="F54" i="2" s="1"/>
  <c r="F53" i="2" a="1"/>
  <c r="F53" i="2" s="1"/>
  <c r="F56" i="2" a="1"/>
  <c r="F56" i="2" s="1"/>
  <c r="F52" i="2" a="1"/>
  <c r="F52" i="2" s="1"/>
  <c r="F55" i="2" a="1"/>
  <c r="F55" i="2" s="1"/>
  <c r="F57" i="2" a="1"/>
  <c r="F57" i="2" s="1"/>
  <c r="F58" i="2" a="1"/>
  <c r="F58" i="2" s="1"/>
  <c r="F61" i="2" a="1"/>
  <c r="F61" i="2" s="1"/>
  <c r="F59" i="2" a="1"/>
  <c r="F59" i="2" s="1"/>
  <c r="F60" i="2" a="1"/>
  <c r="F60" i="2" s="1"/>
  <c r="F62" i="2" a="1"/>
  <c r="F62" i="2" s="1"/>
  <c r="F63" i="2" a="1"/>
  <c r="F63" i="2" s="1"/>
  <c r="F64" i="2" a="1"/>
  <c r="F64" i="2" s="1"/>
  <c r="F66" i="2" a="1"/>
  <c r="F66" i="2" s="1"/>
  <c r="F67" i="2" a="1"/>
  <c r="F67" i="2" s="1"/>
  <c r="F65" i="2" a="1"/>
  <c r="F65" i="2" s="1"/>
  <c r="F69" i="2" a="1"/>
  <c r="F69" i="2" s="1"/>
  <c r="F68" i="2" a="1"/>
  <c r="F68" i="2" s="1"/>
  <c r="H24" i="2"/>
  <c r="H41" i="2"/>
  <c r="H34" i="2"/>
  <c r="H30" i="2"/>
  <c r="H20" i="2"/>
  <c r="H5" i="2"/>
  <c r="H18" i="2"/>
  <c r="H11" i="2"/>
  <c r="H9" i="2"/>
  <c r="H12" i="2"/>
  <c r="H6" i="2"/>
  <c r="H16" i="2"/>
  <c r="H2" i="2"/>
  <c r="H15" i="2"/>
  <c r="H17" i="2"/>
  <c r="H7" i="2"/>
  <c r="H38" i="2"/>
  <c r="H27" i="2"/>
  <c r="H14" i="2"/>
  <c r="H28" i="2"/>
  <c r="H32" i="2"/>
  <c r="H39" i="2"/>
  <c r="H35" i="2"/>
  <c r="H4" i="2"/>
  <c r="H10" i="2"/>
  <c r="H33" i="2"/>
  <c r="H36" i="2"/>
  <c r="H40" i="2"/>
  <c r="H22" i="2"/>
  <c r="H23" i="2"/>
  <c r="H8" i="2"/>
  <c r="H43" i="2"/>
  <c r="H29" i="2"/>
  <c r="H44" i="2"/>
  <c r="H25" i="2"/>
  <c r="H42" i="2"/>
  <c r="H13" i="2"/>
  <c r="H21" i="2"/>
  <c r="H3" i="2"/>
  <c r="H46" i="2"/>
  <c r="H45" i="2"/>
  <c r="H37" i="2"/>
  <c r="H31" i="2"/>
  <c r="H26" i="2"/>
  <c r="H47" i="2"/>
  <c r="H48" i="2"/>
  <c r="H49" i="2"/>
  <c r="H51" i="2"/>
  <c r="H19" i="2"/>
  <c r="H50" i="2"/>
  <c r="H54" i="2"/>
  <c r="H53" i="2"/>
  <c r="H56" i="2"/>
  <c r="H52" i="2"/>
  <c r="H55" i="2"/>
  <c r="H57" i="2"/>
  <c r="H58" i="2"/>
  <c r="H61" i="2"/>
  <c r="H59" i="2"/>
  <c r="H60" i="2"/>
  <c r="H62" i="2"/>
  <c r="H63" i="2"/>
  <c r="H64" i="2"/>
  <c r="H66" i="2"/>
  <c r="H67" i="2"/>
  <c r="H65" i="2"/>
  <c r="H69" i="2"/>
  <c r="H68" i="2"/>
  <c r="K24" i="2"/>
  <c r="K41" i="2"/>
  <c r="K34" i="2"/>
  <c r="K30" i="2"/>
  <c r="K20" i="2"/>
  <c r="K5" i="2"/>
  <c r="K18" i="2"/>
  <c r="K11" i="2"/>
  <c r="K9" i="2"/>
  <c r="K12" i="2"/>
  <c r="K6" i="2"/>
  <c r="K16" i="2"/>
  <c r="K2" i="2"/>
  <c r="K15" i="2"/>
  <c r="K17" i="2"/>
  <c r="K7" i="2"/>
  <c r="K38" i="2"/>
  <c r="K27" i="2"/>
  <c r="K14" i="2"/>
  <c r="K28" i="2"/>
  <c r="K32" i="2"/>
  <c r="K39" i="2"/>
  <c r="K35" i="2"/>
  <c r="K4" i="2"/>
  <c r="K10" i="2"/>
  <c r="K33" i="2"/>
  <c r="K36" i="2"/>
  <c r="K40" i="2"/>
  <c r="K22" i="2"/>
  <c r="K23" i="2"/>
  <c r="K8" i="2"/>
  <c r="K43" i="2"/>
  <c r="K29" i="2"/>
  <c r="K44" i="2"/>
  <c r="K25" i="2"/>
  <c r="K42" i="2"/>
  <c r="K13" i="2"/>
  <c r="K21" i="2"/>
  <c r="K3" i="2"/>
  <c r="K46" i="2"/>
  <c r="K45" i="2"/>
  <c r="K37" i="2"/>
  <c r="K31" i="2"/>
  <c r="K26" i="2"/>
  <c r="K47" i="2"/>
  <c r="K48" i="2"/>
  <c r="K49" i="2"/>
  <c r="K51" i="2"/>
  <c r="K19" i="2"/>
  <c r="K50" i="2"/>
  <c r="K54" i="2"/>
  <c r="K53" i="2"/>
  <c r="K56" i="2"/>
  <c r="K52" i="2"/>
  <c r="K55" i="2"/>
  <c r="K57" i="2"/>
  <c r="K58" i="2"/>
  <c r="K61" i="2"/>
  <c r="K59" i="2"/>
  <c r="K60" i="2"/>
  <c r="K62" i="2"/>
  <c r="K63" i="2"/>
  <c r="K64" i="2"/>
  <c r="K66" i="2"/>
  <c r="K67" i="2"/>
  <c r="K65" i="2"/>
  <c r="K69" i="2"/>
  <c r="K6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BD1301-7C9F-440E-8B86-A76699C464E0}" keepAlive="1" name="Query - Spotify Top 50 Songs - spotify" description="Connection to the 'Spotify Top 50 Songs - spotify' query in the workbook." type="5" refreshedVersion="8" background="1" saveData="1">
    <dbPr connection="Provider=Microsoft.Mashup.OleDb.1;Data Source=$Workbook$;Location=&quot;Spotify Top 50 Songs - spotify&quot;;Extended Properties=&quot;&quot;" command="SELECT * FROM [Spotify Top 50 Songs - spotify]"/>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<sst xmlns="http://schemas.openxmlformats.org/spreadsheetml/2006/main" count="155" uniqueCount="129">
  <si>
    <t>Song</t>
  </si>
  <si>
    <t>Artists</t>
  </si>
  <si>
    <t>Weeks at no 1</t>
  </si>
  <si>
    <t>Average_Streams (Millions)</t>
  </si>
  <si>
    <t>Date_Published</t>
  </si>
  <si>
    <t>Date_Achieved</t>
  </si>
  <si>
    <t>WAP</t>
  </si>
  <si>
    <t>Cardi B</t>
  </si>
  <si>
    <t>Savage Love (Laxed – Siren Beat)</t>
  </si>
  <si>
    <t>Jawsh 685</t>
  </si>
  <si>
    <t>Cardigan</t>
  </si>
  <si>
    <t>Taylor Swift</t>
  </si>
  <si>
    <t>Rockstar</t>
  </si>
  <si>
    <t>DaBaby</t>
  </si>
  <si>
    <t>Rain on Me</t>
  </si>
  <si>
    <t>Lady Gaga</t>
  </si>
  <si>
    <t>The Scotts</t>
  </si>
  <si>
    <t>Travis Scott</t>
  </si>
  <si>
    <t>Blinding Lights</t>
  </si>
  <si>
    <t>The Weeknd</t>
  </si>
  <si>
    <t>The Box</t>
  </si>
  <si>
    <t>Roddy Ricch</t>
  </si>
  <si>
    <t>Lose You to Love Me</t>
  </si>
  <si>
    <t>Selena Gomez</t>
  </si>
  <si>
    <t>Dance Monkey</t>
  </si>
  <si>
    <t>Tones and I</t>
  </si>
  <si>
    <t>Highest in the Room</t>
  </si>
  <si>
    <t>Circles</t>
  </si>
  <si>
    <t>Post Malone</t>
  </si>
  <si>
    <t>Señorita</t>
  </si>
  <si>
    <t>Shawn Mendes</t>
  </si>
  <si>
    <t>I Don't Care</t>
  </si>
  <si>
    <t>Ed Sheeran</t>
  </si>
  <si>
    <t>Bad Guy</t>
  </si>
  <si>
    <t>Billie Eilish</t>
  </si>
  <si>
    <t>7 Rings</t>
  </si>
  <si>
    <t>Ariana Grande</t>
  </si>
  <si>
    <t>Sunflower</t>
  </si>
  <si>
    <t>All I Want for Christmas Is You</t>
  </si>
  <si>
    <t>Mariah Carey</t>
  </si>
  <si>
    <t>Thank U, Next</t>
  </si>
  <si>
    <t>Mia</t>
  </si>
  <si>
    <t>Bad Bunny</t>
  </si>
  <si>
    <t>Taki Taki</t>
  </si>
  <si>
    <t>DJ Snake</t>
  </si>
  <si>
    <t>I Love It</t>
  </si>
  <si>
    <t>Kanye West</t>
  </si>
  <si>
    <t>Lucky You</t>
  </si>
  <si>
    <t>Eminem</t>
  </si>
  <si>
    <t>In My Feelings</t>
  </si>
  <si>
    <t>Drake</t>
  </si>
  <si>
    <t>Nonstop</t>
  </si>
  <si>
    <t/>
  </si>
  <si>
    <t>Sad!</t>
  </si>
  <si>
    <t>XXXTentacion</t>
  </si>
  <si>
    <t>This Is America</t>
  </si>
  <si>
    <t>Childish Gambino</t>
  </si>
  <si>
    <t>Better Now</t>
  </si>
  <si>
    <t>Nice for What</t>
  </si>
  <si>
    <t>Call Out My Name</t>
  </si>
  <si>
    <t>God's Plan</t>
  </si>
  <si>
    <t>Havana</t>
  </si>
  <si>
    <t>Camila Cabello</t>
  </si>
  <si>
    <t>Too Good at Goodbyes</t>
  </si>
  <si>
    <t>Sam Smith</t>
  </si>
  <si>
    <t>Look What You Made Me Do</t>
  </si>
  <si>
    <t>Mi Gente</t>
  </si>
  <si>
    <t>J Balvin</t>
  </si>
  <si>
    <t>Despacito (Remix)</t>
  </si>
  <si>
    <t>Luis Fonsi</t>
  </si>
  <si>
    <t>Humble</t>
  </si>
  <si>
    <t>Kendrick Lamar</t>
  </si>
  <si>
    <t>Shape of You</t>
  </si>
  <si>
    <t>Starboy</t>
  </si>
  <si>
    <t>Black Beatles</t>
  </si>
  <si>
    <t>Rae Sremmurd</t>
  </si>
  <si>
    <t>Closer</t>
  </si>
  <si>
    <t>The Chainsmokers</t>
  </si>
  <si>
    <t>Cold Water</t>
  </si>
  <si>
    <t>Major Lazer</t>
  </si>
  <si>
    <t>One Dance</t>
  </si>
  <si>
    <t>Work</t>
  </si>
  <si>
    <t>Rihanna</t>
  </si>
  <si>
    <t>Pillowtalk</t>
  </si>
  <si>
    <t>Zayn</t>
  </si>
  <si>
    <t>Love Yourself</t>
  </si>
  <si>
    <t>Justin Bieber</t>
  </si>
  <si>
    <t>Sorry</t>
  </si>
  <si>
    <t>Hello</t>
  </si>
  <si>
    <t>Adele</t>
  </si>
  <si>
    <t>What Do You Mean?</t>
  </si>
  <si>
    <t>Can't Feel My Face</t>
  </si>
  <si>
    <t>Drag Me Down</t>
  </si>
  <si>
    <t>One Direction</t>
  </si>
  <si>
    <t>Lean On</t>
  </si>
  <si>
    <t>See You Again</t>
  </si>
  <si>
    <t>Wiz Khalifa</t>
  </si>
  <si>
    <t>FourFiveSeconds</t>
  </si>
  <si>
    <t>Uptown Funk</t>
  </si>
  <si>
    <t>Mark Ronson</t>
  </si>
  <si>
    <t>Take Me to Church</t>
  </si>
  <si>
    <t>Hozier</t>
  </si>
  <si>
    <t>Thinking Out Loud</t>
  </si>
  <si>
    <t>Shake It Off</t>
  </si>
  <si>
    <t>Blame</t>
  </si>
  <si>
    <t>Calvin Harris</t>
  </si>
  <si>
    <t>Rude</t>
  </si>
  <si>
    <t>Magic!</t>
  </si>
  <si>
    <t>Summer</t>
  </si>
  <si>
    <t>Rather Be</t>
  </si>
  <si>
    <t>Clean Bandit</t>
  </si>
  <si>
    <t>Dark Horse</t>
  </si>
  <si>
    <t>Katy Perry</t>
  </si>
  <si>
    <t>Timber</t>
  </si>
  <si>
    <t>Pitbull</t>
  </si>
  <si>
    <t>The Monster</t>
  </si>
  <si>
    <t>Royals</t>
  </si>
  <si>
    <t>Lorde</t>
  </si>
  <si>
    <t>Wrecking Ball</t>
  </si>
  <si>
    <t>Miley Cyrus</t>
  </si>
  <si>
    <t>Row Labels</t>
  </si>
  <si>
    <t>Grand Total</t>
  </si>
  <si>
    <t>Count of Artists</t>
  </si>
  <si>
    <t>Column1</t>
  </si>
  <si>
    <t>Year_Achieved</t>
  </si>
  <si>
    <t>Year_Released</t>
  </si>
  <si>
    <t>Average_Streams_Millions</t>
  </si>
  <si>
    <t>Title</t>
  </si>
  <si>
    <t>Spotify Top 50+ Most Streamed Songs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</si>
</sst>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8"/>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applyFont="1"/>
    <xf numFmtId="0" fontId="0" fillId="0" borderId="0" xfId="0" applyNumberFormat="1" applyFont="1"/>
    <xf numFmtId="14" fontId="0" fillId="0" borderId="0" xfId="0" applyNumberFormat="1" applyFont="1"/>
    <xf numFmtId="0" fontId="0" fillId="0" borderId="0" xfId="0" pivotButton="1"/>
    <xf numFmtId="0" fontId="0" fillId="0" borderId="0" xfId="0" applyAlignment="1">
      <alignment horizontal="left"/>
    </xf>
    <xf numFmtId="0" fontId="1" fillId="0" borderId="0" xfId="0" applyFont="1" applyAlignment="1"/>
  </cellXfs>
  <cellStyles count="1">
    <cellStyle name="Normal" xfId="0" builtinId="0"/>
  </cellStyles>
  <dxfs count="13">
    <dxf>
      <font>
        <strike val="0"/>
        <outline val="0"/>
        <shadow val="0"/>
        <u val="none"/>
        <vertAlign val="baseline"/>
        <sz val="11"/>
        <color theme="1"/>
        <name val="Aptos Narrow"/>
        <family val="2"/>
        <scheme val="minor"/>
      </font>
      <numFmt numFmtId="0" formatCode="General"/>
    </dxf>
    <dxf>
      <font>
        <strike val="0"/>
        <outline val="0"/>
        <shadow val="0"/>
        <u val="none"/>
        <vertAlign val="baseline"/>
        <sz val="11"/>
        <color theme="1"/>
        <name val="Aptos Narrow"/>
        <family val="2"/>
        <scheme val="minor"/>
      </font>
      <numFmt numFmtId="19" formatCode="m/d/yyyy"/>
    </dxf>
    <dxf>
      <font>
        <b val="0"/>
        <i val="0"/>
        <strike val="0"/>
        <condense val="0"/>
        <extend val="0"/>
        <outline val="0"/>
        <shadow val="0"/>
        <u val="none"/>
        <vertAlign val="baseline"/>
        <sz val="11"/>
        <color theme="1"/>
        <name val="Aptos Narrow"/>
        <family val="2"/>
        <scheme val="minor"/>
      </font>
      <numFmt numFmtId="19" formatCode="m/d/yyyy"/>
    </dxf>
    <dxf>
      <font>
        <b val="0"/>
        <i val="0"/>
        <strike val="0"/>
        <condense val="0"/>
        <extend val="0"/>
        <outline val="0"/>
        <shadow val="0"/>
        <u val="none"/>
        <vertAlign val="baseline"/>
        <sz val="11"/>
        <color theme="1"/>
        <name val="Aptos Narrow"/>
        <family val="2"/>
        <scheme val="minor"/>
      </font>
      <numFmt numFmtId="19" formatCode="m/d/yyyy"/>
    </dxf>
    <dxf>
      <font>
        <strike val="0"/>
        <outline val="0"/>
        <shadow val="0"/>
        <u val="none"/>
        <vertAlign val="baseline"/>
        <sz val="11"/>
        <color theme="1"/>
        <name val="Aptos Narrow"/>
        <family val="2"/>
        <scheme val="minor"/>
      </font>
      <numFmt numFmtId="19" formatCode="m/d/yyyy"/>
    </dxf>
    <dxf>
      <font>
        <b val="0"/>
        <i val="0"/>
        <strike val="0"/>
        <condense val="0"/>
        <extend val="0"/>
        <outline val="0"/>
        <shadow val="0"/>
        <u val="none"/>
        <vertAlign val="baseline"/>
        <sz val="11"/>
        <color theme="1"/>
        <name val="Aptos Narrow"/>
        <family val="2"/>
        <scheme val="minor"/>
      </font>
      <numFmt numFmtId="0" formatCode="General"/>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0" formatCode="General"/>
    </dxf>
    <dxf>
      <font>
        <strike val="0"/>
        <outline val="0"/>
        <shadow val="0"/>
        <u val="none"/>
        <vertAlign val="baseline"/>
        <sz val="11"/>
        <color theme="1"/>
        <name val="Aptos Narrow"/>
        <family val="2"/>
        <scheme val="minor"/>
      </font>
      <numFmt numFmtId="0" formatCode="General"/>
    </dxf>
    <dxf>
      <font>
        <strike val="0"/>
        <outline val="0"/>
        <shadow val="0"/>
        <u val="none"/>
        <vertAlign val="baseline"/>
        <sz val="11"/>
        <color theme="1"/>
        <name val="Aptos Narrow"/>
        <family val="2"/>
        <scheme val="minor"/>
      </font>
      <numFmt numFmtId="0" formatCode="General"/>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eetMetadata" Target="metadata.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[Spotify Top 50^M Most Streamed Songs.xlsx]Pivot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Artist song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28629496337907E-2"/>
          <c:y val="0.24476633129192185"/>
          <c:w val="0.8380638997879597"/>
          <c:h val="0.33248724117818607"/>
        </c:manualLayout>
      </c:layout>
      <c:barChart>
        <c:barDir val="col"/>
        <c:grouping val="clustered"/>
        <c:varyColors val="0"/>
        <c:ser>
          <c:idx val="0"/>
          <c:order val="0"/>
          <c:tx>
            <c:strRef>
              <c:f>'Pivot Table'!$C$4</c:f>
              <c:strCache>
                <c:ptCount val="1"/>
                <c:pt idx="0">
                  <c:v>Total</c:v>
                </c:pt>
              </c:strCache>
            </c:strRef>
          </c:tx>
          <c:spPr>
            <a:solidFill>
              <a:schemeClr val="accent1"/>
            </a:solidFill>
            <a:ln>
              <a:noFill/>
            </a:ln>
            <a:effectLst/>
          </c:spPr>
          <c:invertIfNegative val="0"/>
          <c:cat>
            <c:strRef>
              <c:f>'Pivot Table'!$B$5:$B$9</c:f>
              <c:strCache>
                <c:ptCount val="4"/>
                <c:pt idx="0">
                  <c:v>DaBaby</c:v>
                </c:pt>
                <c:pt idx="1">
                  <c:v>Jawsh 685</c:v>
                </c:pt>
                <c:pt idx="2">
                  <c:v>Mariah Carey</c:v>
                </c:pt>
                <c:pt idx="3">
                  <c:v>Taylor Swift</c:v>
                </c:pt>
              </c:strCache>
            </c:strRef>
          </c:cat>
          <c:val>
            <c:numRef>
              <c:f>'Pivot Table'!$C$5:$C$9</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F060-4116-B37A-6E5E3FAB2B91}"/>
            </c:ext>
          </c:extLst>
        </c:ser>
        <c:dLbls>
          <c:showLegendKey val="0"/>
          <c:showVal val="0"/>
          <c:showCatName val="0"/>
          <c:showSerName val="0"/>
          <c:showPercent val="0"/>
          <c:showBubbleSize val="0"/>
        </c:dLbls>
        <c:gapWidth val="150"/>
        <c:axId val="12477392"/>
        <c:axId val="12479792"/>
      </c:barChart>
      <c:catAx>
        <c:axId val="1247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2479792"/>
        <c:crosses val="autoZero"/>
        <c:auto val="1"/>
        <c:lblAlgn val="ctr"/>
        <c:lblOffset val="100"/>
        <c:noMultiLvlLbl val="0"/>
      </c:catAx>
      <c:valAx>
        <c:axId val="12479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661374</xdr:colOff>
      <xdr:row>2</xdr:row>
      <xdr:rowOff>46973</xdr:rowOff>
    </xdr:from>
    <xdr:to>
      <xdr:col>17</xdr:col>
      <xdr:colOff>552815</xdr:colOff>
      <xdr:row>19</xdr:row>
      <xdr:rowOff>19859</xdr:rowOff>
    </xdr:to>
    <xdr:graphicFrame macro="">
      <xdr:nvGraphicFramePr>
        <xdr:cNvPr id="2" name="Chart 1">
          <a:extLst>
            <a:ext uri="{FF2B5EF4-FFF2-40B4-BE49-F238E27FC236}">
              <a16:creationId xmlns:a16="http://schemas.microsoft.com/office/drawing/2014/main" id="{37A25DCE-11E1-0027-0C51-8F30A27DC0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657615</xdr:colOff>
      <xdr:row>19</xdr:row>
      <xdr:rowOff>59657</xdr:rowOff>
    </xdr:from>
    <xdr:to>
      <xdr:col>5</xdr:col>
      <xdr:colOff>313149</xdr:colOff>
      <xdr:row>34</xdr:row>
      <xdr:rowOff>156576</xdr:rowOff>
    </xdr:to>
    <mc:AlternateContent xmlns:mc="http://schemas.openxmlformats.org/markup-compatibility/2006">
      <mc:Choice xmlns:a14="http://schemas.microsoft.com/office/drawing/2010/main" Requires="a14">
        <xdr:graphicFrame macro="">
          <xdr:nvGraphicFramePr>
            <xdr:cNvPr id="4" name="Year_Achieved">
              <a:extLst>
                <a:ext uri="{FF2B5EF4-FFF2-40B4-BE49-F238E27FC236}">
                  <a16:creationId xmlns:a16="http://schemas.microsoft.com/office/drawing/2014/main" id="{31F9B108-D658-E78A-1537-7C109F1D512C}"/>
                </a:ext>
              </a:extLst>
            </xdr:cNvPr>
            <xdr:cNvGraphicFramePr/>
          </xdr:nvGraphicFramePr>
          <xdr:xfrm>
            <a:off x="0" y="0"/>
            <a:ext cx="0" cy="0"/>
          </xdr:xfrm>
          <a:graphic>
            <a:graphicData uri="http://schemas.microsoft.com/office/drawing/2010/slicer">
              <sle:slicer xmlns:sle="http://schemas.microsoft.com/office/drawing/2010/slicer" name="Year_Achieved"/>
            </a:graphicData>
          </a:graphic>
        </xdr:graphicFrame>
      </mc:Choice>
      <mc:Fallback>
        <xdr:sp macro="" textlink="">
          <xdr:nvSpPr>
            <xdr:cNvPr id="0" name=""/>
            <xdr:cNvSpPr>
              <a:spLocks noTextEdit="1"/>
            </xdr:cNvSpPr>
          </xdr:nvSpPr>
          <xdr:spPr>
            <a:xfrm>
              <a:off x="3221201" y="3575743"/>
              <a:ext cx="1897991" cy="29870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349685</xdr:colOff>
      <xdr:row>19</xdr:row>
      <xdr:rowOff>62527</xdr:rowOff>
    </xdr:from>
    <xdr:to>
      <xdr:col>8</xdr:col>
      <xdr:colOff>252608</xdr:colOff>
      <xdr:row>33</xdr:row>
      <xdr:rowOff>23513</xdr:rowOff>
    </xdr:to>
    <mc:AlternateContent xmlns:mc="http://schemas.openxmlformats.org/markup-compatibility/2006">
      <mc:Choice xmlns:a14="http://schemas.microsoft.com/office/drawing/2010/main" Requires="a14">
        <xdr:graphicFrame macro="">
          <xdr:nvGraphicFramePr>
            <xdr:cNvPr id="5" name="Average_Streams_Millions">
              <a:extLst>
                <a:ext uri="{FF2B5EF4-FFF2-40B4-BE49-F238E27FC236}">
                  <a16:creationId xmlns:a16="http://schemas.microsoft.com/office/drawing/2014/main" id="{EBE1B5BC-CCE3-1CCA-5201-8BBDC1FE9971}"/>
                </a:ext>
              </a:extLst>
            </xdr:cNvPr>
            <xdr:cNvGraphicFramePr/>
          </xdr:nvGraphicFramePr>
          <xdr:xfrm>
            <a:off x="0" y="0"/>
            <a:ext cx="0" cy="0"/>
          </xdr:xfrm>
          <a:graphic>
            <a:graphicData uri="http://schemas.microsoft.com/office/drawing/2010/slicer">
              <sle:slicer xmlns:sle="http://schemas.microsoft.com/office/drawing/2010/slicer" name="Average_Streams_Millions"/>
            </a:graphicData>
          </a:graphic>
        </xdr:graphicFrame>
      </mc:Choice>
      <mc:Fallback>
        <xdr:sp macro="" textlink="">
          <xdr:nvSpPr>
            <xdr:cNvPr id="0" name=""/>
            <xdr:cNvSpPr>
              <a:spLocks noTextEdit="1"/>
            </xdr:cNvSpPr>
          </xdr:nvSpPr>
          <xdr:spPr>
            <a:xfrm>
              <a:off x="5155728" y="3578613"/>
              <a:ext cx="1829694" cy="26660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636740</xdr:colOff>
      <xdr:row>19</xdr:row>
      <xdr:rowOff>93841</xdr:rowOff>
    </xdr:from>
    <xdr:to>
      <xdr:col>17</xdr:col>
      <xdr:colOff>539663</xdr:colOff>
      <xdr:row>36</xdr:row>
      <xdr:rowOff>78288</xdr:rowOff>
    </xdr:to>
    <mc:AlternateContent xmlns:mc="http://schemas.openxmlformats.org/markup-compatibility/2006">
      <mc:Choice xmlns:a14="http://schemas.microsoft.com/office/drawing/2010/main" Requires="a14">
        <xdr:graphicFrame macro="">
          <xdr:nvGraphicFramePr>
            <xdr:cNvPr id="6" name="Year_Released">
              <a:extLst>
                <a:ext uri="{FF2B5EF4-FFF2-40B4-BE49-F238E27FC236}">
                  <a16:creationId xmlns:a16="http://schemas.microsoft.com/office/drawing/2014/main" id="{90325BA7-A29F-52BC-E69D-CAE94B60D881}"/>
                </a:ext>
              </a:extLst>
            </xdr:cNvPr>
            <xdr:cNvGraphicFramePr/>
          </xdr:nvGraphicFramePr>
          <xdr:xfrm>
            <a:off x="0" y="0"/>
            <a:ext cx="0" cy="0"/>
          </xdr:xfrm>
          <a:graphic>
            <a:graphicData uri="http://schemas.microsoft.com/office/drawing/2010/slicer">
              <sle:slicer xmlns:sle="http://schemas.microsoft.com/office/drawing/2010/slicer" name="Year_Released"/>
            </a:graphicData>
          </a:graphic>
        </xdr:graphicFrame>
      </mc:Choice>
      <mc:Fallback>
        <xdr:sp macro="" textlink="">
          <xdr:nvSpPr>
            <xdr:cNvPr id="0" name=""/>
            <xdr:cNvSpPr>
              <a:spLocks noTextEdit="1"/>
            </xdr:cNvSpPr>
          </xdr:nvSpPr>
          <xdr:spPr>
            <a:xfrm>
              <a:off x="11223097" y="3609927"/>
              <a:ext cx="1829695" cy="32447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na Ezennia" refreshedDate="45650.95470185185" createdVersion="8" refreshedVersion="8" minRefreshableVersion="3" recordCount="68" xr:uid="{6D397502-C175-424F-A40E-5F0760657325}">
  <cacheSource type="worksheet">
    <worksheetSource name="Spotify_Top_50_Songs___spotify"/>
  </cacheSource>
  <cacheFields count="11">
    <cacheField name="Song" numFmtId="0">
      <sharedItems/>
    </cacheField>
    <cacheField name="Artists" numFmtId="0">
      <sharedItems count="47">
        <s v="Shawn Mendes"/>
        <s v="Ed Sheeran"/>
        <s v="Drake"/>
        <s v="Travis Scott"/>
        <s v="Ariana Grande"/>
        <s v="Selena Gomez"/>
        <s v=""/>
        <s v="Roddy Ricch"/>
        <s v="Tones and I"/>
        <s v="Luis Fonsi"/>
        <s v="Post Malone"/>
        <s v="Billie Eilish"/>
        <s v="The Weeknd"/>
        <s v="Adele"/>
        <s v="Lady Gaga"/>
        <s v="Kendrick Lamar"/>
        <s v="Cardi B"/>
        <s v="Taylor Swift"/>
        <s v="Mariah Carey"/>
        <s v="Bad Bunny"/>
        <s v="DaBaby"/>
        <s v="Major Lazer"/>
        <s v="DJ Snake"/>
        <s v="XXXTentacion"/>
        <s v="Eminem"/>
        <s v="Childish Gambino"/>
        <s v="The Chainsmokers"/>
        <s v="Kanye West"/>
        <s v="Jawsh 685"/>
        <s v="J Balvin"/>
        <s v="Camila Cabello"/>
        <s v="Sam Smith"/>
        <s v="Rae Sremmurd"/>
        <s v="Rihanna"/>
        <s v="Zayn"/>
        <s v="Justin Bieber"/>
        <s v="Wiz Khalifa"/>
        <s v="One Direction"/>
        <s v="Mark Ronson"/>
        <s v="Hozier"/>
        <s v="Calvin Harris"/>
        <s v="Magic!"/>
        <s v="Clean Bandit"/>
        <s v="Katy Perry"/>
        <s v="Pitbull"/>
        <s v="Miley Cyrus"/>
        <s v="Lorde"/>
      </sharedItems>
    </cacheField>
    <cacheField name="Title" numFmtId="0">
      <sharedItems/>
    </cacheField>
    <cacheField name="Weeks at no 1" numFmtId="0">
      <sharedItems containsSemiMixedTypes="0" containsString="0" containsNumber="1" minValue="1" maxValue="43.7"/>
    </cacheField>
    <cacheField name="Average_Streams (Millions)" numFmtId="0">
      <sharedItems containsSemiMixedTypes="0" containsString="0" containsNumber="1" minValue="5.2" maxValue="53"/>
    </cacheField>
    <cacheField name="Average_Streams_Millions" numFmtId="0">
      <sharedItems count="6">
        <s v="50&gt;"/>
        <s v="40&gt;"/>
        <s v="30&gt;"/>
        <s v="20&gt;"/>
        <s v="10&gt;"/>
        <s v="1&gt;"/>
      </sharedItems>
    </cacheField>
    <cacheField name="Date_Published" numFmtId="14">
      <sharedItems containsNonDate="0" containsDate="1" containsString="0" containsBlank="1" minDate="1994-11-01T00:00:00" maxDate="2020-08-08T00:00:00"/>
    </cacheField>
    <cacheField name="Year_Released" numFmtId="14">
      <sharedItems containsNonDate="0" count="10">
        <s v="2019"/>
        <s v="2017"/>
        <s v="2018"/>
        <s v="2020"/>
        <s v="Year Unknown"/>
        <s v="2015"/>
        <s v="2016"/>
        <s v="1994"/>
        <s v="2014"/>
        <s v="2013"/>
      </sharedItems>
    </cacheField>
    <cacheField name="Column1" numFmtId="14">
      <sharedItems containsNonDate="0" containsString="0" containsBlank="1"/>
    </cacheField>
    <cacheField name="Date_Achieved" numFmtId="14">
      <sharedItems containsNonDate="0" containsDate="1" containsString="0" containsBlank="1" minDate="2013-09-29T00:00:00" maxDate="2020-08-21T00:00:00"/>
    </cacheField>
    <cacheField name="Year_Achieved" numFmtId="0">
      <sharedItems containsMixedTypes="1" containsNumber="1" containsInteger="1" minValue="2013" maxValue="2020" count="9">
        <n v="2019"/>
        <n v="2017"/>
        <n v="2018"/>
        <n v="2020"/>
        <s v="Blank"/>
        <n v="2015"/>
        <n v="2016"/>
        <n v="2014"/>
        <n v="2013"/>
      </sharedItems>
    </cacheField>
  </cacheFields>
  <extLst>
    <ext xmlns:x14="http://schemas.microsoft.com/office/spreadsheetml/2009/9/main" uri="{725AE2AE-9491-48be-B2B4-4EB974FC3084}">
      <x14:pivotCacheDefinition pivotCacheId="6057647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
  <r>
    <s v="Señorita"/>
    <x v="0"/>
    <s v="Shawn Mendes_Señorita"/>
    <n v="14"/>
    <n v="53"/>
    <x v="0"/>
    <d v="2019-06-21T00:00:00"/>
    <x v="0"/>
    <m/>
    <d v="2019-06-27T00:00:00"/>
    <x v="0"/>
  </r>
  <r>
    <s v="Shape of You"/>
    <x v="1"/>
    <s v="Ed Sheeran_Shape of You"/>
    <n v="14"/>
    <n v="51.9"/>
    <x v="0"/>
    <d v="2017-01-06T00:00:00"/>
    <x v="1"/>
    <m/>
    <d v="2017-01-12T00:00:00"/>
    <x v="1"/>
  </r>
  <r>
    <s v="In My Feelings"/>
    <x v="2"/>
    <s v="Drake_In My Feelings"/>
    <n v="8"/>
    <n v="51.5"/>
    <x v="0"/>
    <d v="2018-06-29T00:00:00"/>
    <x v="2"/>
    <m/>
    <d v="2018-07-12T00:00:00"/>
    <x v="2"/>
  </r>
  <r>
    <s v="The Scotts"/>
    <x v="3"/>
    <s v="Travis Scott_The Scotts"/>
    <n v="1"/>
    <n v="48.4"/>
    <x v="1"/>
    <d v="2020-04-23T00:00:00"/>
    <x v="3"/>
    <m/>
    <d v="2020-04-30T00:00:00"/>
    <x v="3"/>
  </r>
  <r>
    <s v="Highest in the Room"/>
    <x v="3"/>
    <s v="Travis Scott_Highest in the Room"/>
    <n v="1"/>
    <n v="48.2"/>
    <x v="1"/>
    <d v="2019-10-04T00:00:00"/>
    <x v="0"/>
    <m/>
    <d v="2019-10-10T00:00:00"/>
    <x v="0"/>
  </r>
  <r>
    <s v="7 Rings"/>
    <x v="4"/>
    <s v="Ariana Grande_7 Rings"/>
    <n v="10"/>
    <n v="47.9"/>
    <x v="1"/>
    <d v="2019-01-18T00:00:00"/>
    <x v="0"/>
    <m/>
    <d v="2019-01-24T00:00:00"/>
    <x v="0"/>
  </r>
  <r>
    <s v="God's Plan"/>
    <x v="2"/>
    <s v="Drake_God's Plan"/>
    <n v="11"/>
    <n v="47.8"/>
    <x v="1"/>
    <d v="2018-01-19T00:00:00"/>
    <x v="2"/>
    <m/>
    <d v="2018-01-25T00:00:00"/>
    <x v="2"/>
  </r>
  <r>
    <s v="Lose You to Love Me"/>
    <x v="5"/>
    <s v="Selena Gomez_Lose You to Love Me"/>
    <n v="1"/>
    <n v="47.2"/>
    <x v="1"/>
    <d v="2019-10-23T00:00:00"/>
    <x v="0"/>
    <m/>
    <d v="2019-10-31T00:00:00"/>
    <x v="0"/>
  </r>
  <r>
    <s v="Nonstop"/>
    <x v="6"/>
    <s v="_Nonstop"/>
    <n v="43.7"/>
    <n v="46.7"/>
    <x v="1"/>
    <m/>
    <x v="4"/>
    <m/>
    <m/>
    <x v="4"/>
  </r>
  <r>
    <s v="The Box"/>
    <x v="7"/>
    <s v="Roddy Ricch_The Box"/>
    <n v="1"/>
    <n v="46.2"/>
    <x v="1"/>
    <d v="2019-12-06T00:00:00"/>
    <x v="0"/>
    <m/>
    <d v="2020-02-13T00:00:00"/>
    <x v="3"/>
  </r>
  <r>
    <s v="Dance Monkey"/>
    <x v="8"/>
    <s v="Tones and I_Dance Monkey"/>
    <n v="17"/>
    <n v="46.2"/>
    <x v="1"/>
    <d v="2019-05-10T00:00:00"/>
    <x v="0"/>
    <m/>
    <d v="2019-10-17T00:00:00"/>
    <x v="0"/>
  </r>
  <r>
    <s v="Despacito (Remix)"/>
    <x v="9"/>
    <s v="Luis Fonsi_Despacito (Remix)"/>
    <n v="14"/>
    <n v="45.9"/>
    <x v="1"/>
    <d v="2017-04-17T00:00:00"/>
    <x v="1"/>
    <m/>
    <d v="2017-04-27T00:00:00"/>
    <x v="1"/>
  </r>
  <r>
    <s v="Thank U, Next"/>
    <x v="4"/>
    <s v="Ariana Grande_Thank U, Next"/>
    <n v="8"/>
    <n v="44.2"/>
    <x v="1"/>
    <d v="2018-11-03T00:00:00"/>
    <x v="2"/>
    <m/>
    <d v="2018-11-08T00:00:00"/>
    <x v="2"/>
  </r>
  <r>
    <s v="I Don't Care"/>
    <x v="1"/>
    <s v="Ed Sheeran_I Don't Care"/>
    <n v="6"/>
    <n v="44"/>
    <x v="1"/>
    <d v="2019-05-10T00:00:00"/>
    <x v="0"/>
    <m/>
    <d v="2019-05-16T00:00:00"/>
    <x v="0"/>
  </r>
  <r>
    <s v="Circles"/>
    <x v="10"/>
    <s v="Post Malone_Circles"/>
    <n v="1"/>
    <n v="43.4"/>
    <x v="1"/>
    <d v="2019-08-30T00:00:00"/>
    <x v="0"/>
    <m/>
    <d v="2019-09-12T00:00:00"/>
    <x v="0"/>
  </r>
  <r>
    <s v="Bad Guy"/>
    <x v="11"/>
    <s v="Billie Eilish_Bad Guy"/>
    <n v="6"/>
    <n v="42.6"/>
    <x v="1"/>
    <d v="2019-03-29T00:00:00"/>
    <x v="0"/>
    <m/>
    <d v="2019-04-04T00:00:00"/>
    <x v="0"/>
  </r>
  <r>
    <s v="Blinding Lights"/>
    <x v="12"/>
    <s v="The Weeknd_Blinding Lights"/>
    <n v="13"/>
    <n v="42"/>
    <x v="1"/>
    <d v="2019-11-29T00:00:00"/>
    <x v="0"/>
    <m/>
    <d v="2020-02-27T00:00:00"/>
    <x v="3"/>
  </r>
  <r>
    <s v="Hello"/>
    <x v="13"/>
    <s v="Adele_Hello"/>
    <n v="3"/>
    <n v="41.9"/>
    <x v="1"/>
    <d v="2015-10-23T00:00:00"/>
    <x v="5"/>
    <m/>
    <d v="2015-10-29T00:00:00"/>
    <x v="5"/>
  </r>
  <r>
    <s v="Rain on Me"/>
    <x v="14"/>
    <s v="Lady Gaga_Rain on Me"/>
    <n v="1"/>
    <n v="41.6"/>
    <x v="1"/>
    <d v="2020-05-22T00:00:00"/>
    <x v="3"/>
    <m/>
    <d v="2020-05-28T00:00:00"/>
    <x v="3"/>
  </r>
  <r>
    <s v="Humble"/>
    <x v="15"/>
    <s v="Kendrick Lamar_Humble"/>
    <n v="1"/>
    <n v="41.4"/>
    <x v="1"/>
    <d v="2017-03-30T00:00:00"/>
    <x v="1"/>
    <m/>
    <d v="2017-04-20T00:00:00"/>
    <x v="1"/>
  </r>
  <r>
    <s v="Nice for What"/>
    <x v="2"/>
    <s v="Drake_Nice for What"/>
    <n v="2"/>
    <n v="40.700000000000003"/>
    <x v="1"/>
    <d v="2018-04-06T00:00:00"/>
    <x v="2"/>
    <m/>
    <d v="2018-04-19T00:00:00"/>
    <x v="2"/>
  </r>
  <r>
    <s v="Call Out My Name"/>
    <x v="12"/>
    <s v="The Weeknd_Call Out My Name"/>
    <n v="1"/>
    <n v="40.6"/>
    <x v="1"/>
    <d v="2018-03-30T00:00:00"/>
    <x v="2"/>
    <m/>
    <d v="2018-04-05T00:00:00"/>
    <x v="2"/>
  </r>
  <r>
    <s v="WAP"/>
    <x v="16"/>
    <s v="Cardi B_WAP"/>
    <n v="1"/>
    <n v="40.299999999999997"/>
    <x v="1"/>
    <d v="2020-08-07T00:00:00"/>
    <x v="3"/>
    <m/>
    <d v="2020-08-20T00:00:00"/>
    <x v="3"/>
  </r>
  <r>
    <s v="One Dance"/>
    <x v="2"/>
    <s v="Drake_One Dance"/>
    <n v="14"/>
    <n v="39.799999999999997"/>
    <x v="2"/>
    <d v="2016-04-05T00:00:00"/>
    <x v="6"/>
    <m/>
    <d v="2016-04-21T00:00:00"/>
    <x v="6"/>
  </r>
  <r>
    <s v="Look What You Made Me Do"/>
    <x v="17"/>
    <s v="Taylor Swift_Look What You Made Me Do"/>
    <n v="2"/>
    <n v="39.799999999999997"/>
    <x v="2"/>
    <d v="2017-08-24T00:00:00"/>
    <x v="1"/>
    <m/>
    <d v="2017-08-31T00:00:00"/>
    <x v="1"/>
  </r>
  <r>
    <s v="All I Want for Christmas Is You"/>
    <x v="18"/>
    <s v="Mariah Carey_All I Want for Christmas Is You"/>
    <n v="1"/>
    <n v="39.6"/>
    <x v="2"/>
    <d v="1994-11-01T00:00:00"/>
    <x v="7"/>
    <m/>
    <d v="2018-12-27T00:00:00"/>
    <x v="2"/>
  </r>
  <r>
    <s v="Mia"/>
    <x v="19"/>
    <s v="Bad Bunny_Mia"/>
    <n v="1"/>
    <n v="39.6"/>
    <x v="2"/>
    <d v="2018-10-12T00:00:00"/>
    <x v="2"/>
    <m/>
    <d v="2018-10-18T00:00:00"/>
    <x v="2"/>
  </r>
  <r>
    <s v="Rockstar"/>
    <x v="10"/>
    <s v="Post Malone_Rockstar"/>
    <n v="17"/>
    <n v="38.6"/>
    <x v="2"/>
    <d v="2017-09-15T00:00:00"/>
    <x v="1"/>
    <m/>
    <d v="2017-09-21T00:00:00"/>
    <x v="1"/>
  </r>
  <r>
    <s v="Rockstar"/>
    <x v="20"/>
    <s v="DaBaby_Rockstar"/>
    <n v="7"/>
    <n v="37.4"/>
    <x v="2"/>
    <d v="2020-04-24T00:00:00"/>
    <x v="3"/>
    <m/>
    <d v="2020-06-04T00:00:00"/>
    <x v="3"/>
  </r>
  <r>
    <s v="Cold Water"/>
    <x v="21"/>
    <s v="Major Lazer_Cold Water"/>
    <n v="5"/>
    <n v="37"/>
    <x v="2"/>
    <d v="2016-07-22T00:00:00"/>
    <x v="6"/>
    <m/>
    <d v="2016-07-28T00:00:00"/>
    <x v="6"/>
  </r>
  <r>
    <s v="Taki Taki"/>
    <x v="22"/>
    <s v="DJ Snake_Taki Taki"/>
    <n v="4"/>
    <n v="35.9"/>
    <x v="2"/>
    <d v="2018-09-28T00:00:00"/>
    <x v="2"/>
    <m/>
    <d v="2018-10-04T00:00:00"/>
    <x v="2"/>
  </r>
  <r>
    <s v="Sad!"/>
    <x v="23"/>
    <s v="XXXTentacion_Sad!"/>
    <n v="2"/>
    <n v="35.799999999999997"/>
    <x v="2"/>
    <d v="2018-03-02T00:00:00"/>
    <x v="2"/>
    <m/>
    <d v="2018-06-21T00:00:00"/>
    <x v="2"/>
  </r>
  <r>
    <s v="Cardigan"/>
    <x v="17"/>
    <s v="Taylor Swift_Cardigan"/>
    <n v="1"/>
    <n v="35.700000000000003"/>
    <x v="2"/>
    <d v="2020-07-24T00:00:00"/>
    <x v="3"/>
    <m/>
    <d v="2020-07-30T00:00:00"/>
    <x v="3"/>
  </r>
  <r>
    <s v="Lucky You"/>
    <x v="24"/>
    <s v="Eminem_Lucky You"/>
    <n v="1"/>
    <n v="34.9"/>
    <x v="2"/>
    <d v="2018-08-31T00:00:00"/>
    <x v="2"/>
    <m/>
    <d v="2018-09-06T00:00:00"/>
    <x v="2"/>
  </r>
  <r>
    <s v="This Is America"/>
    <x v="25"/>
    <s v="Childish Gambino_This Is America"/>
    <n v="1"/>
    <n v="34.9"/>
    <x v="2"/>
    <d v="2018-05-05T00:00:00"/>
    <x v="2"/>
    <m/>
    <d v="2018-05-21T00:00:00"/>
    <x v="2"/>
  </r>
  <r>
    <s v="Closer"/>
    <x v="26"/>
    <s v="The Chainsmokers_Closer"/>
    <n v="11"/>
    <n v="34.1"/>
    <x v="2"/>
    <d v="2016-07-29T00:00:00"/>
    <x v="6"/>
    <m/>
    <d v="2016-09-01T00:00:00"/>
    <x v="6"/>
  </r>
  <r>
    <s v="Sunflower"/>
    <x v="10"/>
    <s v="Post Malone_Sunflower"/>
    <n v="2"/>
    <n v="33.6"/>
    <x v="2"/>
    <d v="2018-10-18T00:00:00"/>
    <x v="2"/>
    <m/>
    <d v="2019-01-17T00:00:00"/>
    <x v="0"/>
  </r>
  <r>
    <s v="I Love It"/>
    <x v="27"/>
    <s v="Kanye West_I Love It"/>
    <n v="3"/>
    <n v="32.9"/>
    <x v="2"/>
    <d v="2018-09-07T00:00:00"/>
    <x v="2"/>
    <m/>
    <d v="2018-09-13T00:00:00"/>
    <x v="2"/>
  </r>
  <r>
    <s v="Better Now"/>
    <x v="10"/>
    <s v="Post Malone_Better Now"/>
    <n v="6"/>
    <n v="32.9"/>
    <x v="2"/>
    <d v="2018-04-27T00:00:00"/>
    <x v="2"/>
    <m/>
    <d v="2018-05-03T00:00:00"/>
    <x v="2"/>
  </r>
  <r>
    <s v="Savage Love (Laxed – Siren Beat)"/>
    <x v="28"/>
    <s v="Jawsh 685_Savage Love (Laxed – Siren Beat)"/>
    <n v="2"/>
    <n v="32.200000000000003"/>
    <x v="2"/>
    <d v="2020-06-11T00:00:00"/>
    <x v="3"/>
    <m/>
    <d v="2020-08-06T00:00:00"/>
    <x v="3"/>
  </r>
  <r>
    <s v="Mi Gente"/>
    <x v="29"/>
    <s v="J Balvin_Mi Gente"/>
    <n v="4"/>
    <n v="32.1"/>
    <x v="2"/>
    <d v="2017-06-30T00:00:00"/>
    <x v="1"/>
    <m/>
    <d v="2017-08-03T00:00:00"/>
    <x v="1"/>
  </r>
  <r>
    <s v="Havana"/>
    <x v="30"/>
    <s v="Camila Cabello_Havana"/>
    <n v="1"/>
    <n v="30.9"/>
    <x v="2"/>
    <d v="2017-08-03T00:00:00"/>
    <x v="1"/>
    <m/>
    <d v="2018-01-18T00:00:00"/>
    <x v="2"/>
  </r>
  <r>
    <s v="Too Good at Goodbyes"/>
    <x v="31"/>
    <s v="Sam Smith_Too Good at Goodbyes"/>
    <n v="1"/>
    <n v="30.7"/>
    <x v="2"/>
    <d v="2017-09-08T00:00:00"/>
    <x v="1"/>
    <m/>
    <d v="2017-09-14T00:00:00"/>
    <x v="1"/>
  </r>
  <r>
    <s v="Black Beatles"/>
    <x v="32"/>
    <s v="Rae Sremmurd_Black Beatles"/>
    <n v="2"/>
    <n v="30.3"/>
    <x v="2"/>
    <d v="2016-09-15T00:00:00"/>
    <x v="6"/>
    <m/>
    <d v="2016-11-11T00:00:00"/>
    <x v="6"/>
  </r>
  <r>
    <s v="Starboy"/>
    <x v="12"/>
    <s v="The Weeknd_Starboy"/>
    <n v="6"/>
    <n v="29.2"/>
    <x v="3"/>
    <d v="2016-09-21T00:00:00"/>
    <x v="6"/>
    <m/>
    <d v="2016-12-01T00:00:00"/>
    <x v="6"/>
  </r>
  <r>
    <s v="Work"/>
    <x v="33"/>
    <s v="Rihanna_Work"/>
    <n v="9"/>
    <n v="28"/>
    <x v="3"/>
    <d v="2016-01-27T00:00:00"/>
    <x v="6"/>
    <m/>
    <d v="2016-02-18T00:00:00"/>
    <x v="6"/>
  </r>
  <r>
    <s v="Pillowtalk"/>
    <x v="34"/>
    <s v="Zayn_Pillowtalk"/>
    <n v="2"/>
    <n v="26.3"/>
    <x v="3"/>
    <d v="2016-01-29T00:00:00"/>
    <x v="6"/>
    <m/>
    <d v="2016-02-04T00:00:00"/>
    <x v="6"/>
  </r>
  <r>
    <s v="Love Yourself"/>
    <x v="35"/>
    <s v="Justin Bieber_Love Yourself"/>
    <n v="3"/>
    <n v="24.4"/>
    <x v="3"/>
    <d v="2015-11-08T00:00:00"/>
    <x v="5"/>
    <m/>
    <d v="2016-01-14T00:00:00"/>
    <x v="6"/>
  </r>
  <r>
    <s v="What Do You Mean?"/>
    <x v="35"/>
    <s v="Justin Bieber_What Do You Mean?"/>
    <n v="8"/>
    <n v="24.1"/>
    <x v="3"/>
    <d v="2015-08-28T00:00:00"/>
    <x v="5"/>
    <m/>
    <d v="2015-09-03T00:00:00"/>
    <x v="5"/>
  </r>
  <r>
    <s v="Sorry"/>
    <x v="6"/>
    <s v="_Sorry"/>
    <n v="28.8"/>
    <n v="23.9"/>
    <x v="3"/>
    <d v="2015-10-24T00:00:00"/>
    <x v="5"/>
    <m/>
    <d v="2015-11-19T00:00:00"/>
    <x v="5"/>
  </r>
  <r>
    <s v="See You Again"/>
    <x v="36"/>
    <s v="Wiz Khalifa_See You Again"/>
    <n v="6"/>
    <n v="19"/>
    <x v="4"/>
    <d v="2015-03-10T00:00:00"/>
    <x v="5"/>
    <m/>
    <d v="2015-04-30T00:00:00"/>
    <x v="5"/>
  </r>
  <r>
    <s v="Drag Me Down"/>
    <x v="37"/>
    <s v="One Direction_Drag Me Down"/>
    <n v="1"/>
    <n v="17.3"/>
    <x v="4"/>
    <d v="2015-07-31T00:00:00"/>
    <x v="5"/>
    <m/>
    <d v="2015-08-06T00:00:00"/>
    <x v="5"/>
  </r>
  <r>
    <s v="Can't Feel My Face"/>
    <x v="12"/>
    <s v="The Weeknd_Can't Feel My Face"/>
    <n v="1"/>
    <n v="15.9"/>
    <x v="4"/>
    <d v="2015-06-08T00:00:00"/>
    <x v="5"/>
    <m/>
    <d v="2015-08-27T00:00:00"/>
    <x v="5"/>
  </r>
  <r>
    <s v="FourFiveSeconds"/>
    <x v="33"/>
    <s v="Rihanna_FourFiveSeconds"/>
    <n v="3"/>
    <n v="15.2"/>
    <x v="4"/>
    <d v="2015-01-24T00:00:00"/>
    <x v="5"/>
    <m/>
    <d v="2015-03-08T00:00:00"/>
    <x v="5"/>
  </r>
  <r>
    <s v="Lean On"/>
    <x v="21"/>
    <s v="Major Lazer_Lean On"/>
    <n v="10"/>
    <n v="14.8"/>
    <x v="4"/>
    <d v="2015-03-02T00:00:00"/>
    <x v="5"/>
    <m/>
    <d v="2015-06-04T00:00:00"/>
    <x v="5"/>
  </r>
  <r>
    <s v="Uptown Funk"/>
    <x v="38"/>
    <s v="Mark Ronson_Uptown Funk"/>
    <n v="8"/>
    <n v="14.7"/>
    <x v="4"/>
    <d v="2014-11-10T00:00:00"/>
    <x v="8"/>
    <m/>
    <d v="2015-01-11T00:00:00"/>
    <x v="5"/>
  </r>
  <r>
    <s v="Take Me to Church"/>
    <x v="39"/>
    <s v="Hozier_Take Me to Church"/>
    <n v="5"/>
    <n v="12.2"/>
    <x v="4"/>
    <d v="2013-09-13T00:00:00"/>
    <x v="9"/>
    <m/>
    <d v="2014-12-07T00:00:00"/>
    <x v="7"/>
  </r>
  <r>
    <s v="Shake It Off"/>
    <x v="17"/>
    <s v="Taylor Swift_Shake It Off"/>
    <n v="4"/>
    <n v="11.5"/>
    <x v="4"/>
    <d v="2014-08-18T00:00:00"/>
    <x v="8"/>
    <m/>
    <d v="2014-10-12T00:00:00"/>
    <x v="7"/>
  </r>
  <r>
    <s v="Blame"/>
    <x v="40"/>
    <s v="Calvin Harris_Blame"/>
    <n v="6"/>
    <n v="10.7"/>
    <x v="4"/>
    <d v="2014-09-05T00:00:00"/>
    <x v="8"/>
    <m/>
    <d v="2014-09-14T00:00:00"/>
    <x v="7"/>
  </r>
  <r>
    <s v="Thinking Out Loud"/>
    <x v="1"/>
    <s v="Ed Sheeran_Thinking Out Loud"/>
    <n v="2"/>
    <n v="10"/>
    <x v="5"/>
    <d v="2014-06-21T00:00:00"/>
    <x v="8"/>
    <m/>
    <d v="2014-11-23T00:00:00"/>
    <x v="7"/>
  </r>
  <r>
    <s v="Rude"/>
    <x v="41"/>
    <s v="Magic!_Rude"/>
    <n v="8"/>
    <n v="9"/>
    <x v="5"/>
    <d v="2013-10-11T00:00:00"/>
    <x v="9"/>
    <m/>
    <d v="2014-07-20T00:00:00"/>
    <x v="7"/>
  </r>
  <r>
    <s v="Summer"/>
    <x v="40"/>
    <s v="Calvin Harris_Summer"/>
    <n v="10"/>
    <n v="8.6"/>
    <x v="5"/>
    <d v="2014-03-14T00:00:00"/>
    <x v="8"/>
    <m/>
    <d v="2014-05-11T00:00:00"/>
    <x v="7"/>
  </r>
  <r>
    <s v="Rather Be"/>
    <x v="42"/>
    <s v="Clean Bandit_Rather Be"/>
    <n v="7"/>
    <n v="8.1999999999999993"/>
    <x v="5"/>
    <d v="2014-01-17T00:00:00"/>
    <x v="8"/>
    <m/>
    <d v="2014-03-23T00:00:00"/>
    <x v="7"/>
  </r>
  <r>
    <s v="The Monster"/>
    <x v="24"/>
    <s v="Eminem_The Monster"/>
    <n v="8"/>
    <n v="7.6"/>
    <x v="5"/>
    <d v="2013-10-29T00:00:00"/>
    <x v="9"/>
    <m/>
    <d v="2013-11-10T00:00:00"/>
    <x v="8"/>
  </r>
  <r>
    <s v="Dark Horse"/>
    <x v="43"/>
    <s v="Katy Perry_Dark Horse"/>
    <n v="5"/>
    <n v="7.5"/>
    <x v="5"/>
    <d v="2013-12-17T00:00:00"/>
    <x v="9"/>
    <m/>
    <d v="2014-02-16T00:00:00"/>
    <x v="7"/>
  </r>
  <r>
    <s v="Timber"/>
    <x v="44"/>
    <s v="Pitbull_Timber"/>
    <n v="6"/>
    <n v="6.8"/>
    <x v="5"/>
    <d v="2013-10-07T00:00:00"/>
    <x v="9"/>
    <m/>
    <d v="2014-01-05T00:00:00"/>
    <x v="7"/>
  </r>
  <r>
    <s v="Wrecking Ball"/>
    <x v="45"/>
    <s v="Miley Cyrus_Wrecking Ball"/>
    <n v="5"/>
    <n v="5.6"/>
    <x v="5"/>
    <d v="2013-08-25T00:00:00"/>
    <x v="9"/>
    <m/>
    <d v="2013-09-29T00:00:00"/>
    <x v="8"/>
  </r>
  <r>
    <s v="Royals"/>
    <x v="46"/>
    <s v="Lorde_Royals"/>
    <n v="1"/>
    <n v="5.2"/>
    <x v="5"/>
    <d v="2013-06-03T00:00:00"/>
    <x v="9"/>
    <m/>
    <d v="2013-11-03T00:00:00"/>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1799CC-024C-41A8-B600-6635624FA1D9}"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4:C9" firstHeaderRow="1" firstDataRow="1" firstDataCol="1"/>
  <pivotFields count="11">
    <pivotField showAll="0"/>
    <pivotField axis="axisRow" dataField="1" showAll="0">
      <items count="48">
        <item x="6"/>
        <item x="13"/>
        <item x="4"/>
        <item x="19"/>
        <item x="11"/>
        <item x="40"/>
        <item x="30"/>
        <item x="16"/>
        <item x="25"/>
        <item x="42"/>
        <item x="20"/>
        <item x="22"/>
        <item x="2"/>
        <item x="1"/>
        <item x="24"/>
        <item x="39"/>
        <item x="29"/>
        <item x="28"/>
        <item x="35"/>
        <item x="27"/>
        <item x="43"/>
        <item x="15"/>
        <item x="14"/>
        <item x="46"/>
        <item x="9"/>
        <item x="41"/>
        <item x="21"/>
        <item x="18"/>
        <item x="38"/>
        <item x="45"/>
        <item x="37"/>
        <item x="44"/>
        <item x="10"/>
        <item x="32"/>
        <item x="33"/>
        <item x="7"/>
        <item x="31"/>
        <item x="5"/>
        <item x="0"/>
        <item x="17"/>
        <item x="26"/>
        <item x="12"/>
        <item x="8"/>
        <item x="3"/>
        <item x="36"/>
        <item x="23"/>
        <item x="34"/>
        <item t="default"/>
      </items>
    </pivotField>
    <pivotField showAll="0"/>
    <pivotField showAll="0"/>
    <pivotField showAll="0"/>
    <pivotField showAll="0">
      <items count="7">
        <item h="1" x="5"/>
        <item h="1" x="4"/>
        <item h="1" x="3"/>
        <item x="2"/>
        <item h="1" x="1"/>
        <item h="1" x="0"/>
        <item t="default"/>
      </items>
    </pivotField>
    <pivotField showAll="0"/>
    <pivotField showAll="0">
      <items count="11">
        <item x="7"/>
        <item h="1" x="9"/>
        <item h="1" x="8"/>
        <item h="1" x="5"/>
        <item h="1" x="6"/>
        <item h="1" x="1"/>
        <item h="1" x="2"/>
        <item h="1" x="0"/>
        <item x="3"/>
        <item h="1" x="4"/>
        <item t="default"/>
      </items>
    </pivotField>
    <pivotField showAll="0"/>
    <pivotField showAll="0"/>
    <pivotField showAll="0">
      <items count="10">
        <item x="8"/>
        <item x="7"/>
        <item x="5"/>
        <item x="6"/>
        <item x="1"/>
        <item x="2"/>
        <item x="0"/>
        <item x="3"/>
        <item x="4"/>
        <item t="default"/>
      </items>
    </pivotField>
  </pivotFields>
  <rowFields count="1">
    <field x="1"/>
  </rowFields>
  <rowItems count="5">
    <i>
      <x v="10"/>
    </i>
    <i>
      <x v="17"/>
    </i>
    <i>
      <x v="27"/>
    </i>
    <i>
      <x v="39"/>
    </i>
    <i t="grand">
      <x/>
    </i>
  </rowItems>
  <colItems count="1">
    <i/>
  </colItems>
  <dataFields count="1">
    <dataField name="Count of Artists" fld="1"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F96D9C-272B-40F9-BDEF-395E5CCF43D3}" autoFormatId="16" applyNumberFormats="0" applyBorderFormats="0" applyFontFormats="0" applyPatternFormats="0" applyAlignmentFormats="0" applyWidthHeightFormats="0">
  <queryTableRefresh nextId="12" unboundColumnsRight="1">
    <queryTableFields count="11">
      <queryTableField id="1" name="Song" tableColumnId="1"/>
      <queryTableField id="2" name="Artists" tableColumnId="2"/>
      <queryTableField id="11" dataBound="0" tableColumnId="11"/>
      <queryTableField id="3" name="Weeks at no 1" tableColumnId="3"/>
      <queryTableField id="4" name="Average_Streams (Millions)" tableColumnId="4"/>
      <queryTableField id="10" dataBound="0" tableColumnId="10"/>
      <queryTableField id="5" name="Date_Published" tableColumnId="5"/>
      <queryTableField id="8" dataBound="0" tableColumnId="8"/>
      <queryTableField id="9" dataBound="0" tableColumnId="9"/>
      <queryTableField id="6" name="Date_Achieved" tableColumnId="6"/>
      <queryTableField id="7" dataBound="0"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Achieved" xr10:uid="{D71AC79A-F5C0-4245-A9E7-3A5964E1B32B}" sourceName="Year_Achieved">
  <pivotTables>
    <pivotTable tabId="1" name="PivotTable1"/>
  </pivotTables>
  <data>
    <tabular pivotCacheId="605764745">
      <items count="9">
        <i x="2" s="1"/>
        <i x="3" s="1"/>
        <i x="8" s="1" nd="1"/>
        <i x="7" s="1" nd="1"/>
        <i x="5" s="1" nd="1"/>
        <i x="6" s="1" nd="1"/>
        <i x="1" s="1" nd="1"/>
        <i x="0"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Streams_Millions" xr10:uid="{D4E29F7F-1C79-4510-8EC1-A05A2EFBCF2C}" sourceName="Average_Streams_Millions">
  <pivotTables>
    <pivotTable tabId="1" name="PivotTable1"/>
  </pivotTables>
  <data>
    <tabular pivotCacheId="605764745">
      <items count="6">
        <i x="2" s="1"/>
        <i x="1"/>
        <i x="5" nd="1"/>
        <i x="4" nd="1"/>
        <i x="3" nd="1"/>
        <i x="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Released" xr10:uid="{01574428-1B68-465C-A18F-D85D2D2ED840}" sourceName="Year_Released">
  <pivotTables>
    <pivotTable tabId="1" name="PivotTable1"/>
  </pivotTables>
  <data>
    <tabular pivotCacheId="605764745">
      <items count="10">
        <i x="7" s="1"/>
        <i x="6"/>
        <i x="1"/>
        <i x="2"/>
        <i x="3" s="1"/>
        <i x="9" nd="1"/>
        <i x="8" nd="1"/>
        <i x="5" nd="1"/>
        <i x="0"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Achieved" xr10:uid="{E992DF51-7EBE-4C84-86D7-B55C7E583B47}" cache="Slicer_Year_Achieved" caption="Year_Achieved" rowHeight="254000"/>
  <slicer name="Average_Streams_Millions" xr10:uid="{ADD888F6-24F6-4968-B33B-1FD94FAAC191}" cache="Slicer_Average_Streams_Millions" caption="Average_Streams_Millions" rowHeight="254000"/>
  <slicer name="Year_Released" xr10:uid="{AF549545-AD05-4CD4-A8FB-421C94D3B736}" cache="Slicer_Year_Released" caption="Year_Released" rowHeight="254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CF99F5-012B-4E0D-9305-3D4057548068}" name="Spotify_Top_50_Songs___spotify" displayName="Spotify_Top_50_Songs___spotify" ref="A1:K69" tableType="queryTable" totalsRowShown="0" headerRowDxfId="12" dataDxfId="11">
  <autoFilter ref="A1:K69" xr:uid="{04CF99F5-012B-4E0D-9305-3D4057548068}"/>
  <sortState xmlns:xlrd2="http://schemas.microsoft.com/office/spreadsheetml/2017/richdata2" ref="A2:K69">
    <sortCondition descending="1" ref="E1:E69"/>
  </sortState>
  <tableColumns count="11">
    <tableColumn id="1" xr3:uid="{5B4A48CA-420C-488D-8B0B-6263CFCC4ED3}" uniqueName="1" name="Song" queryTableFieldId="1" dataDxfId="10"/>
    <tableColumn id="2" xr3:uid="{0E6D5418-3AA7-438F-BB3D-79F21B57B50D}" uniqueName="2" name="Artists" queryTableFieldId="2" dataDxfId="9"/>
    <tableColumn id="11" xr3:uid="{CF681012-95FC-40D1-A661-B91A954650DE}" uniqueName="11" name="Title" queryTableFieldId="11" dataDxfId="8">
      <calculatedColumnFormula>CONCATENATE(Spotify_Top_50_Songs___spotify[[#This Row],[Artists]],"_", Spotify_Top_50_Songs___spotify[[#This Row],[Song]])</calculatedColumnFormula>
    </tableColumn>
    <tableColumn id="3" xr3:uid="{21E9620E-F07E-46CB-A548-560134D5D838}" uniqueName="3" name="Weeks at no 1" queryTableFieldId="3" dataDxfId="7"/>
    <tableColumn id="4" xr3:uid="{871AB188-574A-4858-BEF0-A0BFB7B4B735}" uniqueName="4" name="Average_Streams (Millions)" queryTableFieldId="4" dataDxfId="6"/>
    <tableColumn id="10" xr3:uid="{C4287BE9-FB25-4BE5-B929-5D1C42B3D5CB}" uniqueName="10" name="Average_Streams_Millions" queryTableFieldId="10" dataDxfId="5">
      <calculatedColumnFormula array="1">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calculatedColumnFormula>
    </tableColumn>
    <tableColumn id="5" xr3:uid="{E8FAC05D-4EED-4685-AFAE-5D7BB1DD06A6}" uniqueName="5" name="Date_Published" queryTableFieldId="5" dataDxfId="4"/>
    <tableColumn id="8" xr3:uid="{311676EA-E561-4371-9329-84AEA1F44811}" uniqueName="8" name="Year_Released" queryTableFieldId="8" dataDxfId="3">
      <calculatedColumnFormula>IF(ISBLANK(G2),"Year Unknown",TEXT(G2,"yyyy"))</calculatedColumnFormula>
    </tableColumn>
    <tableColumn id="9" xr3:uid="{846F8806-8B5B-47D2-B126-55AE14F6AF4C}" uniqueName="9" name="Column1" queryTableFieldId="9" dataDxfId="2"/>
    <tableColumn id="6" xr3:uid="{13A8018F-EEDC-48DC-B8F2-972E6698F9C6}" uniqueName="6" name="Date_Achieved" queryTableFieldId="6" dataDxfId="1"/>
    <tableColumn id="7" xr3:uid="{F8717CDE-A48A-4AE6-A58E-27157747C596}" uniqueName="7" name="Year_Achieved" queryTableFieldId="7" dataDxfId="0">
      <calculatedColumnFormula>IF(ISBLANK(Spotify_Top_50_Songs___spotify[[#This Row],[Date_Achieved]]),"Blank",_xlfn.NUMBERVALUE(TEXT(Spotify_Top_50_Songs___spotify[[#This Row],[Date_Achieved]],"yyyy")))</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A05F7-CC3B-49FA-9462-68CEE91C0EC7}">
  <dimension ref="A1:K69"/>
  <sheetViews>
    <sheetView workbookViewId="0">
      <selection activeCell="C7" sqref="C7"/>
    </sheetView>
  </sheetViews>
  <sheetFormatPr defaultRowHeight="14.4" x14ac:dyDescent="0.55000000000000004"/>
  <cols>
    <col min="1" max="1" width="25.89453125" bestFit="1" customWidth="1"/>
    <col min="2" max="2" width="15.1015625" bestFit="1" customWidth="1"/>
    <col min="3" max="3" width="35.05078125" bestFit="1" customWidth="1"/>
    <col min="4" max="4" width="14.05078125" bestFit="1" customWidth="1"/>
    <col min="5" max="5" width="24.7890625" bestFit="1" customWidth="1"/>
    <col min="6" max="6" width="24.05078125" bestFit="1" customWidth="1"/>
    <col min="7" max="7" width="15.578125" bestFit="1" customWidth="1"/>
    <col min="8" max="8" width="14.7890625" bestFit="1" customWidth="1"/>
    <col min="9" max="9" width="10.20703125" bestFit="1" customWidth="1"/>
    <col min="10" max="10" width="14.83984375" bestFit="1" customWidth="1"/>
    <col min="11" max="11" width="14.62890625" bestFit="1" customWidth="1"/>
  </cols>
  <sheetData>
    <row r="1" spans="1:11" x14ac:dyDescent="0.55000000000000004">
      <c r="A1" s="2" t="s">
        <v>0</v>
      </c>
      <c r="B1" s="2" t="s">
        <v>1</v>
      </c>
      <c r="C1" s="2" t="s">
        <v>127</v>
      </c>
      <c r="D1" s="2" t="s">
        <v>2</v>
      </c>
      <c r="E1" s="2" t="s">
        <v>3</v>
      </c>
      <c r="F1" s="2" t="s">
        <v>126</v>
      </c>
      <c r="G1" s="2" t="s">
        <v>4</v>
      </c>
      <c r="H1" s="2" t="s">
        <v>125</v>
      </c>
      <c r="I1" s="2" t="s">
        <v>123</v>
      </c>
      <c r="J1" s="2" t="s">
        <v>5</v>
      </c>
      <c r="K1" s="2" t="s">
        <v>124</v>
      </c>
    </row>
    <row r="2" spans="1:11" x14ac:dyDescent="0.55000000000000004">
      <c r="A2" s="3" t="s">
        <v>29</v>
      </c>
      <c r="B2" s="3" t="s">
        <v>30</v>
      </c>
      <c r="C2" s="3" t="str">
        <f>CONCATENATE(Spotify_Top_50_Songs___spotify[[#This Row],[Artists]],"_", Spotify_Top_50_Songs___spotify[[#This Row],[Song]])</f>
        <v>Shawn Mendes_Señorita</v>
      </c>
      <c r="D2" s="2">
        <v>14</v>
      </c>
      <c r="E2" s="2">
        <v>53</v>
      </c>
      <c r="F2" s="2" t="str" cm="1">
        <f t="array" ref="F2">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50&gt;</v>
      </c>
      <c r="G2" s="4">
        <v>43637</v>
      </c>
      <c r="H2" s="4" t="str">
        <f>IF(ISBLANK(G2),"Year Unknown",TEXT(G2,"yyyy"))</f>
        <v>2019</v>
      </c>
      <c r="I2" s="4"/>
      <c r="J2" s="4">
        <v>43643</v>
      </c>
      <c r="K2" s="2">
        <f>IF(ISBLANK(Spotify_Top_50_Songs___spotify[[#This Row],[Date_Achieved]]),"Blank",_xlfn.NUMBERVALUE(TEXT(Spotify_Top_50_Songs___spotify[[#This Row],[Date_Achieved]],"yyyy")))</f>
        <v>2019</v>
      </c>
    </row>
    <row r="3" spans="1:11" x14ac:dyDescent="0.55000000000000004">
      <c r="A3" s="3" t="s">
        <v>72</v>
      </c>
      <c r="B3" s="3" t="s">
        <v>32</v>
      </c>
      <c r="C3" s="3" t="str">
        <f>CONCATENATE(Spotify_Top_50_Songs___spotify[[#This Row],[Artists]],"_", Spotify_Top_50_Songs___spotify[[#This Row],[Song]])</f>
        <v>Ed Sheeran_Shape of You</v>
      </c>
      <c r="D3" s="2">
        <v>14</v>
      </c>
      <c r="E3" s="2">
        <v>51.9</v>
      </c>
      <c r="F3" s="2" t="str" cm="1">
        <f t="array" ref="F3">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50&gt;</v>
      </c>
      <c r="G3" s="4">
        <v>42741</v>
      </c>
      <c r="H3" s="4" t="str">
        <f>IF(ISBLANK(G3),"Year Unknown",TEXT(G3,"yyyy"))</f>
        <v>2017</v>
      </c>
      <c r="I3" s="4"/>
      <c r="J3" s="4">
        <v>42747</v>
      </c>
      <c r="K3" s="2">
        <f>IF(ISBLANK(Spotify_Top_50_Songs___spotify[[#This Row],[Date_Achieved]]),"Blank",_xlfn.NUMBERVALUE(TEXT(Spotify_Top_50_Songs___spotify[[#This Row],[Date_Achieved]],"yyyy")))</f>
        <v>2017</v>
      </c>
    </row>
    <row r="4" spans="1:11" x14ac:dyDescent="0.55000000000000004">
      <c r="A4" s="3" t="s">
        <v>49</v>
      </c>
      <c r="B4" s="3" t="s">
        <v>50</v>
      </c>
      <c r="C4" s="3" t="str">
        <f>CONCATENATE(Spotify_Top_50_Songs___spotify[[#This Row],[Artists]],"_", Spotify_Top_50_Songs___spotify[[#This Row],[Song]])</f>
        <v>Drake_In My Feelings</v>
      </c>
      <c r="D4" s="2">
        <v>8</v>
      </c>
      <c r="E4" s="2">
        <v>51.5</v>
      </c>
      <c r="F4" s="2" t="str" cm="1">
        <f t="array" ref="F4">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50&gt;</v>
      </c>
      <c r="G4" s="4">
        <v>43280</v>
      </c>
      <c r="H4" s="4" t="str">
        <f>IF(ISBLANK(G4),"Year Unknown",TEXT(G4,"yyyy"))</f>
        <v>2018</v>
      </c>
      <c r="I4" s="4"/>
      <c r="J4" s="4">
        <v>43293</v>
      </c>
      <c r="K4" s="2">
        <f>IF(ISBLANK(Spotify_Top_50_Songs___spotify[[#This Row],[Date_Achieved]]),"Blank",_xlfn.NUMBERVALUE(TEXT(Spotify_Top_50_Songs___spotify[[#This Row],[Date_Achieved]],"yyyy")))</f>
        <v>2018</v>
      </c>
    </row>
    <row r="5" spans="1:11" x14ac:dyDescent="0.55000000000000004">
      <c r="A5" s="3" t="s">
        <v>16</v>
      </c>
      <c r="B5" s="3" t="s">
        <v>17</v>
      </c>
      <c r="C5" s="3" t="str">
        <f>CONCATENATE(Spotify_Top_50_Songs___spotify[[#This Row],[Artists]],"_", Spotify_Top_50_Songs___spotify[[#This Row],[Song]])</f>
        <v>Travis Scott_The Scotts</v>
      </c>
      <c r="D5" s="2">
        <v>1</v>
      </c>
      <c r="E5" s="2">
        <v>48.4</v>
      </c>
      <c r="F5" s="2" t="str" cm="1">
        <f t="array" ref="F5">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5" s="4">
        <v>43944</v>
      </c>
      <c r="H5" s="4" t="str">
        <f>IF(ISBLANK(G5),"Year Unknown",TEXT(G5,"yyyy"))</f>
        <v>2020</v>
      </c>
      <c r="I5" s="4"/>
      <c r="J5" s="4">
        <v>43951</v>
      </c>
      <c r="K5" s="2">
        <f>IF(ISBLANK(Spotify_Top_50_Songs___spotify[[#This Row],[Date_Achieved]]),"Blank",_xlfn.NUMBERVALUE(TEXT(Spotify_Top_50_Songs___spotify[[#This Row],[Date_Achieved]],"yyyy")))</f>
        <v>2020</v>
      </c>
    </row>
    <row r="6" spans="1:11" x14ac:dyDescent="0.55000000000000004">
      <c r="A6" s="3" t="s">
        <v>26</v>
      </c>
      <c r="B6" s="3" t="s">
        <v>17</v>
      </c>
      <c r="C6" s="3" t="str">
        <f>CONCATENATE(Spotify_Top_50_Songs___spotify[[#This Row],[Artists]],"_", Spotify_Top_50_Songs___spotify[[#This Row],[Song]])</f>
        <v>Travis Scott_Highest in the Room</v>
      </c>
      <c r="D6" s="2">
        <v>1</v>
      </c>
      <c r="E6" s="2">
        <v>48.2</v>
      </c>
      <c r="F6" s="2" t="str" cm="1">
        <f t="array" ref="F6">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6" s="4">
        <v>43742</v>
      </c>
      <c r="H6" s="4" t="str">
        <f>IF(ISBLANK(G6),"Year Unknown",TEXT(G6,"yyyy"))</f>
        <v>2019</v>
      </c>
      <c r="I6" s="4"/>
      <c r="J6" s="4">
        <v>43748</v>
      </c>
      <c r="K6" s="2">
        <f>IF(ISBLANK(Spotify_Top_50_Songs___spotify[[#This Row],[Date_Achieved]]),"Blank",_xlfn.NUMBERVALUE(TEXT(Spotify_Top_50_Songs___spotify[[#This Row],[Date_Achieved]],"yyyy")))</f>
        <v>2019</v>
      </c>
    </row>
    <row r="7" spans="1:11" x14ac:dyDescent="0.55000000000000004">
      <c r="A7" s="3" t="s">
        <v>35</v>
      </c>
      <c r="B7" s="3" t="s">
        <v>36</v>
      </c>
      <c r="C7" s="3" t="str">
        <f>CONCATENATE(Spotify_Top_50_Songs___spotify[[#This Row],[Artists]],"_", Spotify_Top_50_Songs___spotify[[#This Row],[Song]])</f>
        <v>Ariana Grande_7 Rings</v>
      </c>
      <c r="D7" s="2">
        <v>10</v>
      </c>
      <c r="E7" s="2">
        <v>47.9</v>
      </c>
      <c r="F7" s="2" t="str" cm="1">
        <f t="array" ref="F7">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7" s="4">
        <v>43483</v>
      </c>
      <c r="H7" s="4" t="str">
        <f>IF(ISBLANK(G7),"Year Unknown",TEXT(G7,"yyyy"))</f>
        <v>2019</v>
      </c>
      <c r="I7" s="4"/>
      <c r="J7" s="4">
        <v>43489</v>
      </c>
      <c r="K7" s="2">
        <f>IF(ISBLANK(Spotify_Top_50_Songs___spotify[[#This Row],[Date_Achieved]]),"Blank",_xlfn.NUMBERVALUE(TEXT(Spotify_Top_50_Songs___spotify[[#This Row],[Date_Achieved]],"yyyy")))</f>
        <v>2019</v>
      </c>
    </row>
    <row r="8" spans="1:11" x14ac:dyDescent="0.55000000000000004">
      <c r="A8" s="3" t="s">
        <v>60</v>
      </c>
      <c r="B8" s="3" t="s">
        <v>50</v>
      </c>
      <c r="C8" s="3" t="str">
        <f>CONCATENATE(Spotify_Top_50_Songs___spotify[[#This Row],[Artists]],"_", Spotify_Top_50_Songs___spotify[[#This Row],[Song]])</f>
        <v>Drake_God's Plan</v>
      </c>
      <c r="D8" s="2">
        <v>11</v>
      </c>
      <c r="E8" s="2">
        <v>47.8</v>
      </c>
      <c r="F8" s="2" t="str" cm="1">
        <f t="array" ref="F8">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8" s="4">
        <v>43119</v>
      </c>
      <c r="H8" s="4" t="str">
        <f>IF(ISBLANK(G8),"Year Unknown",TEXT(G8,"yyyy"))</f>
        <v>2018</v>
      </c>
      <c r="I8" s="4"/>
      <c r="J8" s="4">
        <v>43125</v>
      </c>
      <c r="K8" s="2">
        <f>IF(ISBLANK(Spotify_Top_50_Songs___spotify[[#This Row],[Date_Achieved]]),"Blank",_xlfn.NUMBERVALUE(TEXT(Spotify_Top_50_Songs___spotify[[#This Row],[Date_Achieved]],"yyyy")))</f>
        <v>2018</v>
      </c>
    </row>
    <row r="9" spans="1:11" x14ac:dyDescent="0.55000000000000004">
      <c r="A9" s="3" t="s">
        <v>22</v>
      </c>
      <c r="B9" s="3" t="s">
        <v>23</v>
      </c>
      <c r="C9" s="3" t="str">
        <f>CONCATENATE(Spotify_Top_50_Songs___spotify[[#This Row],[Artists]],"_", Spotify_Top_50_Songs___spotify[[#This Row],[Song]])</f>
        <v>Selena Gomez_Lose You to Love Me</v>
      </c>
      <c r="D9" s="2">
        <v>1</v>
      </c>
      <c r="E9" s="2">
        <v>47.2</v>
      </c>
      <c r="F9" s="2" t="str" cm="1">
        <f t="array" ref="F9">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9" s="4">
        <v>43761</v>
      </c>
      <c r="H9" s="4" t="str">
        <f>IF(ISBLANK(G9),"Year Unknown",TEXT(G9,"yyyy"))</f>
        <v>2019</v>
      </c>
      <c r="I9" s="4"/>
      <c r="J9" s="4">
        <v>43769</v>
      </c>
      <c r="K9" s="2">
        <f>IF(ISBLANK(Spotify_Top_50_Songs___spotify[[#This Row],[Date_Achieved]]),"Blank",_xlfn.NUMBERVALUE(TEXT(Spotify_Top_50_Songs___spotify[[#This Row],[Date_Achieved]],"yyyy")))</f>
        <v>2019</v>
      </c>
    </row>
    <row r="10" spans="1:11" x14ac:dyDescent="0.55000000000000004">
      <c r="A10" s="3" t="s">
        <v>51</v>
      </c>
      <c r="B10" s="3" t="s">
        <v>52</v>
      </c>
      <c r="C10" s="3" t="str">
        <f>CONCATENATE(Spotify_Top_50_Songs___spotify[[#This Row],[Artists]],"_", Spotify_Top_50_Songs___spotify[[#This Row],[Song]])</f>
        <v>_Nonstop</v>
      </c>
      <c r="D10" s="2">
        <v>43.7</v>
      </c>
      <c r="E10" s="2">
        <v>46.7</v>
      </c>
      <c r="F10" s="2" t="str" cm="1">
        <f t="array" ref="F10">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10" s="4"/>
      <c r="H10" s="4" t="str">
        <f>IF(ISBLANK(G10),"Year Unknown",TEXT(G10,"yyyy"))</f>
        <v>Year Unknown</v>
      </c>
      <c r="I10" s="4"/>
      <c r="J10" s="4"/>
      <c r="K10" s="2" t="str">
        <f>IF(ISBLANK(Spotify_Top_50_Songs___spotify[[#This Row],[Date_Achieved]]),"Blank",_xlfn.NUMBERVALUE(TEXT(Spotify_Top_50_Songs___spotify[[#This Row],[Date_Achieved]],"yyyy")))</f>
        <v>Blank</v>
      </c>
    </row>
    <row r="11" spans="1:11" x14ac:dyDescent="0.55000000000000004">
      <c r="A11" s="3" t="s">
        <v>20</v>
      </c>
      <c r="B11" s="3" t="s">
        <v>21</v>
      </c>
      <c r="C11" s="3" t="str">
        <f>CONCATENATE(Spotify_Top_50_Songs___spotify[[#This Row],[Artists]],"_", Spotify_Top_50_Songs___spotify[[#This Row],[Song]])</f>
        <v>Roddy Ricch_The Box</v>
      </c>
      <c r="D11" s="2">
        <v>1</v>
      </c>
      <c r="E11" s="2">
        <v>46.2</v>
      </c>
      <c r="F11" s="2" t="str" cm="1">
        <f t="array" ref="F11">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11" s="4">
        <v>43805</v>
      </c>
      <c r="H11" s="4" t="str">
        <f>IF(ISBLANK(G11),"Year Unknown",TEXT(G11,"yyyy"))</f>
        <v>2019</v>
      </c>
      <c r="I11" s="4"/>
      <c r="J11" s="4">
        <v>43874</v>
      </c>
      <c r="K11" s="2">
        <f>IF(ISBLANK(Spotify_Top_50_Songs___spotify[[#This Row],[Date_Achieved]]),"Blank",_xlfn.NUMBERVALUE(TEXT(Spotify_Top_50_Songs___spotify[[#This Row],[Date_Achieved]],"yyyy")))</f>
        <v>2020</v>
      </c>
    </row>
    <row r="12" spans="1:11" x14ac:dyDescent="0.55000000000000004">
      <c r="A12" s="3" t="s">
        <v>24</v>
      </c>
      <c r="B12" s="3" t="s">
        <v>25</v>
      </c>
      <c r="C12" s="3" t="str">
        <f>CONCATENATE(Spotify_Top_50_Songs___spotify[[#This Row],[Artists]],"_", Spotify_Top_50_Songs___spotify[[#This Row],[Song]])</f>
        <v>Tones and I_Dance Monkey</v>
      </c>
      <c r="D12" s="2">
        <v>17</v>
      </c>
      <c r="E12" s="2">
        <v>46.2</v>
      </c>
      <c r="F12" s="2" t="str" cm="1">
        <f t="array" ref="F12">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12" s="4">
        <v>43595</v>
      </c>
      <c r="H12" s="4" t="str">
        <f>IF(ISBLANK(G12),"Year Unknown",TEXT(G12,"yyyy"))</f>
        <v>2019</v>
      </c>
      <c r="I12" s="4"/>
      <c r="J12" s="4">
        <v>43755</v>
      </c>
      <c r="K12" s="2">
        <f>IF(ISBLANK(Spotify_Top_50_Songs___spotify[[#This Row],[Date_Achieved]]),"Blank",_xlfn.NUMBERVALUE(TEXT(Spotify_Top_50_Songs___spotify[[#This Row],[Date_Achieved]],"yyyy")))</f>
        <v>2019</v>
      </c>
    </row>
    <row r="13" spans="1:11" x14ac:dyDescent="0.55000000000000004">
      <c r="A13" s="3" t="s">
        <v>68</v>
      </c>
      <c r="B13" s="3" t="s">
        <v>69</v>
      </c>
      <c r="C13" s="3" t="str">
        <f>CONCATENATE(Spotify_Top_50_Songs___spotify[[#This Row],[Artists]],"_", Spotify_Top_50_Songs___spotify[[#This Row],[Song]])</f>
        <v>Luis Fonsi_Despacito (Remix)</v>
      </c>
      <c r="D13" s="2">
        <v>14</v>
      </c>
      <c r="E13" s="2">
        <v>45.9</v>
      </c>
      <c r="F13" s="2" t="str" cm="1">
        <f t="array" ref="F13">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13" s="4">
        <v>42842</v>
      </c>
      <c r="H13" s="4" t="str">
        <f>IF(ISBLANK(G13),"Year Unknown",TEXT(G13,"yyyy"))</f>
        <v>2017</v>
      </c>
      <c r="I13" s="4"/>
      <c r="J13" s="4">
        <v>42852</v>
      </c>
      <c r="K13" s="2">
        <f>IF(ISBLANK(Spotify_Top_50_Songs___spotify[[#This Row],[Date_Achieved]]),"Blank",_xlfn.NUMBERVALUE(TEXT(Spotify_Top_50_Songs___spotify[[#This Row],[Date_Achieved]],"yyyy")))</f>
        <v>2017</v>
      </c>
    </row>
    <row r="14" spans="1:11" x14ac:dyDescent="0.55000000000000004">
      <c r="A14" s="3" t="s">
        <v>40</v>
      </c>
      <c r="B14" s="3" t="s">
        <v>36</v>
      </c>
      <c r="C14" s="3" t="str">
        <f>CONCATENATE(Spotify_Top_50_Songs___spotify[[#This Row],[Artists]],"_", Spotify_Top_50_Songs___spotify[[#This Row],[Song]])</f>
        <v>Ariana Grande_Thank U, Next</v>
      </c>
      <c r="D14" s="2">
        <v>8</v>
      </c>
      <c r="E14" s="2">
        <v>44.2</v>
      </c>
      <c r="F14" s="2" t="str" cm="1">
        <f t="array" ref="F14">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14" s="4">
        <v>43407</v>
      </c>
      <c r="H14" s="4" t="str">
        <f>IF(ISBLANK(G14),"Year Unknown",TEXT(G14,"yyyy"))</f>
        <v>2018</v>
      </c>
      <c r="I14" s="4"/>
      <c r="J14" s="4">
        <v>43412</v>
      </c>
      <c r="K14" s="2">
        <f>IF(ISBLANK(Spotify_Top_50_Songs___spotify[[#This Row],[Date_Achieved]]),"Blank",_xlfn.NUMBERVALUE(TEXT(Spotify_Top_50_Songs___spotify[[#This Row],[Date_Achieved]],"yyyy")))</f>
        <v>2018</v>
      </c>
    </row>
    <row r="15" spans="1:11" x14ac:dyDescent="0.55000000000000004">
      <c r="A15" s="3" t="s">
        <v>31</v>
      </c>
      <c r="B15" s="3" t="s">
        <v>32</v>
      </c>
      <c r="C15" s="3" t="str">
        <f>CONCATENATE(Spotify_Top_50_Songs___spotify[[#This Row],[Artists]],"_", Spotify_Top_50_Songs___spotify[[#This Row],[Song]])</f>
        <v>Ed Sheeran_I Don't Care</v>
      </c>
      <c r="D15" s="2">
        <v>6</v>
      </c>
      <c r="E15" s="2">
        <v>44</v>
      </c>
      <c r="F15" s="2" t="str" cm="1">
        <f t="array" ref="F15">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15" s="4">
        <v>43595</v>
      </c>
      <c r="H15" s="4" t="str">
        <f>IF(ISBLANK(G15),"Year Unknown",TEXT(G15,"yyyy"))</f>
        <v>2019</v>
      </c>
      <c r="I15" s="4"/>
      <c r="J15" s="4">
        <v>43601</v>
      </c>
      <c r="K15" s="2">
        <f>IF(ISBLANK(Spotify_Top_50_Songs___spotify[[#This Row],[Date_Achieved]]),"Blank",_xlfn.NUMBERVALUE(TEXT(Spotify_Top_50_Songs___spotify[[#This Row],[Date_Achieved]],"yyyy")))</f>
        <v>2019</v>
      </c>
    </row>
    <row r="16" spans="1:11" x14ac:dyDescent="0.55000000000000004">
      <c r="A16" s="3" t="s">
        <v>27</v>
      </c>
      <c r="B16" s="3" t="s">
        <v>28</v>
      </c>
      <c r="C16" s="3" t="str">
        <f>CONCATENATE(Spotify_Top_50_Songs___spotify[[#This Row],[Artists]],"_", Spotify_Top_50_Songs___spotify[[#This Row],[Song]])</f>
        <v>Post Malone_Circles</v>
      </c>
      <c r="D16" s="2">
        <v>1</v>
      </c>
      <c r="E16" s="2">
        <v>43.4</v>
      </c>
      <c r="F16" s="2" t="str" cm="1">
        <f t="array" ref="F16">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16" s="4">
        <v>43707</v>
      </c>
      <c r="H16" s="4" t="str">
        <f>IF(ISBLANK(G16),"Year Unknown",TEXT(G16,"yyyy"))</f>
        <v>2019</v>
      </c>
      <c r="I16" s="4"/>
      <c r="J16" s="4">
        <v>43720</v>
      </c>
      <c r="K16" s="2">
        <f>IF(ISBLANK(Spotify_Top_50_Songs___spotify[[#This Row],[Date_Achieved]]),"Blank",_xlfn.NUMBERVALUE(TEXT(Spotify_Top_50_Songs___spotify[[#This Row],[Date_Achieved]],"yyyy")))</f>
        <v>2019</v>
      </c>
    </row>
    <row r="17" spans="1:11" x14ac:dyDescent="0.55000000000000004">
      <c r="A17" s="3" t="s">
        <v>33</v>
      </c>
      <c r="B17" s="3" t="s">
        <v>34</v>
      </c>
      <c r="C17" s="3" t="str">
        <f>CONCATENATE(Spotify_Top_50_Songs___spotify[[#This Row],[Artists]],"_", Spotify_Top_50_Songs___spotify[[#This Row],[Song]])</f>
        <v>Billie Eilish_Bad Guy</v>
      </c>
      <c r="D17" s="2">
        <v>6</v>
      </c>
      <c r="E17" s="2">
        <v>42.6</v>
      </c>
      <c r="F17" s="2" t="str" cm="1">
        <f t="array" ref="F17">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17" s="4">
        <v>43553</v>
      </c>
      <c r="H17" s="4" t="str">
        <f>IF(ISBLANK(G17),"Year Unknown",TEXT(G17,"yyyy"))</f>
        <v>2019</v>
      </c>
      <c r="I17" s="4"/>
      <c r="J17" s="4">
        <v>43559</v>
      </c>
      <c r="K17" s="2">
        <f>IF(ISBLANK(Spotify_Top_50_Songs___spotify[[#This Row],[Date_Achieved]]),"Blank",_xlfn.NUMBERVALUE(TEXT(Spotify_Top_50_Songs___spotify[[#This Row],[Date_Achieved]],"yyyy")))</f>
        <v>2019</v>
      </c>
    </row>
    <row r="18" spans="1:11" x14ac:dyDescent="0.55000000000000004">
      <c r="A18" s="3" t="s">
        <v>18</v>
      </c>
      <c r="B18" s="3" t="s">
        <v>19</v>
      </c>
      <c r="C18" s="3" t="str">
        <f>CONCATENATE(Spotify_Top_50_Songs___spotify[[#This Row],[Artists]],"_", Spotify_Top_50_Songs___spotify[[#This Row],[Song]])</f>
        <v>The Weeknd_Blinding Lights</v>
      </c>
      <c r="D18" s="2">
        <v>13</v>
      </c>
      <c r="E18" s="2">
        <v>42</v>
      </c>
      <c r="F18" s="2" t="str" cm="1">
        <f t="array" ref="F18">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18" s="4">
        <v>43798</v>
      </c>
      <c r="H18" s="4" t="str">
        <f>IF(ISBLANK(G18),"Year Unknown",TEXT(G18,"yyyy"))</f>
        <v>2019</v>
      </c>
      <c r="I18" s="4"/>
      <c r="J18" s="4">
        <v>43888</v>
      </c>
      <c r="K18" s="2">
        <f>IF(ISBLANK(Spotify_Top_50_Songs___spotify[[#This Row],[Date_Achieved]]),"Blank",_xlfn.NUMBERVALUE(TEXT(Spotify_Top_50_Songs___spotify[[#This Row],[Date_Achieved]],"yyyy")))</f>
        <v>2020</v>
      </c>
    </row>
    <row r="19" spans="1:11" x14ac:dyDescent="0.55000000000000004">
      <c r="A19" s="3" t="s">
        <v>88</v>
      </c>
      <c r="B19" s="3" t="s">
        <v>89</v>
      </c>
      <c r="C19" s="3" t="str">
        <f>CONCATENATE(Spotify_Top_50_Songs___spotify[[#This Row],[Artists]],"_", Spotify_Top_50_Songs___spotify[[#This Row],[Song]])</f>
        <v>Adele_Hello</v>
      </c>
      <c r="D19" s="2">
        <v>3</v>
      </c>
      <c r="E19" s="2">
        <v>41.9</v>
      </c>
      <c r="F19" s="2" t="str" cm="1">
        <f t="array" ref="F19">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19" s="4">
        <v>42300</v>
      </c>
      <c r="H19" s="4" t="str">
        <f>IF(ISBLANK(G19),"Year Unknown",TEXT(G19,"yyyy"))</f>
        <v>2015</v>
      </c>
      <c r="I19" s="4"/>
      <c r="J19" s="4">
        <v>42306</v>
      </c>
      <c r="K19" s="2">
        <f>IF(ISBLANK(Spotify_Top_50_Songs___spotify[[#This Row],[Date_Achieved]]),"Blank",_xlfn.NUMBERVALUE(TEXT(Spotify_Top_50_Songs___spotify[[#This Row],[Date_Achieved]],"yyyy")))</f>
        <v>2015</v>
      </c>
    </row>
    <row r="20" spans="1:11" x14ac:dyDescent="0.55000000000000004">
      <c r="A20" s="3" t="s">
        <v>14</v>
      </c>
      <c r="B20" s="3" t="s">
        <v>15</v>
      </c>
      <c r="C20" s="3" t="str">
        <f>CONCATENATE(Spotify_Top_50_Songs___spotify[[#This Row],[Artists]],"_", Spotify_Top_50_Songs___spotify[[#This Row],[Song]])</f>
        <v>Lady Gaga_Rain on Me</v>
      </c>
      <c r="D20" s="2">
        <v>1</v>
      </c>
      <c r="E20" s="2">
        <v>41.6</v>
      </c>
      <c r="F20" s="2" t="str" cm="1">
        <f t="array" ref="F20">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20" s="4">
        <v>43973</v>
      </c>
      <c r="H20" s="4" t="str">
        <f>IF(ISBLANK(G20),"Year Unknown",TEXT(G20,"yyyy"))</f>
        <v>2020</v>
      </c>
      <c r="I20" s="4"/>
      <c r="J20" s="4">
        <v>43979</v>
      </c>
      <c r="K20" s="2">
        <f>IF(ISBLANK(Spotify_Top_50_Songs___spotify[[#This Row],[Date_Achieved]]),"Blank",_xlfn.NUMBERVALUE(TEXT(Spotify_Top_50_Songs___spotify[[#This Row],[Date_Achieved]],"yyyy")))</f>
        <v>2020</v>
      </c>
    </row>
    <row r="21" spans="1:11" x14ac:dyDescent="0.55000000000000004">
      <c r="A21" s="3" t="s">
        <v>70</v>
      </c>
      <c r="B21" s="3" t="s">
        <v>71</v>
      </c>
      <c r="C21" s="3" t="str">
        <f>CONCATENATE(Spotify_Top_50_Songs___spotify[[#This Row],[Artists]],"_", Spotify_Top_50_Songs___spotify[[#This Row],[Song]])</f>
        <v>Kendrick Lamar_Humble</v>
      </c>
      <c r="D21" s="2">
        <v>1</v>
      </c>
      <c r="E21" s="2">
        <v>41.4</v>
      </c>
      <c r="F21" s="2" t="str" cm="1">
        <f t="array" ref="F21">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21" s="4">
        <v>42824</v>
      </c>
      <c r="H21" s="4" t="str">
        <f>IF(ISBLANK(G21),"Year Unknown",TEXT(G21,"yyyy"))</f>
        <v>2017</v>
      </c>
      <c r="I21" s="4"/>
      <c r="J21" s="4">
        <v>42845</v>
      </c>
      <c r="K21" s="2">
        <f>IF(ISBLANK(Spotify_Top_50_Songs___spotify[[#This Row],[Date_Achieved]]),"Blank",_xlfn.NUMBERVALUE(TEXT(Spotify_Top_50_Songs___spotify[[#This Row],[Date_Achieved]],"yyyy")))</f>
        <v>2017</v>
      </c>
    </row>
    <row r="22" spans="1:11" x14ac:dyDescent="0.55000000000000004">
      <c r="A22" s="3" t="s">
        <v>58</v>
      </c>
      <c r="B22" s="3" t="s">
        <v>50</v>
      </c>
      <c r="C22" s="3" t="str">
        <f>CONCATENATE(Spotify_Top_50_Songs___spotify[[#This Row],[Artists]],"_", Spotify_Top_50_Songs___spotify[[#This Row],[Song]])</f>
        <v>Drake_Nice for What</v>
      </c>
      <c r="D22" s="2">
        <v>2</v>
      </c>
      <c r="E22" s="2">
        <v>40.700000000000003</v>
      </c>
      <c r="F22" s="2" t="str" cm="1">
        <f t="array" ref="F22">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22" s="4">
        <v>43196</v>
      </c>
      <c r="H22" s="4" t="str">
        <f>IF(ISBLANK(G22),"Year Unknown",TEXT(G22,"yyyy"))</f>
        <v>2018</v>
      </c>
      <c r="I22" s="4"/>
      <c r="J22" s="4">
        <v>43209</v>
      </c>
      <c r="K22" s="2">
        <f>IF(ISBLANK(Spotify_Top_50_Songs___spotify[[#This Row],[Date_Achieved]]),"Blank",_xlfn.NUMBERVALUE(TEXT(Spotify_Top_50_Songs___spotify[[#This Row],[Date_Achieved]],"yyyy")))</f>
        <v>2018</v>
      </c>
    </row>
    <row r="23" spans="1:11" x14ac:dyDescent="0.55000000000000004">
      <c r="A23" s="3" t="s">
        <v>59</v>
      </c>
      <c r="B23" s="3" t="s">
        <v>19</v>
      </c>
      <c r="C23" s="3" t="str">
        <f>CONCATENATE(Spotify_Top_50_Songs___spotify[[#This Row],[Artists]],"_", Spotify_Top_50_Songs___spotify[[#This Row],[Song]])</f>
        <v>The Weeknd_Call Out My Name</v>
      </c>
      <c r="D23" s="2">
        <v>1</v>
      </c>
      <c r="E23" s="2">
        <v>40.6</v>
      </c>
      <c r="F23" s="2" t="str" cm="1">
        <f t="array" ref="F23">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23" s="4">
        <v>43189</v>
      </c>
      <c r="H23" s="4" t="str">
        <f>IF(ISBLANK(G23),"Year Unknown",TEXT(G23,"yyyy"))</f>
        <v>2018</v>
      </c>
      <c r="I23" s="4"/>
      <c r="J23" s="4">
        <v>43195</v>
      </c>
      <c r="K23" s="2">
        <f>IF(ISBLANK(Spotify_Top_50_Songs___spotify[[#This Row],[Date_Achieved]]),"Blank",_xlfn.NUMBERVALUE(TEXT(Spotify_Top_50_Songs___spotify[[#This Row],[Date_Achieved]],"yyyy")))</f>
        <v>2018</v>
      </c>
    </row>
    <row r="24" spans="1:11" x14ac:dyDescent="0.55000000000000004">
      <c r="A24" s="3" t="s">
        <v>6</v>
      </c>
      <c r="B24" s="3" t="s">
        <v>7</v>
      </c>
      <c r="C24" s="3" t="str">
        <f>CONCATENATE(Spotify_Top_50_Songs___spotify[[#This Row],[Artists]],"_", Spotify_Top_50_Songs___spotify[[#This Row],[Song]])</f>
        <v>Cardi B_WAP</v>
      </c>
      <c r="D24" s="2">
        <v>1</v>
      </c>
      <c r="E24" s="2">
        <v>40.299999999999997</v>
      </c>
      <c r="F24" s="2" t="str" cm="1">
        <f t="array" ref="F24">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40&gt;</v>
      </c>
      <c r="G24" s="4">
        <v>44050</v>
      </c>
      <c r="H24" s="4" t="str">
        <f>IF(ISBLANK(G24),"Year Unknown",TEXT(G24,"yyyy"))</f>
        <v>2020</v>
      </c>
      <c r="I24" s="4"/>
      <c r="J24" s="4">
        <v>44063</v>
      </c>
      <c r="K24" s="2">
        <f>IF(ISBLANK(Spotify_Top_50_Songs___spotify[[#This Row],[Date_Achieved]]),"Blank",_xlfn.NUMBERVALUE(TEXT(Spotify_Top_50_Songs___spotify[[#This Row],[Date_Achieved]],"yyyy")))</f>
        <v>2020</v>
      </c>
    </row>
    <row r="25" spans="1:11" x14ac:dyDescent="0.55000000000000004">
      <c r="A25" s="3" t="s">
        <v>65</v>
      </c>
      <c r="B25" s="3" t="s">
        <v>11</v>
      </c>
      <c r="C25" s="3" t="str">
        <f>CONCATENATE(Spotify_Top_50_Songs___spotify[[#This Row],[Artists]],"_", Spotify_Top_50_Songs___spotify[[#This Row],[Song]])</f>
        <v>Taylor Swift_Look What You Made Me Do</v>
      </c>
      <c r="D25" s="2">
        <v>2</v>
      </c>
      <c r="E25" s="2">
        <v>39.799999999999997</v>
      </c>
      <c r="F25" s="2" t="str" cm="1">
        <f t="array" ref="F25">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25" s="4">
        <v>42971</v>
      </c>
      <c r="H25" s="4" t="str">
        <f>IF(ISBLANK(G25),"Year Unknown",TEXT(G25,"yyyy"))</f>
        <v>2017</v>
      </c>
      <c r="I25" s="4"/>
      <c r="J25" s="4">
        <v>42978</v>
      </c>
      <c r="K25" s="2">
        <f>IF(ISBLANK(Spotify_Top_50_Songs___spotify[[#This Row],[Date_Achieved]]),"Blank",_xlfn.NUMBERVALUE(TEXT(Spotify_Top_50_Songs___spotify[[#This Row],[Date_Achieved]],"yyyy")))</f>
        <v>2017</v>
      </c>
    </row>
    <row r="26" spans="1:11" x14ac:dyDescent="0.55000000000000004">
      <c r="A26" s="3" t="s">
        <v>80</v>
      </c>
      <c r="B26" s="3" t="s">
        <v>50</v>
      </c>
      <c r="C26" s="3" t="str">
        <f>CONCATENATE(Spotify_Top_50_Songs___spotify[[#This Row],[Artists]],"_", Spotify_Top_50_Songs___spotify[[#This Row],[Song]])</f>
        <v>Drake_One Dance</v>
      </c>
      <c r="D26" s="2">
        <v>14</v>
      </c>
      <c r="E26" s="2">
        <v>39.799999999999997</v>
      </c>
      <c r="F26" s="2" t="str" cm="1">
        <f t="array" ref="F26">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26" s="4">
        <v>42465</v>
      </c>
      <c r="H26" s="4" t="str">
        <f>IF(ISBLANK(G26),"Year Unknown",TEXT(G26,"yyyy"))</f>
        <v>2016</v>
      </c>
      <c r="I26" s="4"/>
      <c r="J26" s="4">
        <v>42481</v>
      </c>
      <c r="K26" s="2">
        <f>IF(ISBLANK(Spotify_Top_50_Songs___spotify[[#This Row],[Date_Achieved]]),"Blank",_xlfn.NUMBERVALUE(TEXT(Spotify_Top_50_Songs___spotify[[#This Row],[Date_Achieved]],"yyyy")))</f>
        <v>2016</v>
      </c>
    </row>
    <row r="27" spans="1:11" x14ac:dyDescent="0.55000000000000004">
      <c r="A27" s="3" t="s">
        <v>38</v>
      </c>
      <c r="B27" s="3" t="s">
        <v>39</v>
      </c>
      <c r="C27" s="3" t="str">
        <f>CONCATENATE(Spotify_Top_50_Songs___spotify[[#This Row],[Artists]],"_", Spotify_Top_50_Songs___spotify[[#This Row],[Song]])</f>
        <v>Mariah Carey_All I Want for Christmas Is You</v>
      </c>
      <c r="D27" s="2">
        <v>1</v>
      </c>
      <c r="E27" s="2">
        <v>39.6</v>
      </c>
      <c r="F27" s="2" t="str" cm="1">
        <f t="array" ref="F27">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27" s="4">
        <v>34639</v>
      </c>
      <c r="H27" s="4" t="str">
        <f>IF(ISBLANK(G27),"Year Unknown",TEXT(G27,"yyyy"))</f>
        <v>1994</v>
      </c>
      <c r="I27" s="4"/>
      <c r="J27" s="4">
        <v>43461</v>
      </c>
      <c r="K27" s="2">
        <f>IF(ISBLANK(Spotify_Top_50_Songs___spotify[[#This Row],[Date_Achieved]]),"Blank",_xlfn.NUMBERVALUE(TEXT(Spotify_Top_50_Songs___spotify[[#This Row],[Date_Achieved]],"yyyy")))</f>
        <v>2018</v>
      </c>
    </row>
    <row r="28" spans="1:11" x14ac:dyDescent="0.55000000000000004">
      <c r="A28" s="3" t="s">
        <v>41</v>
      </c>
      <c r="B28" s="3" t="s">
        <v>42</v>
      </c>
      <c r="C28" s="3" t="str">
        <f>CONCATENATE(Spotify_Top_50_Songs___spotify[[#This Row],[Artists]],"_", Spotify_Top_50_Songs___spotify[[#This Row],[Song]])</f>
        <v>Bad Bunny_Mia</v>
      </c>
      <c r="D28" s="2">
        <v>1</v>
      </c>
      <c r="E28" s="2">
        <v>39.6</v>
      </c>
      <c r="F28" s="2" t="str" cm="1">
        <f t="array" ref="F28">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28" s="4">
        <v>43385</v>
      </c>
      <c r="H28" s="4" t="str">
        <f>IF(ISBLANK(G28),"Year Unknown",TEXT(G28,"yyyy"))</f>
        <v>2018</v>
      </c>
      <c r="I28" s="4"/>
      <c r="J28" s="4">
        <v>43391</v>
      </c>
      <c r="K28" s="2">
        <f>IF(ISBLANK(Spotify_Top_50_Songs___spotify[[#This Row],[Date_Achieved]]),"Blank",_xlfn.NUMBERVALUE(TEXT(Spotify_Top_50_Songs___spotify[[#This Row],[Date_Achieved]],"yyyy")))</f>
        <v>2018</v>
      </c>
    </row>
    <row r="29" spans="1:11" x14ac:dyDescent="0.55000000000000004">
      <c r="A29" s="3" t="s">
        <v>12</v>
      </c>
      <c r="B29" s="3" t="s">
        <v>28</v>
      </c>
      <c r="C29" s="3" t="str">
        <f>CONCATENATE(Spotify_Top_50_Songs___spotify[[#This Row],[Artists]],"_", Spotify_Top_50_Songs___spotify[[#This Row],[Song]])</f>
        <v>Post Malone_Rockstar</v>
      </c>
      <c r="D29" s="2">
        <v>17</v>
      </c>
      <c r="E29" s="2">
        <v>38.6</v>
      </c>
      <c r="F29" s="2" t="str" cm="1">
        <f t="array" ref="F29">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29" s="4">
        <v>42993</v>
      </c>
      <c r="H29" s="4" t="str">
        <f>IF(ISBLANK(G29),"Year Unknown",TEXT(G29,"yyyy"))</f>
        <v>2017</v>
      </c>
      <c r="I29" s="4"/>
      <c r="J29" s="4">
        <v>42999</v>
      </c>
      <c r="K29" s="2">
        <f>IF(ISBLANK(Spotify_Top_50_Songs___spotify[[#This Row],[Date_Achieved]]),"Blank",_xlfn.NUMBERVALUE(TEXT(Spotify_Top_50_Songs___spotify[[#This Row],[Date_Achieved]],"yyyy")))</f>
        <v>2017</v>
      </c>
    </row>
    <row r="30" spans="1:11" x14ac:dyDescent="0.55000000000000004">
      <c r="A30" s="3" t="s">
        <v>12</v>
      </c>
      <c r="B30" s="3" t="s">
        <v>13</v>
      </c>
      <c r="C30" s="3" t="str">
        <f>CONCATENATE(Spotify_Top_50_Songs___spotify[[#This Row],[Artists]],"_", Spotify_Top_50_Songs___spotify[[#This Row],[Song]])</f>
        <v>DaBaby_Rockstar</v>
      </c>
      <c r="D30" s="2">
        <v>7</v>
      </c>
      <c r="E30" s="2">
        <v>37.4</v>
      </c>
      <c r="F30" s="2" t="str" cm="1">
        <f t="array" ref="F30">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30" s="4">
        <v>43945</v>
      </c>
      <c r="H30" s="4" t="str">
        <f>IF(ISBLANK(G30),"Year Unknown",TEXT(G30,"yyyy"))</f>
        <v>2020</v>
      </c>
      <c r="I30" s="4"/>
      <c r="J30" s="4">
        <v>43986</v>
      </c>
      <c r="K30" s="2">
        <f>IF(ISBLANK(Spotify_Top_50_Songs___spotify[[#This Row],[Date_Achieved]]),"Blank",_xlfn.NUMBERVALUE(TEXT(Spotify_Top_50_Songs___spotify[[#This Row],[Date_Achieved]],"yyyy")))</f>
        <v>2020</v>
      </c>
    </row>
    <row r="31" spans="1:11" x14ac:dyDescent="0.55000000000000004">
      <c r="A31" s="3" t="s">
        <v>78</v>
      </c>
      <c r="B31" s="3" t="s">
        <v>79</v>
      </c>
      <c r="C31" s="3" t="str">
        <f>CONCATENATE(Spotify_Top_50_Songs___spotify[[#This Row],[Artists]],"_", Spotify_Top_50_Songs___spotify[[#This Row],[Song]])</f>
        <v>Major Lazer_Cold Water</v>
      </c>
      <c r="D31" s="2">
        <v>5</v>
      </c>
      <c r="E31" s="2">
        <v>37</v>
      </c>
      <c r="F31" s="2" t="str" cm="1">
        <f t="array" ref="F31">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31" s="4">
        <v>42573</v>
      </c>
      <c r="H31" s="4" t="str">
        <f>IF(ISBLANK(G31),"Year Unknown",TEXT(G31,"yyyy"))</f>
        <v>2016</v>
      </c>
      <c r="I31" s="4"/>
      <c r="J31" s="4">
        <v>42579</v>
      </c>
      <c r="K31" s="2">
        <f>IF(ISBLANK(Spotify_Top_50_Songs___spotify[[#This Row],[Date_Achieved]]),"Blank",_xlfn.NUMBERVALUE(TEXT(Spotify_Top_50_Songs___spotify[[#This Row],[Date_Achieved]],"yyyy")))</f>
        <v>2016</v>
      </c>
    </row>
    <row r="32" spans="1:11" x14ac:dyDescent="0.55000000000000004">
      <c r="A32" s="3" t="s">
        <v>43</v>
      </c>
      <c r="B32" s="3" t="s">
        <v>44</v>
      </c>
      <c r="C32" s="3" t="str">
        <f>CONCATENATE(Spotify_Top_50_Songs___spotify[[#This Row],[Artists]],"_", Spotify_Top_50_Songs___spotify[[#This Row],[Song]])</f>
        <v>DJ Snake_Taki Taki</v>
      </c>
      <c r="D32" s="2">
        <v>4</v>
      </c>
      <c r="E32" s="2">
        <v>35.9</v>
      </c>
      <c r="F32" s="2" t="str" cm="1">
        <f t="array" ref="F32">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32" s="4">
        <v>43371</v>
      </c>
      <c r="H32" s="4" t="str">
        <f>IF(ISBLANK(G32),"Year Unknown",TEXT(G32,"yyyy"))</f>
        <v>2018</v>
      </c>
      <c r="I32" s="4"/>
      <c r="J32" s="4">
        <v>43377</v>
      </c>
      <c r="K32" s="2">
        <f>IF(ISBLANK(Spotify_Top_50_Songs___spotify[[#This Row],[Date_Achieved]]),"Blank",_xlfn.NUMBERVALUE(TEXT(Spotify_Top_50_Songs___spotify[[#This Row],[Date_Achieved]],"yyyy")))</f>
        <v>2018</v>
      </c>
    </row>
    <row r="33" spans="1:11" x14ac:dyDescent="0.55000000000000004">
      <c r="A33" s="3" t="s">
        <v>53</v>
      </c>
      <c r="B33" s="3" t="s">
        <v>54</v>
      </c>
      <c r="C33" s="3" t="str">
        <f>CONCATENATE(Spotify_Top_50_Songs___spotify[[#This Row],[Artists]],"_", Spotify_Top_50_Songs___spotify[[#This Row],[Song]])</f>
        <v>XXXTentacion_Sad!</v>
      </c>
      <c r="D33" s="2">
        <v>2</v>
      </c>
      <c r="E33" s="2">
        <v>35.799999999999997</v>
      </c>
      <c r="F33" s="2" t="str" cm="1">
        <f t="array" ref="F33">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33" s="4">
        <v>43161</v>
      </c>
      <c r="H33" s="4" t="str">
        <f>IF(ISBLANK(G33),"Year Unknown",TEXT(G33,"yyyy"))</f>
        <v>2018</v>
      </c>
      <c r="I33" s="4"/>
      <c r="J33" s="4">
        <v>43272</v>
      </c>
      <c r="K33" s="2">
        <f>IF(ISBLANK(Spotify_Top_50_Songs___spotify[[#This Row],[Date_Achieved]]),"Blank",_xlfn.NUMBERVALUE(TEXT(Spotify_Top_50_Songs___spotify[[#This Row],[Date_Achieved]],"yyyy")))</f>
        <v>2018</v>
      </c>
    </row>
    <row r="34" spans="1:11" x14ac:dyDescent="0.55000000000000004">
      <c r="A34" s="3" t="s">
        <v>10</v>
      </c>
      <c r="B34" s="3" t="s">
        <v>11</v>
      </c>
      <c r="C34" s="3" t="str">
        <f>CONCATENATE(Spotify_Top_50_Songs___spotify[[#This Row],[Artists]],"_", Spotify_Top_50_Songs___spotify[[#This Row],[Song]])</f>
        <v>Taylor Swift_Cardigan</v>
      </c>
      <c r="D34" s="2">
        <v>1</v>
      </c>
      <c r="E34" s="2">
        <v>35.700000000000003</v>
      </c>
      <c r="F34" s="2" t="str" cm="1">
        <f t="array" ref="F34">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34" s="4">
        <v>44036</v>
      </c>
      <c r="H34" s="4" t="str">
        <f>IF(ISBLANK(G34),"Year Unknown",TEXT(G34,"yyyy"))</f>
        <v>2020</v>
      </c>
      <c r="I34" s="4"/>
      <c r="J34" s="4">
        <v>44042</v>
      </c>
      <c r="K34" s="2">
        <f>IF(ISBLANK(Spotify_Top_50_Songs___spotify[[#This Row],[Date_Achieved]]),"Blank",_xlfn.NUMBERVALUE(TEXT(Spotify_Top_50_Songs___spotify[[#This Row],[Date_Achieved]],"yyyy")))</f>
        <v>2020</v>
      </c>
    </row>
    <row r="35" spans="1:11" x14ac:dyDescent="0.55000000000000004">
      <c r="A35" s="3" t="s">
        <v>47</v>
      </c>
      <c r="B35" s="3" t="s">
        <v>48</v>
      </c>
      <c r="C35" s="3" t="str">
        <f>CONCATENATE(Spotify_Top_50_Songs___spotify[[#This Row],[Artists]],"_", Spotify_Top_50_Songs___spotify[[#This Row],[Song]])</f>
        <v>Eminem_Lucky You</v>
      </c>
      <c r="D35" s="2">
        <v>1</v>
      </c>
      <c r="E35" s="2">
        <v>34.9</v>
      </c>
      <c r="F35" s="2" t="str" cm="1">
        <f t="array" ref="F35">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35" s="4">
        <v>43343</v>
      </c>
      <c r="H35" s="4" t="str">
        <f>IF(ISBLANK(G35),"Year Unknown",TEXT(G35,"yyyy"))</f>
        <v>2018</v>
      </c>
      <c r="I35" s="4"/>
      <c r="J35" s="4">
        <v>43349</v>
      </c>
      <c r="K35" s="2">
        <f>IF(ISBLANK(Spotify_Top_50_Songs___spotify[[#This Row],[Date_Achieved]]),"Blank",_xlfn.NUMBERVALUE(TEXT(Spotify_Top_50_Songs___spotify[[#This Row],[Date_Achieved]],"yyyy")))</f>
        <v>2018</v>
      </c>
    </row>
    <row r="36" spans="1:11" x14ac:dyDescent="0.55000000000000004">
      <c r="A36" s="3" t="s">
        <v>55</v>
      </c>
      <c r="B36" s="3" t="s">
        <v>56</v>
      </c>
      <c r="C36" s="3" t="str">
        <f>CONCATENATE(Spotify_Top_50_Songs___spotify[[#This Row],[Artists]],"_", Spotify_Top_50_Songs___spotify[[#This Row],[Song]])</f>
        <v>Childish Gambino_This Is America</v>
      </c>
      <c r="D36" s="2">
        <v>1</v>
      </c>
      <c r="E36" s="2">
        <v>34.9</v>
      </c>
      <c r="F36" s="2" t="str" cm="1">
        <f t="array" ref="F36">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36" s="4">
        <v>43225</v>
      </c>
      <c r="H36" s="4" t="str">
        <f>IF(ISBLANK(G36),"Year Unknown",TEXT(G36,"yyyy"))</f>
        <v>2018</v>
      </c>
      <c r="I36" s="4"/>
      <c r="J36" s="4">
        <v>43241</v>
      </c>
      <c r="K36" s="2">
        <f>IF(ISBLANK(Spotify_Top_50_Songs___spotify[[#This Row],[Date_Achieved]]),"Blank",_xlfn.NUMBERVALUE(TEXT(Spotify_Top_50_Songs___spotify[[#This Row],[Date_Achieved]],"yyyy")))</f>
        <v>2018</v>
      </c>
    </row>
    <row r="37" spans="1:11" x14ac:dyDescent="0.55000000000000004">
      <c r="A37" s="3" t="s">
        <v>76</v>
      </c>
      <c r="B37" s="3" t="s">
        <v>77</v>
      </c>
      <c r="C37" s="3" t="str">
        <f>CONCATENATE(Spotify_Top_50_Songs___spotify[[#This Row],[Artists]],"_", Spotify_Top_50_Songs___spotify[[#This Row],[Song]])</f>
        <v>The Chainsmokers_Closer</v>
      </c>
      <c r="D37" s="2">
        <v>11</v>
      </c>
      <c r="E37" s="2">
        <v>34.1</v>
      </c>
      <c r="F37" s="2" t="str" cm="1">
        <f t="array" ref="F37">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37" s="4">
        <v>42580</v>
      </c>
      <c r="H37" s="4" t="str">
        <f>IF(ISBLANK(G37),"Year Unknown",TEXT(G37,"yyyy"))</f>
        <v>2016</v>
      </c>
      <c r="I37" s="4"/>
      <c r="J37" s="4">
        <v>42614</v>
      </c>
      <c r="K37" s="2">
        <f>IF(ISBLANK(Spotify_Top_50_Songs___spotify[[#This Row],[Date_Achieved]]),"Blank",_xlfn.NUMBERVALUE(TEXT(Spotify_Top_50_Songs___spotify[[#This Row],[Date_Achieved]],"yyyy")))</f>
        <v>2016</v>
      </c>
    </row>
    <row r="38" spans="1:11" x14ac:dyDescent="0.55000000000000004">
      <c r="A38" s="3" t="s">
        <v>37</v>
      </c>
      <c r="B38" s="3" t="s">
        <v>28</v>
      </c>
      <c r="C38" s="3" t="str">
        <f>CONCATENATE(Spotify_Top_50_Songs___spotify[[#This Row],[Artists]],"_", Spotify_Top_50_Songs___spotify[[#This Row],[Song]])</f>
        <v>Post Malone_Sunflower</v>
      </c>
      <c r="D38" s="2">
        <v>2</v>
      </c>
      <c r="E38" s="2">
        <v>33.6</v>
      </c>
      <c r="F38" s="2" t="str" cm="1">
        <f t="array" ref="F38">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38" s="4">
        <v>43391</v>
      </c>
      <c r="H38" s="4" t="str">
        <f>IF(ISBLANK(G38),"Year Unknown",TEXT(G38,"yyyy"))</f>
        <v>2018</v>
      </c>
      <c r="I38" s="4"/>
      <c r="J38" s="4">
        <v>43482</v>
      </c>
      <c r="K38" s="2">
        <f>IF(ISBLANK(Spotify_Top_50_Songs___spotify[[#This Row],[Date_Achieved]]),"Blank",_xlfn.NUMBERVALUE(TEXT(Spotify_Top_50_Songs___spotify[[#This Row],[Date_Achieved]],"yyyy")))</f>
        <v>2019</v>
      </c>
    </row>
    <row r="39" spans="1:11" x14ac:dyDescent="0.55000000000000004">
      <c r="A39" s="3" t="s">
        <v>45</v>
      </c>
      <c r="B39" s="3" t="s">
        <v>46</v>
      </c>
      <c r="C39" s="3" t="str">
        <f>CONCATENATE(Spotify_Top_50_Songs___spotify[[#This Row],[Artists]],"_", Spotify_Top_50_Songs___spotify[[#This Row],[Song]])</f>
        <v>Kanye West_I Love It</v>
      </c>
      <c r="D39" s="2">
        <v>3</v>
      </c>
      <c r="E39" s="2">
        <v>32.9</v>
      </c>
      <c r="F39" s="2" t="str" cm="1">
        <f t="array" ref="F39">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39" s="4">
        <v>43350</v>
      </c>
      <c r="H39" s="4" t="str">
        <f>IF(ISBLANK(G39),"Year Unknown",TEXT(G39,"yyyy"))</f>
        <v>2018</v>
      </c>
      <c r="I39" s="4"/>
      <c r="J39" s="4">
        <v>43356</v>
      </c>
      <c r="K39" s="2">
        <f>IF(ISBLANK(Spotify_Top_50_Songs___spotify[[#This Row],[Date_Achieved]]),"Blank",_xlfn.NUMBERVALUE(TEXT(Spotify_Top_50_Songs___spotify[[#This Row],[Date_Achieved]],"yyyy")))</f>
        <v>2018</v>
      </c>
    </row>
    <row r="40" spans="1:11" x14ac:dyDescent="0.55000000000000004">
      <c r="A40" s="3" t="s">
        <v>57</v>
      </c>
      <c r="B40" s="3" t="s">
        <v>28</v>
      </c>
      <c r="C40" s="3" t="str">
        <f>CONCATENATE(Spotify_Top_50_Songs___spotify[[#This Row],[Artists]],"_", Spotify_Top_50_Songs___spotify[[#This Row],[Song]])</f>
        <v>Post Malone_Better Now</v>
      </c>
      <c r="D40" s="2">
        <v>6</v>
      </c>
      <c r="E40" s="2">
        <v>32.9</v>
      </c>
      <c r="F40" s="2" t="str" cm="1">
        <f t="array" ref="F40">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40" s="4">
        <v>43217</v>
      </c>
      <c r="H40" s="4" t="str">
        <f>IF(ISBLANK(G40),"Year Unknown",TEXT(G40,"yyyy"))</f>
        <v>2018</v>
      </c>
      <c r="I40" s="4"/>
      <c r="J40" s="4">
        <v>43223</v>
      </c>
      <c r="K40" s="2">
        <f>IF(ISBLANK(Spotify_Top_50_Songs___spotify[[#This Row],[Date_Achieved]]),"Blank",_xlfn.NUMBERVALUE(TEXT(Spotify_Top_50_Songs___spotify[[#This Row],[Date_Achieved]],"yyyy")))</f>
        <v>2018</v>
      </c>
    </row>
    <row r="41" spans="1:11" x14ac:dyDescent="0.55000000000000004">
      <c r="A41" s="3" t="s">
        <v>8</v>
      </c>
      <c r="B41" s="3" t="s">
        <v>9</v>
      </c>
      <c r="C41" s="3" t="str">
        <f>CONCATENATE(Spotify_Top_50_Songs___spotify[[#This Row],[Artists]],"_", Spotify_Top_50_Songs___spotify[[#This Row],[Song]])</f>
        <v>Jawsh 685_Savage Love (Laxed – Siren Beat)</v>
      </c>
      <c r="D41" s="2">
        <v>2</v>
      </c>
      <c r="E41" s="2">
        <v>32.200000000000003</v>
      </c>
      <c r="F41" s="2" t="str" cm="1">
        <f t="array" ref="F41">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41" s="4">
        <v>43993</v>
      </c>
      <c r="H41" s="4" t="str">
        <f>IF(ISBLANK(G41),"Year Unknown",TEXT(G41,"yyyy"))</f>
        <v>2020</v>
      </c>
      <c r="I41" s="4"/>
      <c r="J41" s="4">
        <v>44049</v>
      </c>
      <c r="K41" s="2">
        <f>IF(ISBLANK(Spotify_Top_50_Songs___spotify[[#This Row],[Date_Achieved]]),"Blank",_xlfn.NUMBERVALUE(TEXT(Spotify_Top_50_Songs___spotify[[#This Row],[Date_Achieved]],"yyyy")))</f>
        <v>2020</v>
      </c>
    </row>
    <row r="42" spans="1:11" x14ac:dyDescent="0.55000000000000004">
      <c r="A42" s="3" t="s">
        <v>66</v>
      </c>
      <c r="B42" s="3" t="s">
        <v>67</v>
      </c>
      <c r="C42" s="3" t="str">
        <f>CONCATENATE(Spotify_Top_50_Songs___spotify[[#This Row],[Artists]],"_", Spotify_Top_50_Songs___spotify[[#This Row],[Song]])</f>
        <v>J Balvin_Mi Gente</v>
      </c>
      <c r="D42" s="2">
        <v>4</v>
      </c>
      <c r="E42" s="2">
        <v>32.1</v>
      </c>
      <c r="F42" s="2" t="str" cm="1">
        <f t="array" ref="F42">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42" s="4">
        <v>42916</v>
      </c>
      <c r="H42" s="4" t="str">
        <f>IF(ISBLANK(G42),"Year Unknown",TEXT(G42,"yyyy"))</f>
        <v>2017</v>
      </c>
      <c r="I42" s="4"/>
      <c r="J42" s="4">
        <v>42950</v>
      </c>
      <c r="K42" s="2">
        <f>IF(ISBLANK(Spotify_Top_50_Songs___spotify[[#This Row],[Date_Achieved]]),"Blank",_xlfn.NUMBERVALUE(TEXT(Spotify_Top_50_Songs___spotify[[#This Row],[Date_Achieved]],"yyyy")))</f>
        <v>2017</v>
      </c>
    </row>
    <row r="43" spans="1:11" x14ac:dyDescent="0.55000000000000004">
      <c r="A43" s="3" t="s">
        <v>61</v>
      </c>
      <c r="B43" s="3" t="s">
        <v>62</v>
      </c>
      <c r="C43" s="3" t="str">
        <f>CONCATENATE(Spotify_Top_50_Songs___spotify[[#This Row],[Artists]],"_", Spotify_Top_50_Songs___spotify[[#This Row],[Song]])</f>
        <v>Camila Cabello_Havana</v>
      </c>
      <c r="D43" s="2">
        <v>1</v>
      </c>
      <c r="E43" s="2">
        <v>30.9</v>
      </c>
      <c r="F43" s="2" t="str" cm="1">
        <f t="array" ref="F43">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43" s="4">
        <v>42950</v>
      </c>
      <c r="H43" s="4" t="str">
        <f>IF(ISBLANK(G43),"Year Unknown",TEXT(G43,"yyyy"))</f>
        <v>2017</v>
      </c>
      <c r="I43" s="4"/>
      <c r="J43" s="4">
        <v>43118</v>
      </c>
      <c r="K43" s="2">
        <f>IF(ISBLANK(Spotify_Top_50_Songs___spotify[[#This Row],[Date_Achieved]]),"Blank",_xlfn.NUMBERVALUE(TEXT(Spotify_Top_50_Songs___spotify[[#This Row],[Date_Achieved]],"yyyy")))</f>
        <v>2018</v>
      </c>
    </row>
    <row r="44" spans="1:11" x14ac:dyDescent="0.55000000000000004">
      <c r="A44" s="3" t="s">
        <v>63</v>
      </c>
      <c r="B44" s="3" t="s">
        <v>64</v>
      </c>
      <c r="C44" s="3" t="str">
        <f>CONCATENATE(Spotify_Top_50_Songs___spotify[[#This Row],[Artists]],"_", Spotify_Top_50_Songs___spotify[[#This Row],[Song]])</f>
        <v>Sam Smith_Too Good at Goodbyes</v>
      </c>
      <c r="D44" s="2">
        <v>1</v>
      </c>
      <c r="E44" s="2">
        <v>30.7</v>
      </c>
      <c r="F44" s="2" t="str" cm="1">
        <f t="array" ref="F44">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44" s="4">
        <v>42986</v>
      </c>
      <c r="H44" s="4" t="str">
        <f>IF(ISBLANK(G44),"Year Unknown",TEXT(G44,"yyyy"))</f>
        <v>2017</v>
      </c>
      <c r="I44" s="4"/>
      <c r="J44" s="4">
        <v>42992</v>
      </c>
      <c r="K44" s="2">
        <f>IF(ISBLANK(Spotify_Top_50_Songs___spotify[[#This Row],[Date_Achieved]]),"Blank",_xlfn.NUMBERVALUE(TEXT(Spotify_Top_50_Songs___spotify[[#This Row],[Date_Achieved]],"yyyy")))</f>
        <v>2017</v>
      </c>
    </row>
    <row r="45" spans="1:11" x14ac:dyDescent="0.55000000000000004">
      <c r="A45" s="3" t="s">
        <v>74</v>
      </c>
      <c r="B45" s="3" t="s">
        <v>75</v>
      </c>
      <c r="C45" s="3" t="str">
        <f>CONCATENATE(Spotify_Top_50_Songs___spotify[[#This Row],[Artists]],"_", Spotify_Top_50_Songs___spotify[[#This Row],[Song]])</f>
        <v>Rae Sremmurd_Black Beatles</v>
      </c>
      <c r="D45" s="2">
        <v>2</v>
      </c>
      <c r="E45" s="2">
        <v>30.3</v>
      </c>
      <c r="F45" s="2" t="str" cm="1">
        <f t="array" ref="F45">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30&gt;</v>
      </c>
      <c r="G45" s="4">
        <v>42628</v>
      </c>
      <c r="H45" s="4" t="str">
        <f>IF(ISBLANK(G45),"Year Unknown",TEXT(G45,"yyyy"))</f>
        <v>2016</v>
      </c>
      <c r="I45" s="4"/>
      <c r="J45" s="4">
        <v>42685</v>
      </c>
      <c r="K45" s="2">
        <f>IF(ISBLANK(Spotify_Top_50_Songs___spotify[[#This Row],[Date_Achieved]]),"Blank",_xlfn.NUMBERVALUE(TEXT(Spotify_Top_50_Songs___spotify[[#This Row],[Date_Achieved]],"yyyy")))</f>
        <v>2016</v>
      </c>
    </row>
    <row r="46" spans="1:11" x14ac:dyDescent="0.55000000000000004">
      <c r="A46" s="3" t="s">
        <v>73</v>
      </c>
      <c r="B46" s="3" t="s">
        <v>19</v>
      </c>
      <c r="C46" s="3" t="str">
        <f>CONCATENATE(Spotify_Top_50_Songs___spotify[[#This Row],[Artists]],"_", Spotify_Top_50_Songs___spotify[[#This Row],[Song]])</f>
        <v>The Weeknd_Starboy</v>
      </c>
      <c r="D46" s="2">
        <v>6</v>
      </c>
      <c r="E46" s="2">
        <v>29.2</v>
      </c>
      <c r="F46" s="2" t="str" cm="1">
        <f t="array" ref="F46">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20&gt;</v>
      </c>
      <c r="G46" s="4">
        <v>42634</v>
      </c>
      <c r="H46" s="4" t="str">
        <f>IF(ISBLANK(G46),"Year Unknown",TEXT(G46,"yyyy"))</f>
        <v>2016</v>
      </c>
      <c r="I46" s="4"/>
      <c r="J46" s="4">
        <v>42705</v>
      </c>
      <c r="K46" s="2">
        <f>IF(ISBLANK(Spotify_Top_50_Songs___spotify[[#This Row],[Date_Achieved]]),"Blank",_xlfn.NUMBERVALUE(TEXT(Spotify_Top_50_Songs___spotify[[#This Row],[Date_Achieved]],"yyyy")))</f>
        <v>2016</v>
      </c>
    </row>
    <row r="47" spans="1:11" x14ac:dyDescent="0.55000000000000004">
      <c r="A47" s="3" t="s">
        <v>81</v>
      </c>
      <c r="B47" s="3" t="s">
        <v>82</v>
      </c>
      <c r="C47" s="3" t="str">
        <f>CONCATENATE(Spotify_Top_50_Songs___spotify[[#This Row],[Artists]],"_", Spotify_Top_50_Songs___spotify[[#This Row],[Song]])</f>
        <v>Rihanna_Work</v>
      </c>
      <c r="D47" s="2">
        <v>9</v>
      </c>
      <c r="E47" s="2">
        <v>28</v>
      </c>
      <c r="F47" s="2" t="str" cm="1">
        <f t="array" ref="F47">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20&gt;</v>
      </c>
      <c r="G47" s="4">
        <v>42396</v>
      </c>
      <c r="H47" s="4" t="str">
        <f>IF(ISBLANK(G47),"Year Unknown",TEXT(G47,"yyyy"))</f>
        <v>2016</v>
      </c>
      <c r="I47" s="4"/>
      <c r="J47" s="4">
        <v>42418</v>
      </c>
      <c r="K47" s="2">
        <f>IF(ISBLANK(Spotify_Top_50_Songs___spotify[[#This Row],[Date_Achieved]]),"Blank",_xlfn.NUMBERVALUE(TEXT(Spotify_Top_50_Songs___spotify[[#This Row],[Date_Achieved]],"yyyy")))</f>
        <v>2016</v>
      </c>
    </row>
    <row r="48" spans="1:11" x14ac:dyDescent="0.55000000000000004">
      <c r="A48" s="3" t="s">
        <v>83</v>
      </c>
      <c r="B48" s="3" t="s">
        <v>84</v>
      </c>
      <c r="C48" s="3" t="str">
        <f>CONCATENATE(Spotify_Top_50_Songs___spotify[[#This Row],[Artists]],"_", Spotify_Top_50_Songs___spotify[[#This Row],[Song]])</f>
        <v>Zayn_Pillowtalk</v>
      </c>
      <c r="D48" s="2">
        <v>2</v>
      </c>
      <c r="E48" s="2">
        <v>26.3</v>
      </c>
      <c r="F48" s="2" t="str" cm="1">
        <f t="array" ref="F48">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20&gt;</v>
      </c>
      <c r="G48" s="4">
        <v>42398</v>
      </c>
      <c r="H48" s="4" t="str">
        <f>IF(ISBLANK(G48),"Year Unknown",TEXT(G48,"yyyy"))</f>
        <v>2016</v>
      </c>
      <c r="I48" s="4"/>
      <c r="J48" s="4">
        <v>42404</v>
      </c>
      <c r="K48" s="2">
        <f>IF(ISBLANK(Spotify_Top_50_Songs___spotify[[#This Row],[Date_Achieved]]),"Blank",_xlfn.NUMBERVALUE(TEXT(Spotify_Top_50_Songs___spotify[[#This Row],[Date_Achieved]],"yyyy")))</f>
        <v>2016</v>
      </c>
    </row>
    <row r="49" spans="1:11" x14ac:dyDescent="0.55000000000000004">
      <c r="A49" s="3" t="s">
        <v>85</v>
      </c>
      <c r="B49" s="3" t="s">
        <v>86</v>
      </c>
      <c r="C49" s="3" t="str">
        <f>CONCATENATE(Spotify_Top_50_Songs___spotify[[#This Row],[Artists]],"_", Spotify_Top_50_Songs___spotify[[#This Row],[Song]])</f>
        <v>Justin Bieber_Love Yourself</v>
      </c>
      <c r="D49" s="2">
        <v>3</v>
      </c>
      <c r="E49" s="2">
        <v>24.4</v>
      </c>
      <c r="F49" s="2" t="str" cm="1">
        <f t="array" ref="F49">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20&gt;</v>
      </c>
      <c r="G49" s="4">
        <v>42316</v>
      </c>
      <c r="H49" s="4" t="str">
        <f>IF(ISBLANK(G49),"Year Unknown",TEXT(G49,"yyyy"))</f>
        <v>2015</v>
      </c>
      <c r="I49" s="4"/>
      <c r="J49" s="4">
        <v>42383</v>
      </c>
      <c r="K49" s="2">
        <f>IF(ISBLANK(Spotify_Top_50_Songs___spotify[[#This Row],[Date_Achieved]]),"Blank",_xlfn.NUMBERVALUE(TEXT(Spotify_Top_50_Songs___spotify[[#This Row],[Date_Achieved]],"yyyy")))</f>
        <v>2016</v>
      </c>
    </row>
    <row r="50" spans="1:11" x14ac:dyDescent="0.55000000000000004">
      <c r="A50" s="3" t="s">
        <v>90</v>
      </c>
      <c r="B50" s="3" t="s">
        <v>86</v>
      </c>
      <c r="C50" s="3" t="str">
        <f>CONCATENATE(Spotify_Top_50_Songs___spotify[[#This Row],[Artists]],"_", Spotify_Top_50_Songs___spotify[[#This Row],[Song]])</f>
        <v>Justin Bieber_What Do You Mean?</v>
      </c>
      <c r="D50" s="2">
        <v>8</v>
      </c>
      <c r="E50" s="2">
        <v>24.1</v>
      </c>
      <c r="F50" s="2" t="str" cm="1">
        <f t="array" ref="F50">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20&gt;</v>
      </c>
      <c r="G50" s="4">
        <v>42244</v>
      </c>
      <c r="H50" s="4" t="str">
        <f>IF(ISBLANK(G50),"Year Unknown",TEXT(G50,"yyyy"))</f>
        <v>2015</v>
      </c>
      <c r="I50" s="4"/>
      <c r="J50" s="4">
        <v>42250</v>
      </c>
      <c r="K50" s="2">
        <f>IF(ISBLANK(Spotify_Top_50_Songs___spotify[[#This Row],[Date_Achieved]]),"Blank",_xlfn.NUMBERVALUE(TEXT(Spotify_Top_50_Songs___spotify[[#This Row],[Date_Achieved]],"yyyy")))</f>
        <v>2015</v>
      </c>
    </row>
    <row r="51" spans="1:11" x14ac:dyDescent="0.55000000000000004">
      <c r="A51" s="3" t="s">
        <v>87</v>
      </c>
      <c r="B51" s="3" t="s">
        <v>52</v>
      </c>
      <c r="C51" s="3" t="str">
        <f>CONCATENATE(Spotify_Top_50_Songs___spotify[[#This Row],[Artists]],"_", Spotify_Top_50_Songs___spotify[[#This Row],[Song]])</f>
        <v>_Sorry</v>
      </c>
      <c r="D51" s="2">
        <v>28.8</v>
      </c>
      <c r="E51" s="2">
        <v>23.9</v>
      </c>
      <c r="F51" s="2" t="str" cm="1">
        <f t="array" ref="F51">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20&gt;</v>
      </c>
      <c r="G51" s="4">
        <v>42301</v>
      </c>
      <c r="H51" s="4" t="str">
        <f>IF(ISBLANK(G51),"Year Unknown",TEXT(G51,"yyyy"))</f>
        <v>2015</v>
      </c>
      <c r="I51" s="4"/>
      <c r="J51" s="4">
        <v>42327</v>
      </c>
      <c r="K51" s="2">
        <f>IF(ISBLANK(Spotify_Top_50_Songs___spotify[[#This Row],[Date_Achieved]]),"Blank",_xlfn.NUMBERVALUE(TEXT(Spotify_Top_50_Songs___spotify[[#This Row],[Date_Achieved]],"yyyy")))</f>
        <v>2015</v>
      </c>
    </row>
    <row r="52" spans="1:11" x14ac:dyDescent="0.55000000000000004">
      <c r="A52" s="3" t="s">
        <v>95</v>
      </c>
      <c r="B52" s="3" t="s">
        <v>96</v>
      </c>
      <c r="C52" s="3" t="str">
        <f>CONCATENATE(Spotify_Top_50_Songs___spotify[[#This Row],[Artists]],"_", Spotify_Top_50_Songs___spotify[[#This Row],[Song]])</f>
        <v>Wiz Khalifa_See You Again</v>
      </c>
      <c r="D52" s="2">
        <v>6</v>
      </c>
      <c r="E52" s="2">
        <v>19</v>
      </c>
      <c r="F52" s="2" t="str" cm="1">
        <f t="array" ref="F52">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10&gt;</v>
      </c>
      <c r="G52" s="4">
        <v>42073</v>
      </c>
      <c r="H52" s="4" t="str">
        <f>IF(ISBLANK(G52),"Year Unknown",TEXT(G52,"yyyy"))</f>
        <v>2015</v>
      </c>
      <c r="I52" s="4"/>
      <c r="J52" s="4">
        <v>42124</v>
      </c>
      <c r="K52" s="2">
        <f>IF(ISBLANK(Spotify_Top_50_Songs___spotify[[#This Row],[Date_Achieved]]),"Blank",_xlfn.NUMBERVALUE(TEXT(Spotify_Top_50_Songs___spotify[[#This Row],[Date_Achieved]],"yyyy")))</f>
        <v>2015</v>
      </c>
    </row>
    <row r="53" spans="1:11" x14ac:dyDescent="0.55000000000000004">
      <c r="A53" s="3" t="s">
        <v>92</v>
      </c>
      <c r="B53" s="3" t="s">
        <v>93</v>
      </c>
      <c r="C53" s="3" t="str">
        <f>CONCATENATE(Spotify_Top_50_Songs___spotify[[#This Row],[Artists]],"_", Spotify_Top_50_Songs___spotify[[#This Row],[Song]])</f>
        <v>One Direction_Drag Me Down</v>
      </c>
      <c r="D53" s="2">
        <v>1</v>
      </c>
      <c r="E53" s="2">
        <v>17.3</v>
      </c>
      <c r="F53" s="2" t="str" cm="1">
        <f t="array" ref="F53">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10&gt;</v>
      </c>
      <c r="G53" s="4">
        <v>42216</v>
      </c>
      <c r="H53" s="4" t="str">
        <f>IF(ISBLANK(G53),"Year Unknown",TEXT(G53,"yyyy"))</f>
        <v>2015</v>
      </c>
      <c r="I53" s="4"/>
      <c r="J53" s="4">
        <v>42222</v>
      </c>
      <c r="K53" s="2">
        <f>IF(ISBLANK(Spotify_Top_50_Songs___spotify[[#This Row],[Date_Achieved]]),"Blank",_xlfn.NUMBERVALUE(TEXT(Spotify_Top_50_Songs___spotify[[#This Row],[Date_Achieved]],"yyyy")))</f>
        <v>2015</v>
      </c>
    </row>
    <row r="54" spans="1:11" x14ac:dyDescent="0.55000000000000004">
      <c r="A54" s="3" t="s">
        <v>91</v>
      </c>
      <c r="B54" s="3" t="s">
        <v>19</v>
      </c>
      <c r="C54" s="3" t="str">
        <f>CONCATENATE(Spotify_Top_50_Songs___spotify[[#This Row],[Artists]],"_", Spotify_Top_50_Songs___spotify[[#This Row],[Song]])</f>
        <v>The Weeknd_Can't Feel My Face</v>
      </c>
      <c r="D54" s="2">
        <v>1</v>
      </c>
      <c r="E54" s="2">
        <v>15.9</v>
      </c>
      <c r="F54" s="2" t="str" cm="1">
        <f t="array" ref="F54">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10&gt;</v>
      </c>
      <c r="G54" s="4">
        <v>42163</v>
      </c>
      <c r="H54" s="4" t="str">
        <f>IF(ISBLANK(G54),"Year Unknown",TEXT(G54,"yyyy"))</f>
        <v>2015</v>
      </c>
      <c r="I54" s="4"/>
      <c r="J54" s="4">
        <v>42243</v>
      </c>
      <c r="K54" s="2">
        <f>IF(ISBLANK(Spotify_Top_50_Songs___spotify[[#This Row],[Date_Achieved]]),"Blank",_xlfn.NUMBERVALUE(TEXT(Spotify_Top_50_Songs___spotify[[#This Row],[Date_Achieved]],"yyyy")))</f>
        <v>2015</v>
      </c>
    </row>
    <row r="55" spans="1:11" x14ac:dyDescent="0.55000000000000004">
      <c r="A55" s="3" t="s">
        <v>97</v>
      </c>
      <c r="B55" s="3" t="s">
        <v>82</v>
      </c>
      <c r="C55" s="3" t="str">
        <f>CONCATENATE(Spotify_Top_50_Songs___spotify[[#This Row],[Artists]],"_", Spotify_Top_50_Songs___spotify[[#This Row],[Song]])</f>
        <v>Rihanna_FourFiveSeconds</v>
      </c>
      <c r="D55" s="2">
        <v>3</v>
      </c>
      <c r="E55" s="2">
        <v>15.2</v>
      </c>
      <c r="F55" s="2" t="str" cm="1">
        <f t="array" ref="F55">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10&gt;</v>
      </c>
      <c r="G55" s="4">
        <v>42028</v>
      </c>
      <c r="H55" s="4" t="str">
        <f>IF(ISBLANK(G55),"Year Unknown",TEXT(G55,"yyyy"))</f>
        <v>2015</v>
      </c>
      <c r="I55" s="4"/>
      <c r="J55" s="4">
        <v>42071</v>
      </c>
      <c r="K55" s="2">
        <f>IF(ISBLANK(Spotify_Top_50_Songs___spotify[[#This Row],[Date_Achieved]]),"Blank",_xlfn.NUMBERVALUE(TEXT(Spotify_Top_50_Songs___spotify[[#This Row],[Date_Achieved]],"yyyy")))</f>
        <v>2015</v>
      </c>
    </row>
    <row r="56" spans="1:11" x14ac:dyDescent="0.55000000000000004">
      <c r="A56" s="3" t="s">
        <v>94</v>
      </c>
      <c r="B56" s="3" t="s">
        <v>79</v>
      </c>
      <c r="C56" s="3" t="str">
        <f>CONCATENATE(Spotify_Top_50_Songs___spotify[[#This Row],[Artists]],"_", Spotify_Top_50_Songs___spotify[[#This Row],[Song]])</f>
        <v>Major Lazer_Lean On</v>
      </c>
      <c r="D56" s="2">
        <v>10</v>
      </c>
      <c r="E56" s="2">
        <v>14.8</v>
      </c>
      <c r="F56" s="2" t="str" cm="1">
        <f t="array" ref="F56">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10&gt;</v>
      </c>
      <c r="G56" s="4">
        <v>42065</v>
      </c>
      <c r="H56" s="4" t="str">
        <f>IF(ISBLANK(G56),"Year Unknown",TEXT(G56,"yyyy"))</f>
        <v>2015</v>
      </c>
      <c r="I56" s="4"/>
      <c r="J56" s="4">
        <v>42159</v>
      </c>
      <c r="K56" s="2">
        <f>IF(ISBLANK(Spotify_Top_50_Songs___spotify[[#This Row],[Date_Achieved]]),"Blank",_xlfn.NUMBERVALUE(TEXT(Spotify_Top_50_Songs___spotify[[#This Row],[Date_Achieved]],"yyyy")))</f>
        <v>2015</v>
      </c>
    </row>
    <row r="57" spans="1:11" x14ac:dyDescent="0.55000000000000004">
      <c r="A57" s="3" t="s">
        <v>98</v>
      </c>
      <c r="B57" s="3" t="s">
        <v>99</v>
      </c>
      <c r="C57" s="3" t="str">
        <f>CONCATENATE(Spotify_Top_50_Songs___spotify[[#This Row],[Artists]],"_", Spotify_Top_50_Songs___spotify[[#This Row],[Song]])</f>
        <v>Mark Ronson_Uptown Funk</v>
      </c>
      <c r="D57" s="2">
        <v>8</v>
      </c>
      <c r="E57" s="2">
        <v>14.7</v>
      </c>
      <c r="F57" s="2" t="str" cm="1">
        <f t="array" ref="F57">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10&gt;</v>
      </c>
      <c r="G57" s="4">
        <v>41953</v>
      </c>
      <c r="H57" s="4" t="str">
        <f>IF(ISBLANK(G57),"Year Unknown",TEXT(G57,"yyyy"))</f>
        <v>2014</v>
      </c>
      <c r="I57" s="4"/>
      <c r="J57" s="4">
        <v>42015</v>
      </c>
      <c r="K57" s="2">
        <f>IF(ISBLANK(Spotify_Top_50_Songs___spotify[[#This Row],[Date_Achieved]]),"Blank",_xlfn.NUMBERVALUE(TEXT(Spotify_Top_50_Songs___spotify[[#This Row],[Date_Achieved]],"yyyy")))</f>
        <v>2015</v>
      </c>
    </row>
    <row r="58" spans="1:11" x14ac:dyDescent="0.55000000000000004">
      <c r="A58" s="3" t="s">
        <v>100</v>
      </c>
      <c r="B58" s="3" t="s">
        <v>101</v>
      </c>
      <c r="C58" s="3" t="str">
        <f>CONCATENATE(Spotify_Top_50_Songs___spotify[[#This Row],[Artists]],"_", Spotify_Top_50_Songs___spotify[[#This Row],[Song]])</f>
        <v>Hozier_Take Me to Church</v>
      </c>
      <c r="D58" s="2">
        <v>5</v>
      </c>
      <c r="E58" s="2">
        <v>12.2</v>
      </c>
      <c r="F58" s="2" t="str" cm="1">
        <f t="array" ref="F58">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10&gt;</v>
      </c>
      <c r="G58" s="4">
        <v>41530</v>
      </c>
      <c r="H58" s="4" t="str">
        <f>IF(ISBLANK(G58),"Year Unknown",TEXT(G58,"yyyy"))</f>
        <v>2013</v>
      </c>
      <c r="I58" s="4"/>
      <c r="J58" s="4">
        <v>41980</v>
      </c>
      <c r="K58" s="2">
        <f>IF(ISBLANK(Spotify_Top_50_Songs___spotify[[#This Row],[Date_Achieved]]),"Blank",_xlfn.NUMBERVALUE(TEXT(Spotify_Top_50_Songs___spotify[[#This Row],[Date_Achieved]],"yyyy")))</f>
        <v>2014</v>
      </c>
    </row>
    <row r="59" spans="1:11" x14ac:dyDescent="0.55000000000000004">
      <c r="A59" s="3" t="s">
        <v>103</v>
      </c>
      <c r="B59" s="3" t="s">
        <v>11</v>
      </c>
      <c r="C59" s="3" t="str">
        <f>CONCATENATE(Spotify_Top_50_Songs___spotify[[#This Row],[Artists]],"_", Spotify_Top_50_Songs___spotify[[#This Row],[Song]])</f>
        <v>Taylor Swift_Shake It Off</v>
      </c>
      <c r="D59" s="2">
        <v>4</v>
      </c>
      <c r="E59" s="2">
        <v>11.5</v>
      </c>
      <c r="F59" s="2" t="str" cm="1">
        <f t="array" ref="F59">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10&gt;</v>
      </c>
      <c r="G59" s="4">
        <v>41869</v>
      </c>
      <c r="H59" s="4" t="str">
        <f>IF(ISBLANK(G59),"Year Unknown",TEXT(G59,"yyyy"))</f>
        <v>2014</v>
      </c>
      <c r="I59" s="4"/>
      <c r="J59" s="4">
        <v>41924</v>
      </c>
      <c r="K59" s="2">
        <f>IF(ISBLANK(Spotify_Top_50_Songs___spotify[[#This Row],[Date_Achieved]]),"Blank",_xlfn.NUMBERVALUE(TEXT(Spotify_Top_50_Songs___spotify[[#This Row],[Date_Achieved]],"yyyy")))</f>
        <v>2014</v>
      </c>
    </row>
    <row r="60" spans="1:11" x14ac:dyDescent="0.55000000000000004">
      <c r="A60" s="3" t="s">
        <v>104</v>
      </c>
      <c r="B60" s="3" t="s">
        <v>105</v>
      </c>
      <c r="C60" s="3" t="str">
        <f>CONCATENATE(Spotify_Top_50_Songs___spotify[[#This Row],[Artists]],"_", Spotify_Top_50_Songs___spotify[[#This Row],[Song]])</f>
        <v>Calvin Harris_Blame</v>
      </c>
      <c r="D60" s="2">
        <v>6</v>
      </c>
      <c r="E60" s="2">
        <v>10.7</v>
      </c>
      <c r="F60" s="2" t="str" cm="1">
        <f t="array" ref="F60">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10&gt;</v>
      </c>
      <c r="G60" s="4">
        <v>41887</v>
      </c>
      <c r="H60" s="4" t="str">
        <f>IF(ISBLANK(G60),"Year Unknown",TEXT(G60,"yyyy"))</f>
        <v>2014</v>
      </c>
      <c r="I60" s="4"/>
      <c r="J60" s="4">
        <v>41896</v>
      </c>
      <c r="K60" s="2">
        <f>IF(ISBLANK(Spotify_Top_50_Songs___spotify[[#This Row],[Date_Achieved]]),"Blank",_xlfn.NUMBERVALUE(TEXT(Spotify_Top_50_Songs___spotify[[#This Row],[Date_Achieved]],"yyyy")))</f>
        <v>2014</v>
      </c>
    </row>
    <row r="61" spans="1:11" x14ac:dyDescent="0.55000000000000004">
      <c r="A61" s="3" t="s">
        <v>102</v>
      </c>
      <c r="B61" s="3" t="s">
        <v>32</v>
      </c>
      <c r="C61" s="3" t="str">
        <f>CONCATENATE(Spotify_Top_50_Songs___spotify[[#This Row],[Artists]],"_", Spotify_Top_50_Songs___spotify[[#This Row],[Song]])</f>
        <v>Ed Sheeran_Thinking Out Loud</v>
      </c>
      <c r="D61" s="2">
        <v>2</v>
      </c>
      <c r="E61" s="2">
        <v>10</v>
      </c>
      <c r="F61" s="2" t="str" cm="1">
        <f t="array" ref="F61">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1&gt;</v>
      </c>
      <c r="G61" s="4">
        <v>41811</v>
      </c>
      <c r="H61" s="4" t="str">
        <f>IF(ISBLANK(G61),"Year Unknown",TEXT(G61,"yyyy"))</f>
        <v>2014</v>
      </c>
      <c r="I61" s="4"/>
      <c r="J61" s="4">
        <v>41966</v>
      </c>
      <c r="K61" s="2">
        <f>IF(ISBLANK(Spotify_Top_50_Songs___spotify[[#This Row],[Date_Achieved]]),"Blank",_xlfn.NUMBERVALUE(TEXT(Spotify_Top_50_Songs___spotify[[#This Row],[Date_Achieved]],"yyyy")))</f>
        <v>2014</v>
      </c>
    </row>
    <row r="62" spans="1:11" x14ac:dyDescent="0.55000000000000004">
      <c r="A62" s="3" t="s">
        <v>106</v>
      </c>
      <c r="B62" s="3" t="s">
        <v>107</v>
      </c>
      <c r="C62" s="3" t="str">
        <f>CONCATENATE(Spotify_Top_50_Songs___spotify[[#This Row],[Artists]],"_", Spotify_Top_50_Songs___spotify[[#This Row],[Song]])</f>
        <v>Magic!_Rude</v>
      </c>
      <c r="D62" s="2">
        <v>8</v>
      </c>
      <c r="E62" s="2">
        <v>9</v>
      </c>
      <c r="F62" s="2" t="str" cm="1">
        <f t="array" ref="F62">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1&gt;</v>
      </c>
      <c r="G62" s="4">
        <v>41558</v>
      </c>
      <c r="H62" s="4" t="str">
        <f>IF(ISBLANK(G62),"Year Unknown",TEXT(G62,"yyyy"))</f>
        <v>2013</v>
      </c>
      <c r="I62" s="4"/>
      <c r="J62" s="4">
        <v>41840</v>
      </c>
      <c r="K62" s="2">
        <f>IF(ISBLANK(Spotify_Top_50_Songs___spotify[[#This Row],[Date_Achieved]]),"Blank",_xlfn.NUMBERVALUE(TEXT(Spotify_Top_50_Songs___spotify[[#This Row],[Date_Achieved]],"yyyy")))</f>
        <v>2014</v>
      </c>
    </row>
    <row r="63" spans="1:11" x14ac:dyDescent="0.55000000000000004">
      <c r="A63" s="3" t="s">
        <v>108</v>
      </c>
      <c r="B63" s="3" t="s">
        <v>105</v>
      </c>
      <c r="C63" s="3" t="str">
        <f>CONCATENATE(Spotify_Top_50_Songs___spotify[[#This Row],[Artists]],"_", Spotify_Top_50_Songs___spotify[[#This Row],[Song]])</f>
        <v>Calvin Harris_Summer</v>
      </c>
      <c r="D63" s="2">
        <v>10</v>
      </c>
      <c r="E63" s="2">
        <v>8.6</v>
      </c>
      <c r="F63" s="2" t="str" cm="1">
        <f t="array" ref="F63">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1&gt;</v>
      </c>
      <c r="G63" s="4">
        <v>41712</v>
      </c>
      <c r="H63" s="4" t="str">
        <f>IF(ISBLANK(G63),"Year Unknown",TEXT(G63,"yyyy"))</f>
        <v>2014</v>
      </c>
      <c r="I63" s="4"/>
      <c r="J63" s="4">
        <v>41770</v>
      </c>
      <c r="K63" s="2">
        <f>IF(ISBLANK(Spotify_Top_50_Songs___spotify[[#This Row],[Date_Achieved]]),"Blank",_xlfn.NUMBERVALUE(TEXT(Spotify_Top_50_Songs___spotify[[#This Row],[Date_Achieved]],"yyyy")))</f>
        <v>2014</v>
      </c>
    </row>
    <row r="64" spans="1:11" x14ac:dyDescent="0.55000000000000004">
      <c r="A64" s="3" t="s">
        <v>109</v>
      </c>
      <c r="B64" s="3" t="s">
        <v>110</v>
      </c>
      <c r="C64" s="3" t="str">
        <f>CONCATENATE(Spotify_Top_50_Songs___spotify[[#This Row],[Artists]],"_", Spotify_Top_50_Songs___spotify[[#This Row],[Song]])</f>
        <v>Clean Bandit_Rather Be</v>
      </c>
      <c r="D64" s="2">
        <v>7</v>
      </c>
      <c r="E64" s="2">
        <v>8.1999999999999993</v>
      </c>
      <c r="F64" s="2" t="str" cm="1">
        <f t="array" ref="F64">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1&gt;</v>
      </c>
      <c r="G64" s="4">
        <v>41656</v>
      </c>
      <c r="H64" s="4" t="str">
        <f>IF(ISBLANK(G64),"Year Unknown",TEXT(G64,"yyyy"))</f>
        <v>2014</v>
      </c>
      <c r="I64" s="4"/>
      <c r="J64" s="4">
        <v>41721</v>
      </c>
      <c r="K64" s="2">
        <f>IF(ISBLANK(Spotify_Top_50_Songs___spotify[[#This Row],[Date_Achieved]]),"Blank",_xlfn.NUMBERVALUE(TEXT(Spotify_Top_50_Songs___spotify[[#This Row],[Date_Achieved]],"yyyy")))</f>
        <v>2014</v>
      </c>
    </row>
    <row r="65" spans="1:11" x14ac:dyDescent="0.55000000000000004">
      <c r="A65" s="3" t="s">
        <v>115</v>
      </c>
      <c r="B65" s="3" t="s">
        <v>48</v>
      </c>
      <c r="C65" s="3" t="str">
        <f>CONCATENATE(Spotify_Top_50_Songs___spotify[[#This Row],[Artists]],"_", Spotify_Top_50_Songs___spotify[[#This Row],[Song]])</f>
        <v>Eminem_The Monster</v>
      </c>
      <c r="D65" s="2">
        <v>8</v>
      </c>
      <c r="E65" s="2">
        <v>7.6</v>
      </c>
      <c r="F65" s="2" t="str" cm="1">
        <f t="array" ref="F65">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1&gt;</v>
      </c>
      <c r="G65" s="4">
        <v>41576</v>
      </c>
      <c r="H65" s="4" t="str">
        <f>IF(ISBLANK(G65),"Year Unknown",TEXT(G65,"yyyy"))</f>
        <v>2013</v>
      </c>
      <c r="I65" s="4"/>
      <c r="J65" s="4">
        <v>41588</v>
      </c>
      <c r="K65" s="2">
        <f>IF(ISBLANK(Spotify_Top_50_Songs___spotify[[#This Row],[Date_Achieved]]),"Blank",_xlfn.NUMBERVALUE(TEXT(Spotify_Top_50_Songs___spotify[[#This Row],[Date_Achieved]],"yyyy")))</f>
        <v>2013</v>
      </c>
    </row>
    <row r="66" spans="1:11" x14ac:dyDescent="0.55000000000000004">
      <c r="A66" s="3" t="s">
        <v>111</v>
      </c>
      <c r="B66" s="3" t="s">
        <v>112</v>
      </c>
      <c r="C66" s="3" t="str">
        <f>CONCATENATE(Spotify_Top_50_Songs___spotify[[#This Row],[Artists]],"_", Spotify_Top_50_Songs___spotify[[#This Row],[Song]])</f>
        <v>Katy Perry_Dark Horse</v>
      </c>
      <c r="D66" s="2">
        <v>5</v>
      </c>
      <c r="E66" s="2">
        <v>7.5</v>
      </c>
      <c r="F66" s="2" t="str" cm="1">
        <f t="array" ref="F66">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1&gt;</v>
      </c>
      <c r="G66" s="4">
        <v>41625</v>
      </c>
      <c r="H66" s="4" t="str">
        <f>IF(ISBLANK(G66),"Year Unknown",TEXT(G66,"yyyy"))</f>
        <v>2013</v>
      </c>
      <c r="I66" s="4"/>
      <c r="J66" s="4">
        <v>41686</v>
      </c>
      <c r="K66" s="2">
        <f>IF(ISBLANK(Spotify_Top_50_Songs___spotify[[#This Row],[Date_Achieved]]),"Blank",_xlfn.NUMBERVALUE(TEXT(Spotify_Top_50_Songs___spotify[[#This Row],[Date_Achieved]],"yyyy")))</f>
        <v>2014</v>
      </c>
    </row>
    <row r="67" spans="1:11" x14ac:dyDescent="0.55000000000000004">
      <c r="A67" s="3" t="s">
        <v>113</v>
      </c>
      <c r="B67" s="3" t="s">
        <v>114</v>
      </c>
      <c r="C67" s="3" t="str">
        <f>CONCATENATE(Spotify_Top_50_Songs___spotify[[#This Row],[Artists]],"_", Spotify_Top_50_Songs___spotify[[#This Row],[Song]])</f>
        <v>Pitbull_Timber</v>
      </c>
      <c r="D67" s="2">
        <v>6</v>
      </c>
      <c r="E67" s="2">
        <v>6.8</v>
      </c>
      <c r="F67" s="2" t="str" cm="1">
        <f t="array" ref="F67">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1&gt;</v>
      </c>
      <c r="G67" s="4">
        <v>41554</v>
      </c>
      <c r="H67" s="4" t="str">
        <f>IF(ISBLANK(G67),"Year Unknown",TEXT(G67,"yyyy"))</f>
        <v>2013</v>
      </c>
      <c r="I67" s="4"/>
      <c r="J67" s="4">
        <v>41644</v>
      </c>
      <c r="K67" s="2">
        <f>IF(ISBLANK(Spotify_Top_50_Songs___spotify[[#This Row],[Date_Achieved]]),"Blank",_xlfn.NUMBERVALUE(TEXT(Spotify_Top_50_Songs___spotify[[#This Row],[Date_Achieved]],"yyyy")))</f>
        <v>2014</v>
      </c>
    </row>
    <row r="68" spans="1:11" x14ac:dyDescent="0.55000000000000004">
      <c r="A68" s="3" t="s">
        <v>118</v>
      </c>
      <c r="B68" s="3" t="s">
        <v>119</v>
      </c>
      <c r="C68" s="3" t="str">
        <f>CONCATENATE(Spotify_Top_50_Songs___spotify[[#This Row],[Artists]],"_", Spotify_Top_50_Songs___spotify[[#This Row],[Song]])</f>
        <v>Miley Cyrus_Wrecking Ball</v>
      </c>
      <c r="D68" s="2">
        <v>5</v>
      </c>
      <c r="E68" s="2">
        <v>5.6</v>
      </c>
      <c r="F68" s="2" t="str" cm="1">
        <f t="array" ref="F68">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1&gt;</v>
      </c>
      <c r="G68" s="4">
        <v>41511</v>
      </c>
      <c r="H68" s="4" t="str">
        <f>IF(ISBLANK(G68),"Year Unknown",TEXT(G68,"yyyy"))</f>
        <v>2013</v>
      </c>
      <c r="I68" s="4"/>
      <c r="J68" s="4">
        <v>41546</v>
      </c>
      <c r="K68" s="2">
        <f>IF(ISBLANK(Spotify_Top_50_Songs___spotify[[#This Row],[Date_Achieved]]),"Blank",_xlfn.NUMBERVALUE(TEXT(Spotify_Top_50_Songs___spotify[[#This Row],[Date_Achieved]],"yyyy")))</f>
        <v>2013</v>
      </c>
    </row>
    <row r="69" spans="1:11" x14ac:dyDescent="0.55000000000000004">
      <c r="A69" s="3" t="s">
        <v>116</v>
      </c>
      <c r="B69" s="3" t="s">
        <v>117</v>
      </c>
      <c r="C69" s="3" t="str">
        <f>CONCATENATE(Spotify_Top_50_Songs___spotify[[#This Row],[Artists]],"_", Spotify_Top_50_Songs___spotify[[#This Row],[Song]])</f>
        <v>Lorde_Royals</v>
      </c>
      <c r="D69" s="2">
        <v>1</v>
      </c>
      <c r="E69" s="2">
        <v>5.2</v>
      </c>
      <c r="F69" s="2" t="str" cm="1">
        <f t="array" ref="F69">_xlfn.IFS(
    Spotify_Top_50_Songs___spotify[[#This Row],[Average_Streams (Millions)]] &gt; 50, "50&gt;",
    Spotify_Top_50_Songs___spotify[[#This Row],[Average_Streams (Millions)]] &gt; 40, "40&gt;",
    Spotify_Top_50_Songs___spotify[[#This Row],[Average_Streams (Millions)]] &gt; 30, "30&gt;",
    Spotify_Top_50_Songs___spotify[[#This Row],[Average_Streams (Millions)]] &gt; 20, "20&gt;",
    Spotify_Top_50_Songs___spotify[[#This Row],[Average_Streams (Millions)]] &gt; 10, "10&gt;",
    Spotify_Top_50_Songs___spotify[[#This Row],[Average_Streams (Millions)]] &lt;= 10, "1&gt;",
    TRUE, "1&gt;"
)</f>
        <v>1&gt;</v>
      </c>
      <c r="G69" s="4">
        <v>41428</v>
      </c>
      <c r="H69" s="4" t="str">
        <f>IF(ISBLANK(G69),"Year Unknown",TEXT(G69,"yyyy"))</f>
        <v>2013</v>
      </c>
      <c r="I69" s="4"/>
      <c r="J69" s="4">
        <v>41581</v>
      </c>
      <c r="K69" s="2">
        <f>IF(ISBLANK(Spotify_Top_50_Songs___spotify[[#This Row],[Date_Achieved]]),"Blank",_xlfn.NUMBERVALUE(TEXT(Spotify_Top_50_Songs___spotify[[#This Row],[Date_Achieved]],"yyyy")))</f>
        <v>2013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892F9-CF96-46A8-8370-3720EBDE0AC3}">
  <sheetPr>
    <pageSetUpPr fitToPage="1"/>
  </sheetPr>
  <dimension ref="B4:R21"/>
  <sheetViews>
    <sheetView showGridLines="0" tabSelected="1" zoomScale="70" zoomScaleNormal="70" workbookViewId="0">
      <selection activeCell="S15" sqref="S15"/>
    </sheetView>
  </sheetViews>
  <sheetFormatPr defaultRowHeight="14.4" x14ac:dyDescent="0.55000000000000004"/>
  <cols>
    <col min="2" max="2" width="13.15625" bestFit="1" customWidth="1"/>
    <col min="3" max="3" width="13.3671875" bestFit="1" customWidth="1"/>
    <col min="4" max="4" width="13.1015625" bestFit="1" customWidth="1"/>
    <col min="5" max="5" width="17.89453125" bestFit="1" customWidth="1"/>
  </cols>
  <sheetData>
    <row r="4" spans="2:3" x14ac:dyDescent="0.55000000000000004">
      <c r="B4" s="5" t="s">
        <v>120</v>
      </c>
      <c r="C4" t="s">
        <v>122</v>
      </c>
    </row>
    <row r="5" spans="2:3" x14ac:dyDescent="0.55000000000000004">
      <c r="B5" s="6" t="s">
        <v>13</v>
      </c>
      <c r="C5" s="1">
        <v>1</v>
      </c>
    </row>
    <row r="6" spans="2:3" x14ac:dyDescent="0.55000000000000004">
      <c r="B6" s="6" t="s">
        <v>9</v>
      </c>
      <c r="C6" s="1">
        <v>1</v>
      </c>
    </row>
    <row r="7" spans="2:3" x14ac:dyDescent="0.55000000000000004">
      <c r="B7" s="6" t="s">
        <v>39</v>
      </c>
      <c r="C7" s="1">
        <v>1</v>
      </c>
    </row>
    <row r="8" spans="2:3" x14ac:dyDescent="0.55000000000000004">
      <c r="B8" s="6" t="s">
        <v>11</v>
      </c>
      <c r="C8" s="1">
        <v>1</v>
      </c>
    </row>
    <row r="9" spans="2:3" x14ac:dyDescent="0.55000000000000004">
      <c r="B9" s="6" t="s">
        <v>121</v>
      </c>
      <c r="C9" s="1">
        <v>4</v>
      </c>
    </row>
    <row r="21" spans="10:18" ht="23.7" x14ac:dyDescent="0.9">
      <c r="J21" s="7" t="s">
        <v>128</v>
      </c>
      <c r="K21" s="7"/>
      <c r="L21" s="7"/>
      <c r="M21" s="7"/>
      <c r="N21" s="7"/>
      <c r="O21" s="7"/>
      <c r="P21" s="7"/>
      <c r="Q21" s="7"/>
      <c r="R21" s="7"/>
    </row>
  </sheetData>
  <mergeCells count="1">
    <mergeCell ref="J21:R21"/>
  </mergeCells>
  <pageMargins left="0.7" right="0.7" top="0.75" bottom="0.75" header="0.3" footer="0.3"/>
  <pageSetup scale="67" orientation="landscape"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E7E59B-9C04-4E09-A7E7-B76ACD2755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Spotify Top 50 Songs - spotify</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Amana Ezennia</dc:creator>
  <cp:lastModifiedBy>Amana Ezennia</cp:lastModifiedBy>
  <cp:lastPrinted>2024-12-24T21:26:20Z</cp:lastPrinted>
  <dcterms:created xsi:type="dcterms:W3CDTF">2024-12-24T20:06:23Z</dcterms:created>
  <dcterms:modified xsi:type="dcterms:W3CDTF">2024-12-24T21:26:44Z</dcterms:modified>
</cp:coreProperties>
</file>