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Box #:</t>
        </is>
      </c>
      <c r="B1" t="n">
        <v>5</v>
      </c>
      <c r="C1" t="inlineStr">
        <is>
          <t>Total Item:</t>
        </is>
      </c>
      <c r="D1">
        <f>COUNTA(A:A)-2</f>
        <v/>
      </c>
      <c r="E1" t="inlineStr">
        <is>
          <t>Total Item Instances:</t>
        </is>
      </c>
      <c r="F1">
        <f>SUM(K:K)</f>
        <v/>
      </c>
    </row>
    <row r="2">
      <c r="A2" t="inlineStr">
        <is>
          <t>SKU</t>
        </is>
      </c>
      <c r="B2" t="inlineStr">
        <is>
          <t xml:space="preserve">Product title </t>
        </is>
      </c>
      <c r="C2" t="inlineStr">
        <is>
          <t>Id</t>
        </is>
      </c>
      <c r="D2" t="inlineStr">
        <is>
          <t>ASIN</t>
        </is>
      </c>
      <c r="E2" t="inlineStr">
        <is>
          <t>FNSKU</t>
        </is>
      </c>
      <c r="F2" t="inlineStr">
        <is>
          <t>Condition</t>
        </is>
      </c>
      <c r="G2" t="inlineStr">
        <is>
          <t>Prep type</t>
        </is>
      </c>
      <c r="H2" t="inlineStr">
        <is>
          <t>Who preps units?</t>
        </is>
      </c>
      <c r="I2" t="inlineStr">
        <is>
          <t>Who labels units?</t>
        </is>
      </c>
      <c r="J2" t="inlineStr">
        <is>
          <t>Expected quantity</t>
        </is>
      </c>
      <c r="K2" t="inlineStr">
        <is>
          <t>Boxed quantity</t>
        </is>
      </c>
      <c r="M2">
        <f>IF(B1&gt;=1, "Box 1 quantity","")</f>
        <v/>
      </c>
      <c r="N2">
        <f>IF(B1&gt;=2, "Box 2 quantity","")</f>
        <v/>
      </c>
      <c r="O2">
        <f>IF(B1&gt;=3, "Box 3 quantity","")</f>
        <v/>
      </c>
      <c r="P2">
        <f>IF(B1&gt;=4, "Box 4 quantity","")</f>
        <v/>
      </c>
      <c r="Q2">
        <f>IF(B1&gt;=5, "Box 5 quantity","")</f>
        <v/>
      </c>
      <c r="R2">
        <f>IF(B1&gt;=6, "Box 6 quantity","")</f>
        <v/>
      </c>
      <c r="S2">
        <f>IF(B1&gt;=7, "Box 7 quantity","")</f>
        <v/>
      </c>
      <c r="T2">
        <f>IF(B1&gt;=8, "Box 8 quantity","")</f>
        <v/>
      </c>
      <c r="U2">
        <f>IF(B1&gt;=9, "Box 9 quantity","")</f>
        <v/>
      </c>
    </row>
    <row r="3">
      <c r="A3" t="inlineStr">
        <is>
          <t>PB-Weber-Garlic-Herb-7.75oz-2pk</t>
        </is>
      </c>
      <c r="B3" t="inlineStr">
        <is>
          <t>Weber Roasted Garlic &amp; Herb Seasoning - 7.75 Ounce (2 Pack)</t>
        </is>
      </c>
      <c r="C3" t="inlineStr">
        <is>
          <t>pkee7c90ae-1fa2-4965-ba42-f8dcb91ebfbf</t>
        </is>
      </c>
      <c r="D3" t="inlineStr">
        <is>
          <t>B01K8HMO6M</t>
        </is>
      </c>
      <c r="E3" t="inlineStr">
        <is>
          <t>X002YCVC3R</t>
        </is>
      </c>
      <c r="F3" t="inlineStr">
        <is>
          <t>NewItem</t>
        </is>
      </c>
      <c r="G3" t="inlineStr">
        <is>
          <t>Labeling</t>
        </is>
      </c>
      <c r="I3" t="inlineStr">
        <is>
          <t>By seller</t>
        </is>
      </c>
      <c r="J3" t="n">
        <v>12</v>
      </c>
      <c r="K3">
        <f>SUM(M3:OFFSET(M3, 0, B1-1))</f>
        <v/>
      </c>
      <c r="N3" t="n">
        <v>3</v>
      </c>
    </row>
    <row r="4">
      <c r="A4" t="inlineStr">
        <is>
          <t>PPB-Kin-Blend-Red-Jal-3Lid</t>
        </is>
      </c>
      <c r="B4" t="inlineStr">
        <is>
          <t>Pegasus Premium Variety Pack - Kinder's The Blend Seasoning 10.5oz and Kinder's Red Jalapeno Garlic Seasoning 7oz and Pegasus Premium Brands 3-Step Lid Cover</t>
        </is>
      </c>
      <c r="C4" t="inlineStr">
        <is>
          <t>pk733f74f0-ab49-42e1-a921-0da593c5a875</t>
        </is>
      </c>
      <c r="D4" t="inlineStr">
        <is>
          <t>B0C57C226V</t>
        </is>
      </c>
      <c r="E4" t="inlineStr">
        <is>
          <t>X003TCCOV5</t>
        </is>
      </c>
      <c r="F4" t="inlineStr">
        <is>
          <t>NewItem</t>
        </is>
      </c>
      <c r="G4" t="inlineStr">
        <is>
          <t>Labeling,No prep needed</t>
        </is>
      </c>
      <c r="H4" t="inlineStr">
        <is>
          <t>By seller</t>
        </is>
      </c>
      <c r="I4" t="inlineStr">
        <is>
          <t>By seller</t>
        </is>
      </c>
      <c r="J4" t="n">
        <v>5</v>
      </c>
      <c r="K4">
        <f>SUM(M4:OFFSET(M4, 0, B1-1))</f>
        <v/>
      </c>
    </row>
    <row r="5">
      <c r="A5" t="inlineStr">
        <is>
          <t>PPB-Kin-Chor-2pk-3Lid</t>
        </is>
      </c>
      <c r="B5" t="inlineStr">
        <is>
          <t>Pegasus Premium Variety Pack - Kinder's Chorizo 8.2oz Seasoning (2 Pack) and Pegasus Premium Brands 3-Step Lid Cover</t>
        </is>
      </c>
      <c r="C5" t="inlineStr">
        <is>
          <t>pk8ec30ad4-1f57-46c1-b5a1-9eb855e45393</t>
        </is>
      </c>
      <c r="D5" t="inlineStr">
        <is>
          <t>B0CGTYC47H</t>
        </is>
      </c>
      <c r="E5" t="inlineStr">
        <is>
          <t>X003Y411WL</t>
        </is>
      </c>
      <c r="F5" t="inlineStr">
        <is>
          <t>NewItem</t>
        </is>
      </c>
      <c r="G5" t="inlineStr">
        <is>
          <t>Labeling,No prep needed</t>
        </is>
      </c>
      <c r="H5" t="inlineStr">
        <is>
          <t>By seller</t>
        </is>
      </c>
      <c r="I5" t="inlineStr">
        <is>
          <t>By seller</t>
        </is>
      </c>
      <c r="J5" t="n">
        <v>3</v>
      </c>
      <c r="K5">
        <f>SUM(M5:OFFSET(M5, 0, B1-1))</f>
        <v/>
      </c>
    </row>
    <row r="6">
      <c r="A6" t="inlineStr">
        <is>
          <t>PPB-Kin-Crun-Ancho-2pk-3Lid</t>
        </is>
      </c>
      <c r="B6" t="inlineStr">
        <is>
          <t>Pegasus Premium Variety Pack - Kinder's Ancho Chili Crunch Blends 11oz (2-Pack) and Pegasus Premium Brands 3-Step Lid Cover</t>
        </is>
      </c>
      <c r="C6" t="inlineStr">
        <is>
          <t>pke03be8f0-d6b1-4d86-8729-312205422f8b</t>
        </is>
      </c>
      <c r="D6" t="inlineStr">
        <is>
          <t>B0C7KCF91B</t>
        </is>
      </c>
      <c r="E6" t="inlineStr">
        <is>
          <t>X003UOK4WD</t>
        </is>
      </c>
      <c r="F6" t="inlineStr">
        <is>
          <t>NewItem</t>
        </is>
      </c>
      <c r="G6" t="inlineStr">
        <is>
          <t>Labeling,No prep needed</t>
        </is>
      </c>
      <c r="H6" t="inlineStr">
        <is>
          <t>By seller</t>
        </is>
      </c>
      <c r="I6" t="inlineStr">
        <is>
          <t>By seller</t>
        </is>
      </c>
      <c r="J6" t="n">
        <v>22</v>
      </c>
      <c r="K6">
        <f>SUM(M6:OFFSET(M6, 0, B1-1))</f>
        <v/>
      </c>
    </row>
    <row r="7">
      <c r="A7" t="inlineStr">
        <is>
          <t>PPB-Kin-Faj-Chor-3Lid</t>
        </is>
      </c>
      <c r="B7" t="inlineStr">
        <is>
          <t>Pegasus Premium Variety Pack - Kinder's Fajita Blend 8.1oz and Chorizo 8.2oz Seasoning and Pegasus Premium Brands 3-Step Lid Cover</t>
        </is>
      </c>
      <c r="C7" t="inlineStr">
        <is>
          <t>pkd77c7871-ac6a-4c79-ba89-b2b63d25d449</t>
        </is>
      </c>
      <c r="D7" t="inlineStr">
        <is>
          <t>B0CKH1J4GH</t>
        </is>
      </c>
      <c r="E7" t="inlineStr">
        <is>
          <t>X003ZME0ZR</t>
        </is>
      </c>
      <c r="F7" t="inlineStr">
        <is>
          <t>NewItem</t>
        </is>
      </c>
      <c r="G7" t="inlineStr">
        <is>
          <t>Labeling,No prep needed</t>
        </is>
      </c>
      <c r="H7" t="inlineStr">
        <is>
          <t>By seller</t>
        </is>
      </c>
      <c r="I7" t="inlineStr">
        <is>
          <t>By seller</t>
        </is>
      </c>
      <c r="J7" t="n">
        <v>6</v>
      </c>
      <c r="K7">
        <f>SUM(M7:OFFSET(M7, 0, B1-1))</f>
        <v/>
      </c>
    </row>
    <row r="8">
      <c r="A8" t="inlineStr">
        <is>
          <t>PPB-Kin-Faj-Marg-3Lid</t>
        </is>
      </c>
      <c r="B8" t="inlineStr">
        <is>
          <t>Pegasus Premium Variety Pack - Kinder's Fajita Blend 8.1oz and Margarita Rub Seasoning 8.8oz and Pegasus Premium Brands 3-Step Lid Cover</t>
        </is>
      </c>
      <c r="C8" t="inlineStr">
        <is>
          <t>pkd911da0b-d4d1-4243-8353-a482eaaae418</t>
        </is>
      </c>
      <c r="D8" t="inlineStr">
        <is>
          <t>B0CGR3HKXS</t>
        </is>
      </c>
      <c r="E8" t="inlineStr">
        <is>
          <t>X003Y3QZ19</t>
        </is>
      </c>
      <c r="F8" t="inlineStr">
        <is>
          <t>NewItem</t>
        </is>
      </c>
      <c r="G8" t="inlineStr">
        <is>
          <t>Labeling,No prep needed</t>
        </is>
      </c>
      <c r="H8" t="inlineStr">
        <is>
          <t>By seller</t>
        </is>
      </c>
      <c r="I8" t="inlineStr">
        <is>
          <t>By seller</t>
        </is>
      </c>
      <c r="J8" t="n">
        <v>12</v>
      </c>
      <c r="K8">
        <f>SUM(M8:OFFSET(M8, 0, B1-1))</f>
        <v/>
      </c>
    </row>
    <row r="9">
      <c r="A9" t="inlineStr">
        <is>
          <t>PPB-Kin-Hick-BBQ-2pk-3Lid</t>
        </is>
      </c>
      <c r="B9" t="inlineStr">
        <is>
          <t>Pegasus Premium Variety Pack - Kinder's Hickory Brown Sugar BBQ Sauce 27oz (2 Pack) and Pegasus Premium Brands 3-Step Lid Cover</t>
        </is>
      </c>
      <c r="C9" t="inlineStr">
        <is>
          <t>pk0af1ec87-c626-44f8-bc01-95dfd229f0fe</t>
        </is>
      </c>
      <c r="D9" t="inlineStr">
        <is>
          <t>B0CX2VHTP2</t>
        </is>
      </c>
      <c r="E9" t="inlineStr">
        <is>
          <t>X0045L7W4D</t>
        </is>
      </c>
      <c r="F9" t="inlineStr">
        <is>
          <t>NewItem</t>
        </is>
      </c>
      <c r="G9" t="inlineStr">
        <is>
          <t>Labeling,No prep needed</t>
        </is>
      </c>
      <c r="H9" t="inlineStr">
        <is>
          <t>By seller</t>
        </is>
      </c>
      <c r="I9" t="inlineStr">
        <is>
          <t>By seller</t>
        </is>
      </c>
      <c r="J9" t="n">
        <v>6</v>
      </c>
      <c r="K9">
        <f>SUM(M9:OFFSET(M9, 0, B1-1))</f>
        <v/>
      </c>
      <c r="M9" t="n">
        <v>3</v>
      </c>
      <c r="N9" t="n">
        <v>2</v>
      </c>
      <c r="O9" t="n">
        <v>1</v>
      </c>
    </row>
    <row r="10">
      <c r="A10" t="inlineStr">
        <is>
          <t>PPB-Kin-Prime--Stk-2pk-3Lid</t>
        </is>
      </c>
      <c r="B10" t="inlineStr">
        <is>
          <t>Pegasus Premium Variety Pack - Kinder's Prime Steak Seasoning 7.9oz (2-Pack) and Pegasus Premium Brands 3-Step Lid Cover</t>
        </is>
      </c>
      <c r="C10" t="inlineStr">
        <is>
          <t>pk469fbe54-716b-4c23-ac28-8190bec06162</t>
        </is>
      </c>
      <c r="D10" t="inlineStr">
        <is>
          <t>B0C7JVLPF6</t>
        </is>
      </c>
      <c r="E10" t="inlineStr">
        <is>
          <t>X003UO7H0Z</t>
        </is>
      </c>
      <c r="F10" t="inlineStr">
        <is>
          <t>NewItem</t>
        </is>
      </c>
      <c r="G10" t="inlineStr">
        <is>
          <t>Labeling,No prep needed</t>
        </is>
      </c>
      <c r="H10" t="inlineStr">
        <is>
          <t>By seller</t>
        </is>
      </c>
      <c r="I10" t="inlineStr">
        <is>
          <t>By seller</t>
        </is>
      </c>
      <c r="J10" t="n">
        <v>12</v>
      </c>
      <c r="K10">
        <f>SUM(M10:OFFSET(M10, 0, B1-1))</f>
        <v/>
      </c>
    </row>
    <row r="11">
      <c r="A11" t="inlineStr">
        <is>
          <t>PPB-Kin-Red-Jal-2pk-3-lid</t>
        </is>
      </c>
      <c r="B11" t="inlineStr">
        <is>
          <t>Pegasus Premium Variety Pack - Kinder's Red Jalapeno Garlic Seasoning 7oz (2-Pack) and Pegasus Premium Brands 3-Step Lid Cover</t>
        </is>
      </c>
      <c r="C11" t="inlineStr">
        <is>
          <t>pk21510329-fd22-47a9-870d-5fc877114a71</t>
        </is>
      </c>
      <c r="D11" t="inlineStr">
        <is>
          <t>B0C5797WXG</t>
        </is>
      </c>
      <c r="E11" t="inlineStr">
        <is>
          <t>X003TC53GX</t>
        </is>
      </c>
      <c r="F11" t="inlineStr">
        <is>
          <t>NewItem</t>
        </is>
      </c>
      <c r="G11" t="inlineStr">
        <is>
          <t>Labeling,No prep needed</t>
        </is>
      </c>
      <c r="H11" t="inlineStr">
        <is>
          <t>By seller</t>
        </is>
      </c>
      <c r="I11" t="inlineStr">
        <is>
          <t>By seller</t>
        </is>
      </c>
      <c r="J11" t="n">
        <v>12</v>
      </c>
      <c r="K11">
        <f>SUM(M11:OFFSET(M11, 0, B1-1))</f>
        <v/>
      </c>
    </row>
    <row r="12">
      <c r="A12" t="inlineStr">
        <is>
          <t>PPB-Kin-The-Blend-3Lid</t>
        </is>
      </c>
      <c r="B12" t="inlineStr">
        <is>
          <t>Pegasus Premium Variety Pack - Kinder's The Blend Seasoning 10.5oz (2-Pack) and Pegasus Premium Brands 3-Step Lid Cover</t>
        </is>
      </c>
      <c r="C12" t="inlineStr">
        <is>
          <t>pk08bcc723-2c7d-4032-bedf-00809f883635</t>
        </is>
      </c>
      <c r="D12" t="inlineStr">
        <is>
          <t>B0C4KMXKFQ</t>
        </is>
      </c>
      <c r="E12" t="inlineStr">
        <is>
          <t>X003TCD2ED</t>
        </is>
      </c>
      <c r="F12" t="inlineStr">
        <is>
          <t>NewItem</t>
        </is>
      </c>
      <c r="G12" t="inlineStr">
        <is>
          <t>Labeling,No prep needed</t>
        </is>
      </c>
      <c r="H12" t="inlineStr">
        <is>
          <t>By seller</t>
        </is>
      </c>
      <c r="I12" t="inlineStr">
        <is>
          <t>By seller</t>
        </is>
      </c>
      <c r="J12" t="n">
        <v>18</v>
      </c>
      <c r="K12">
        <f>SUM(M12:OFFSET(M12, 0, B1-1))</f>
        <v/>
      </c>
      <c r="N12" t="n">
        <v>2</v>
      </c>
    </row>
    <row r="13">
      <c r="A13" t="inlineStr">
        <is>
          <t>PPB-WB-Spicy-Ktp-2pk-3Lid</t>
        </is>
      </c>
      <c r="B13" t="inlineStr">
        <is>
          <t>Pegasus Premium Variety Pack - Whataburger Spicy Ketchup 40oz (2 Pack) and Pegasus Premium Brands 3-Step Lid Cover</t>
        </is>
      </c>
      <c r="C13" t="inlineStr">
        <is>
          <t>pk878d1881-c619-44ba-ba16-f85aa37c7426</t>
        </is>
      </c>
      <c r="D13" t="inlineStr">
        <is>
          <t>B0CTQ59NNC</t>
        </is>
      </c>
      <c r="E13" t="inlineStr">
        <is>
          <t>X0044EDIRV</t>
        </is>
      </c>
      <c r="F13" t="inlineStr">
        <is>
          <t>NewItem</t>
        </is>
      </c>
      <c r="G13" t="inlineStr">
        <is>
          <t>Labeling,No prep needed</t>
        </is>
      </c>
      <c r="H13" t="inlineStr">
        <is>
          <t>By seller</t>
        </is>
      </c>
      <c r="I13" t="inlineStr">
        <is>
          <t>By seller</t>
        </is>
      </c>
      <c r="J13" t="n">
        <v>18</v>
      </c>
      <c r="K13">
        <f>SUM(M13:OFFSET(M13, 0, B1-1))</f>
        <v/>
      </c>
    </row>
    <row r="14">
      <c r="A14" t="inlineStr">
        <is>
          <t>PPB-Web-Stk-Chop-3pk-3Lid</t>
        </is>
      </c>
      <c r="B14" t="inlineStr">
        <is>
          <t>Pegasus Premium Variety Pack - Weber Steak N Chop Seasoning 8.5oz (3 Pack) and Pegasus Premium Brands 3-Step Lid Cover</t>
        </is>
      </c>
      <c r="C14" t="inlineStr">
        <is>
          <t>pk8077c00c-7634-4284-a4d1-80062db9b371</t>
        </is>
      </c>
      <c r="D14" t="inlineStr">
        <is>
          <t>B0CTQ332CY</t>
        </is>
      </c>
      <c r="E14" t="inlineStr">
        <is>
          <t>X0044ECG1Z</t>
        </is>
      </c>
      <c r="F14" t="inlineStr">
        <is>
          <t>NewItem</t>
        </is>
      </c>
      <c r="G14" t="inlineStr">
        <is>
          <t>Labeling,No prep needed</t>
        </is>
      </c>
      <c r="H14" t="inlineStr">
        <is>
          <t>By seller</t>
        </is>
      </c>
      <c r="I14" t="inlineStr">
        <is>
          <t>By seller</t>
        </is>
      </c>
      <c r="J14" t="n">
        <v>8</v>
      </c>
      <c r="K14">
        <f>SUM(M14:OFFSET(M14, 0, B1-1))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2024-05-22T22:37:58Z</dcterms:created>
  <dcterms:modified xmlns:dcterms="http://purl.org/dc/terms/" xmlns:xsi="http://www.w3.org/2001/XMLSchema-instance" xsi:type="dcterms:W3CDTF">2024-05-22T22:38:24Z</dcterms:modified>
</cp:coreProperties>
</file>