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ick\Documents\GitHub\barcode-Manager\"/>
    </mc:Choice>
  </mc:AlternateContent>
  <xr:revisionPtr revIDLastSave="0" documentId="13_ncr:1_{3B8B9A4A-B601-4296-87B0-F6790F70B2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K8" i="1"/>
  <c r="K7" i="1"/>
  <c r="K6" i="1"/>
  <c r="K5" i="1"/>
  <c r="K4" i="1"/>
  <c r="K3" i="1"/>
  <c r="U2" i="1"/>
  <c r="T2" i="1"/>
  <c r="S2" i="1"/>
  <c r="R2" i="1"/>
  <c r="Q2" i="1"/>
  <c r="P2" i="1"/>
  <c r="O2" i="1"/>
  <c r="N2" i="1"/>
  <c r="M2" i="1"/>
  <c r="D1" i="1"/>
  <c r="F1" i="1" l="1"/>
</calcChain>
</file>

<file path=xl/sharedStrings.xml><?xml version="1.0" encoding="utf-8"?>
<sst xmlns="http://schemas.openxmlformats.org/spreadsheetml/2006/main" count="121" uniqueCount="78">
  <si>
    <t>Total Box(s):</t>
  </si>
  <si>
    <t>Total Item(s):</t>
  </si>
  <si>
    <t>Total Item Instances:</t>
  </si>
  <si>
    <t>SKU</t>
  </si>
  <si>
    <t xml:space="preserve">Product title </t>
  </si>
  <si>
    <t>Id</t>
  </si>
  <si>
    <t>ASIN</t>
  </si>
  <si>
    <t>FNSKU</t>
  </si>
  <si>
    <t>Condition</t>
  </si>
  <si>
    <t>Prep type</t>
  </si>
  <si>
    <t>Who preps units?</t>
  </si>
  <si>
    <t>Who labels units?</t>
  </si>
  <si>
    <t>Expected</t>
  </si>
  <si>
    <t>Boxed</t>
  </si>
  <si>
    <t>PB-Weber-Garlic-Herb-7.75oz-2pk</t>
  </si>
  <si>
    <t>Weber Roasted Garlic &amp; Herb Seasoning - 7.75 Ounce (2 Pack)</t>
  </si>
  <si>
    <t>pkee7c90ae-1fa2-4965-ba42-f8dcb91ebfbf</t>
  </si>
  <si>
    <t>B01K8HMO6M</t>
  </si>
  <si>
    <t>X002YCVC3R</t>
  </si>
  <si>
    <t>NewItem</t>
  </si>
  <si>
    <t>Labeling</t>
  </si>
  <si>
    <t>By seller</t>
  </si>
  <si>
    <t>PPB-Kin-Blend-Red-Jal-3Lid</t>
  </si>
  <si>
    <t>Pegasus Premium Variety Pack - Kinder's The Blend Seasoning 10.5oz and Kinder's Red Jalapeno Garlic Seasoning 7oz and Pegasus Premium Brands 3-Step Lid Cover</t>
  </si>
  <si>
    <t>pk733f74f0-ab49-42e1-a921-0da593c5a875</t>
  </si>
  <si>
    <t>B0C57C226V</t>
  </si>
  <si>
    <t>X003TCCOV5</t>
  </si>
  <si>
    <t>Labeling,No prep needed</t>
  </si>
  <si>
    <t>PPB-Kin-Chor-2pk-3Lid</t>
  </si>
  <si>
    <t>Pegasus Premium Variety Pack - Kinder's Chorizo 8.2oz Seasoning (2 Pack) and Pegasus Premium Brands 3-Step Lid Cover</t>
  </si>
  <si>
    <t>pk8ec30ad4-1f57-46c1-b5a1-9eb855e45393</t>
  </si>
  <si>
    <t>B0CGTYC47H</t>
  </si>
  <si>
    <t>X003Y411WL</t>
  </si>
  <si>
    <t>PPB-Kin-Crun-Ancho-2pk-3Lid</t>
  </si>
  <si>
    <t>Pegasus Premium Variety Pack - Kinder's Ancho Chili Crunch Blends 11oz (2-Pack) and Pegasus Premium Brands 3-Step Lid Cover</t>
  </si>
  <si>
    <t>pke03be8f0-d6b1-4d86-8729-312205422f8b</t>
  </si>
  <si>
    <t>B0C7KCF91B</t>
  </si>
  <si>
    <t>X003UOK4WD</t>
  </si>
  <si>
    <t>PPB-Kin-Faj-Chor-3Lid</t>
  </si>
  <si>
    <t>Pegasus Premium Variety Pack - Kinder's Fajita Blend 8.1oz and Chorizo 8.2oz Seasoning and Pegasus Premium Brands 3-Step Lid Cover</t>
  </si>
  <si>
    <t>pkd77c7871-ac6a-4c79-ba89-b2b63d25d449</t>
  </si>
  <si>
    <t>B0CKH1J4GH</t>
  </si>
  <si>
    <t>X003ZME0ZR</t>
  </si>
  <si>
    <t>PPB-Kin-Faj-Marg-3Lid</t>
  </si>
  <si>
    <t>Pegasus Premium Variety Pack - Kinder's Fajita Blend 8.1oz and Margarita Rub Seasoning 8.8oz and Pegasus Premium Brands 3-Step Lid Cover</t>
  </si>
  <si>
    <t>pkd911da0b-d4d1-4243-8353-a482eaaae418</t>
  </si>
  <si>
    <t>B0CGR3HKXS</t>
  </si>
  <si>
    <t>X003Y3QZ19</t>
  </si>
  <si>
    <t>PPB-Kin-Hick-BBQ-2pk-3Lid</t>
  </si>
  <si>
    <t>Pegasus Premium Variety Pack - Kinder's Hickory Brown Sugar BBQ Sauce 27oz (2 Pack) and Pegasus Premium Brands 3-Step Lid Cover</t>
  </si>
  <si>
    <t>pk0af1ec87-c626-44f8-bc01-95dfd229f0fe</t>
  </si>
  <si>
    <t>B0CX2VHTP2</t>
  </si>
  <si>
    <t>X0045L7W4D</t>
  </si>
  <si>
    <t>PPB-Kin-Prime--Stk-2pk-3Lid</t>
  </si>
  <si>
    <t>Pegasus Premium Variety Pack - Kinder's Prime Steak Seasoning 7.9oz (2-Pack) and Pegasus Premium Brands 3-Step Lid Cover</t>
  </si>
  <si>
    <t>pk469fbe54-716b-4c23-ac28-8190bec06162</t>
  </si>
  <si>
    <t>B0C7JVLPF6</t>
  </si>
  <si>
    <t>X003UO7H0Z</t>
  </si>
  <si>
    <t>PPB-Kin-Red-Jal-2pk-3-lid</t>
  </si>
  <si>
    <t>Pegasus Premium Variety Pack - Kinder's Red Jalapeno Garlic Seasoning 7oz (2-Pack) and Pegasus Premium Brands 3-Step Lid Cover</t>
  </si>
  <si>
    <t>pk21510329-fd22-47a9-870d-5fc877114a71</t>
  </si>
  <si>
    <t>B0C5797WXG</t>
  </si>
  <si>
    <t>X003TC53GX</t>
  </si>
  <si>
    <t>PPB-Kin-The-Blend-3Lid</t>
  </si>
  <si>
    <t>Pegasus Premium Variety Pack - Kinder's The Blend Seasoning 10.5oz (2-Pack) and Pegasus Premium Brands 3-Step Lid Cover</t>
  </si>
  <si>
    <t>pk08bcc723-2c7d-4032-bedf-00809f883635</t>
  </si>
  <si>
    <t>B0C4KMXKFQ</t>
  </si>
  <si>
    <t>X003TCD2ED</t>
  </si>
  <si>
    <t>PPB-WB-Spicy-Ktp-2pk-3Lid</t>
  </si>
  <si>
    <t>Pegasus Premium Variety Pack - Whataburger Spicy Ketchup 40oz (2 Pack) and Pegasus Premium Brands 3-Step Lid Cover</t>
  </si>
  <si>
    <t>pk878d1881-c619-44ba-ba16-f85aa37c7426</t>
  </si>
  <si>
    <t>B0CTQ59NNC</t>
  </si>
  <si>
    <t>X0044EDIRV</t>
  </si>
  <si>
    <t>PPB-Web-Stk-Chop-3pk-3Lid</t>
  </si>
  <si>
    <t>Pegasus Premium Variety Pack - Weber Steak N Chop Seasoning 8.5oz (3 Pack) and Pegasus Premium Brands 3-Step Lid Cover</t>
  </si>
  <si>
    <t>pk8077c00c-7634-4284-a4d1-80062db9b371</t>
  </si>
  <si>
    <t>B0CTQ332CY</t>
  </si>
  <si>
    <t>X0044ECG1Z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</si>
</sst>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selection activeCell="P17" sqref="P17"/>
    </sheetView>
  </sheetViews>
  <sheetFormatPr defaultRowHeight="15" x14ac:dyDescent="0.25"/>
  <cols>
    <col min="1" max="1" width="33" customWidth="1"/>
    <col min="3" max="3" width="40" customWidth="1"/>
    <col min="4" max="4" width="16" customWidth="1"/>
    <col min="5" max="5" width="23" customWidth="1"/>
    <col min="10" max="10" width="10" customWidth="1"/>
  </cols>
  <sheetData>
    <row r="1" spans="1:21" x14ac:dyDescent="0.25">
      <c r="A1" t="s">
        <v>0</v>
      </c>
      <c r="B1">
        <v>5</v>
      </c>
      <c r="C1" t="s">
        <v>1</v>
      </c>
      <c r="D1">
        <f>COUNTA(A:A)-2</f>
        <v>12</v>
      </c>
      <c r="E1" t="s">
        <v>2</v>
      </c>
      <c r="F1">
        <f ca="1">SUM(K:K)</f>
        <v>27</v>
      </c>
    </row>
    <row r="2" spans="1:21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M2" t="str">
        <f>IF(B1&gt;=1, "Box 1","")</f>
        <v>Box 1</v>
      </c>
      <c r="N2" t="str">
        <f>IF(B1&gt;=2, "Box 2","")</f>
        <v>Box 2</v>
      </c>
      <c r="O2" t="str">
        <f>IF(B1&gt;=3, "Box 3","")</f>
        <v>Box 3</v>
      </c>
      <c r="P2" t="str">
        <f>IF(B1&gt;=4, "Box 4","")</f>
        <v>Box 4</v>
      </c>
      <c r="Q2" t="str">
        <f>IF(B1&gt;=5, "Box 5","")</f>
        <v>Box 5</v>
      </c>
      <c r="R2" t="str">
        <f>IF(B1&gt;=6, "Box 6","")</f>
        <v/>
      </c>
      <c r="S2" t="str">
        <f>IF(B1&gt;=7, "Box 7","")</f>
        <v/>
      </c>
      <c r="T2" t="str">
        <f>IF(B1&gt;=8, "Box 8","")</f>
        <v/>
      </c>
      <c r="U2" t="str">
        <f>IF(B1&gt;=9, "Box 9","")</f>
        <v/>
      </c>
    </row>
    <row r="3" spans="1:21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I3" t="s">
        <v>21</v>
      </c>
      <c r="J3">
        <v>12</v>
      </c>
      <c r="K3">
        <f ca="1">SUM(M3:OFFSET(M3, 0, B1-1))</f>
        <v>1</v>
      </c>
      <c r="M3">
        <v>1</v>
      </c>
    </row>
    <row r="4" spans="1:21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19</v>
      </c>
      <c r="G4" t="s">
        <v>27</v>
      </c>
      <c r="H4" t="s">
        <v>21</v>
      </c>
      <c r="I4" t="s">
        <v>21</v>
      </c>
      <c r="J4">
        <v>5</v>
      </c>
      <c r="K4">
        <f ca="1">SUM(M4:OFFSET(M4, 0, B1-1))</f>
        <v>5</v>
      </c>
      <c r="P4">
        <v>5</v>
      </c>
    </row>
    <row r="5" spans="1:21" x14ac:dyDescent="0.25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19</v>
      </c>
      <c r="G5" t="s">
        <v>27</v>
      </c>
      <c r="H5" t="s">
        <v>21</v>
      </c>
      <c r="I5" t="s">
        <v>21</v>
      </c>
      <c r="J5">
        <v>3</v>
      </c>
      <c r="K5">
        <f ca="1">SUM(M5:OFFSET(M5, 0, B1-1))</f>
        <v>0</v>
      </c>
    </row>
    <row r="6" spans="1:21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19</v>
      </c>
      <c r="G6" t="s">
        <v>27</v>
      </c>
      <c r="H6" t="s">
        <v>21</v>
      </c>
      <c r="I6" t="s">
        <v>21</v>
      </c>
      <c r="J6">
        <v>22</v>
      </c>
      <c r="K6">
        <f ca="1">SUM(M6:OFFSET(M6, 0, B1-1))</f>
        <v>0</v>
      </c>
    </row>
    <row r="7" spans="1:21" x14ac:dyDescent="0.25">
      <c r="A7" t="s">
        <v>38</v>
      </c>
      <c r="B7" t="s">
        <v>39</v>
      </c>
      <c r="C7" t="s">
        <v>40</v>
      </c>
      <c r="D7" t="s">
        <v>41</v>
      </c>
      <c r="E7" t="s">
        <v>42</v>
      </c>
      <c r="F7" t="s">
        <v>19</v>
      </c>
      <c r="G7" t="s">
        <v>27</v>
      </c>
      <c r="H7" t="s">
        <v>21</v>
      </c>
      <c r="I7" t="s">
        <v>21</v>
      </c>
      <c r="J7">
        <v>6</v>
      </c>
      <c r="K7">
        <f ca="1">SUM(M7:OFFSET(M7, 0, B1-1))</f>
        <v>4</v>
      </c>
      <c r="O7">
        <v>4</v>
      </c>
    </row>
    <row r="8" spans="1:21" x14ac:dyDescent="0.25">
      <c r="A8" t="s">
        <v>43</v>
      </c>
      <c r="B8" t="s">
        <v>44</v>
      </c>
      <c r="C8" t="s">
        <v>45</v>
      </c>
      <c r="D8" t="s">
        <v>46</v>
      </c>
      <c r="E8" t="s">
        <v>47</v>
      </c>
      <c r="F8" t="s">
        <v>19</v>
      </c>
      <c r="G8" t="s">
        <v>27</v>
      </c>
      <c r="H8" t="s">
        <v>21</v>
      </c>
      <c r="I8" t="s">
        <v>21</v>
      </c>
      <c r="J8">
        <v>12</v>
      </c>
      <c r="K8">
        <f ca="1">SUM(M8:OFFSET(M8, 0, B1-1))</f>
        <v>0</v>
      </c>
    </row>
    <row r="9" spans="1:21" x14ac:dyDescent="0.25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19</v>
      </c>
      <c r="G9" t="s">
        <v>27</v>
      </c>
      <c r="H9" t="s">
        <v>21</v>
      </c>
      <c r="I9" t="s">
        <v>21</v>
      </c>
      <c r="J9">
        <v>6</v>
      </c>
      <c r="K9">
        <f ca="1">SUM(M9:OFFSET(M9, 0, B1-1))</f>
        <v>6</v>
      </c>
      <c r="M9">
        <v>2</v>
      </c>
      <c r="O9">
        <v>4</v>
      </c>
    </row>
    <row r="10" spans="1:21" x14ac:dyDescent="0.25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19</v>
      </c>
      <c r="G10" t="s">
        <v>27</v>
      </c>
      <c r="H10" t="s">
        <v>21</v>
      </c>
      <c r="I10" t="s">
        <v>21</v>
      </c>
      <c r="J10">
        <v>12</v>
      </c>
      <c r="K10">
        <f ca="1">SUM(M10:OFFSET(M10, 0, B1-1))</f>
        <v>0</v>
      </c>
    </row>
    <row r="11" spans="1:21" x14ac:dyDescent="0.25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 t="s">
        <v>19</v>
      </c>
      <c r="G11" t="s">
        <v>27</v>
      </c>
      <c r="H11" t="s">
        <v>21</v>
      </c>
      <c r="I11" t="s">
        <v>21</v>
      </c>
      <c r="J11">
        <v>12</v>
      </c>
      <c r="K11">
        <f ca="1">SUM(M11:OFFSET(M11, 0, B1-1))</f>
        <v>0</v>
      </c>
    </row>
    <row r="12" spans="1:21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19</v>
      </c>
      <c r="G12" t="s">
        <v>27</v>
      </c>
      <c r="H12" t="s">
        <v>21</v>
      </c>
      <c r="I12" t="s">
        <v>21</v>
      </c>
      <c r="J12">
        <v>18</v>
      </c>
      <c r="K12">
        <f ca="1">SUM(M12:OFFSET(M12, 0, B1-1))</f>
        <v>0</v>
      </c>
    </row>
    <row r="13" spans="1:21" x14ac:dyDescent="0.25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 t="s">
        <v>19</v>
      </c>
      <c r="G13" t="s">
        <v>27</v>
      </c>
      <c r="H13" t="s">
        <v>21</v>
      </c>
      <c r="I13" t="s">
        <v>21</v>
      </c>
      <c r="J13">
        <v>18</v>
      </c>
      <c r="K13">
        <f ca="1">SUM(M13:OFFSET(M13, 0, B1-1))</f>
        <v>8</v>
      </c>
      <c r="O13">
        <v>2</v>
      </c>
      <c r="P13">
        <v>3</v>
      </c>
      <c r="Q13">
        <v>3</v>
      </c>
    </row>
    <row r="14" spans="1:21" x14ac:dyDescent="0.25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t="s">
        <v>19</v>
      </c>
      <c r="G14" t="s">
        <v>27</v>
      </c>
      <c r="H14" t="s">
        <v>21</v>
      </c>
      <c r="I14" t="s">
        <v>21</v>
      </c>
      <c r="J14">
        <v>8</v>
      </c>
      <c r="K14">
        <f ca="1">SUM(M14:OFFSET(M14, 0, B1-1))</f>
        <v>3</v>
      </c>
      <c r="N14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Wharton</cp:lastModifiedBy>
  <dcterms:created xsi:type="dcterms:W3CDTF">2024-05-26T06:15:40Z</dcterms:created>
  <dcterms:modified xsi:type="dcterms:W3CDTF">2024-05-26T06:16:49Z</dcterms:modified>
</cp:coreProperties>
</file>