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tudium\Thesis\Daten AHP\"/>
    </mc:Choice>
  </mc:AlternateContent>
  <bookViews>
    <workbookView xWindow="0" yWindow="0" windowWidth="19200" windowHeight="11460" tabRatio="794" activeTab="1"/>
  </bookViews>
  <sheets>
    <sheet name="Zieltabelle" sheetId="1" r:id="rId1"/>
    <sheet name="Vergleich" sheetId="10" r:id="rId2"/>
    <sheet name="DatenpunkteHauptkriterien" sheetId="5" r:id="rId3"/>
    <sheet name="Diagramm Hauptkriterien " sheetId="6" r:id="rId4"/>
    <sheet name="DatenpunkteBenutzerfreundlich" sheetId="7" r:id="rId5"/>
    <sheet name="Diagramm Benutzerfreundlichkeit" sheetId="4" r:id="rId6"/>
    <sheet name="DatenpunkteQualität der Immer" sheetId="8" r:id="rId7"/>
    <sheet name="Diagramm Qualität der Immersion" sheetId="3" r:id="rId8"/>
    <sheet name="DatenpunkteTragekomfort" sheetId="9" r:id="rId9"/>
    <sheet name="Diagramm Tragekomfort" sheetId="2" r:id="rId10"/>
  </sheets>
  <definedNames>
    <definedName name="_xlchart.v2.0" hidden="1">Zieltabelle!$C$34:$Q$34</definedName>
    <definedName name="_xlchart.v2.1" hidden="1">Zieltabelle!$C$35:$Q$35</definedName>
    <definedName name="_xlchart.v2.10" hidden="1">Zieltabelle!$C$34:$Q$34</definedName>
    <definedName name="_xlchart.v2.11" hidden="1">Zieltabelle!$C$35:$Q$35</definedName>
    <definedName name="_xlchart.v2.12" hidden="1">Zieltabelle!$C$36:$Q$36</definedName>
    <definedName name="_xlchart.v2.13" hidden="1">Zieltabelle!$C$37:$Q$37</definedName>
    <definedName name="_xlchart.v2.14" hidden="1">Zieltabelle!$C$38:$Q$38</definedName>
    <definedName name="_xlchart.v2.15" hidden="1">Zieltabelle!$C$39:$Q$39</definedName>
    <definedName name="_xlchart.v2.16" hidden="1">Zieltabelle!$C$40:$Q$40</definedName>
    <definedName name="_xlchart.v2.17" hidden="1">Zieltabelle!$C$41:$Q$41</definedName>
    <definedName name="_xlchart.v2.18" hidden="1">Zieltabelle!$C$42:$Q$42</definedName>
    <definedName name="_xlchart.v2.19" hidden="1">Zieltabelle!$C$43:$Q$43</definedName>
    <definedName name="_xlchart.v2.2" hidden="1">Zieltabelle!$C$36:$Q$36</definedName>
    <definedName name="_xlchart.v2.20" hidden="1">Zieltabelle!$C$30:$Q$30</definedName>
    <definedName name="_xlchart.v2.21" hidden="1">Zieltabelle!$C$31:$Q$31</definedName>
    <definedName name="_xlchart.v2.22" hidden="1">Zieltabelle!$C$32:$Q$32</definedName>
    <definedName name="_xlchart.v2.23" hidden="1">Zieltabelle!$C$30:$Q$30</definedName>
    <definedName name="_xlchart.v2.24" hidden="1">Zieltabelle!$C$31:$Q$31</definedName>
    <definedName name="_xlchart.v2.25" hidden="1">Zieltabelle!$C$32:$Q$32</definedName>
    <definedName name="_xlchart.v2.26" hidden="1">Zieltabelle!$C$24:$Q$24</definedName>
    <definedName name="_xlchart.v2.27" hidden="1">Zieltabelle!$C$25:$Q$25</definedName>
    <definedName name="_xlchart.v2.28" hidden="1">Zieltabelle!$C$26:$Q$26</definedName>
    <definedName name="_xlchart.v2.29" hidden="1">Zieltabelle!$C$27:$Q$27</definedName>
    <definedName name="_xlchart.v2.3" hidden="1">Zieltabelle!$C$37:$Q$37</definedName>
    <definedName name="_xlchart.v2.30" hidden="1">Zieltabelle!$C$28:$Q$28</definedName>
    <definedName name="_xlchart.v2.31" hidden="1">Zieltabelle!$C$24:$Q$24</definedName>
    <definedName name="_xlchart.v2.32" hidden="1">Zieltabelle!$C$25:$Q$25</definedName>
    <definedName name="_xlchart.v2.33" hidden="1">Zieltabelle!$C$26:$Q$26</definedName>
    <definedName name="_xlchart.v2.34" hidden="1">Zieltabelle!$C$27:$Q$27</definedName>
    <definedName name="_xlchart.v2.35" hidden="1">Zieltabelle!$C$28:$Q$28</definedName>
    <definedName name="_xlchart.v2.36" hidden="1">Zieltabelle!$C$21:$Q$21</definedName>
    <definedName name="_xlchart.v2.37" hidden="1">Zieltabelle!$C$22:$Q$22</definedName>
    <definedName name="_xlchart.v2.38" hidden="1">Zieltabelle!$C$21:$Q$21</definedName>
    <definedName name="_xlchart.v2.39" hidden="1">Zieltabelle!$C$22:$Q$22</definedName>
    <definedName name="_xlchart.v2.4" hidden="1">Zieltabelle!$C$38:$Q$38</definedName>
    <definedName name="_xlchart.v2.5" hidden="1">Zieltabelle!$C$39:$Q$39</definedName>
    <definedName name="_xlchart.v2.6" hidden="1">Zieltabelle!$C$40:$Q$40</definedName>
    <definedName name="_xlchart.v2.7" hidden="1">Zieltabelle!$C$41:$Q$41</definedName>
    <definedName name="_xlchart.v2.8" hidden="1">Zieltabelle!$C$42:$Q$42</definedName>
    <definedName name="_xlchart.v2.9" hidden="1">Zieltabelle!$C$43:$Q$43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" i="10"/>
  <c r="U21" i="1"/>
  <c r="U22" i="1"/>
  <c r="U24" i="1"/>
  <c r="U25" i="1"/>
  <c r="U26" i="1"/>
  <c r="U27" i="1"/>
  <c r="U28" i="1"/>
  <c r="U30" i="1"/>
  <c r="U31" i="1"/>
  <c r="U32" i="1"/>
  <c r="U34" i="1"/>
  <c r="U35" i="1"/>
  <c r="U36" i="1"/>
  <c r="U37" i="1"/>
  <c r="U38" i="1"/>
  <c r="U39" i="1"/>
  <c r="U40" i="1"/>
  <c r="U41" i="1"/>
  <c r="U42" i="1"/>
  <c r="T43" i="1"/>
  <c r="U43" i="1" s="1"/>
  <c r="T22" i="1"/>
  <c r="T24" i="1"/>
  <c r="T25" i="1"/>
  <c r="T26" i="1"/>
  <c r="T27" i="1"/>
  <c r="T28" i="1"/>
  <c r="T30" i="1"/>
  <c r="T31" i="1"/>
  <c r="T32" i="1"/>
  <c r="T34" i="1"/>
  <c r="T35" i="1"/>
  <c r="T36" i="1"/>
  <c r="T37" i="1"/>
  <c r="T38" i="1"/>
  <c r="T39" i="1"/>
  <c r="T40" i="1"/>
  <c r="T41" i="1"/>
  <c r="T42" i="1"/>
  <c r="T21" i="1"/>
  <c r="S21" i="1"/>
  <c r="S22" i="1"/>
  <c r="S24" i="1"/>
  <c r="S25" i="1"/>
  <c r="S26" i="1"/>
  <c r="S27" i="1"/>
  <c r="S28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R34" i="1" l="1"/>
  <c r="R24" i="1"/>
  <c r="R25" i="1"/>
  <c r="R27" i="1"/>
  <c r="R28" i="1"/>
  <c r="R30" i="1"/>
  <c r="R31" i="1"/>
  <c r="R32" i="1"/>
  <c r="R35" i="1"/>
  <c r="R36" i="1"/>
  <c r="R37" i="1"/>
  <c r="R38" i="1"/>
  <c r="R39" i="1"/>
  <c r="R40" i="1"/>
  <c r="R41" i="1"/>
  <c r="R42" i="1"/>
  <c r="R43" i="1"/>
  <c r="R21" i="1"/>
  <c r="R22" i="1"/>
</calcChain>
</file>

<file path=xl/sharedStrings.xml><?xml version="1.0" encoding="utf-8"?>
<sst xmlns="http://schemas.openxmlformats.org/spreadsheetml/2006/main" count="69" uniqueCount="48">
  <si>
    <t>Gewicht</t>
  </si>
  <si>
    <t>Polsterung</t>
  </si>
  <si>
    <t>Displayauflösung</t>
  </si>
  <si>
    <t>Qualität der Texturen</t>
  </si>
  <si>
    <t>Präzession des Trackings</t>
  </si>
  <si>
    <t>FPS</t>
  </si>
  <si>
    <t>Sichtfeld</t>
  </si>
  <si>
    <t>Inbetriebnahme</t>
  </si>
  <si>
    <t>Bedienbarkeit</t>
  </si>
  <si>
    <t>Dokumentation</t>
  </si>
  <si>
    <t>Kosten</t>
  </si>
  <si>
    <t>Robustheit</t>
  </si>
  <si>
    <t>Tragekomfort</t>
  </si>
  <si>
    <t>Qualität der Immersion</t>
  </si>
  <si>
    <t>Benutzerfreundlichkeit</t>
  </si>
  <si>
    <t xml:space="preserve">Mobilität des Systems </t>
  </si>
  <si>
    <t>Open Source Software</t>
  </si>
  <si>
    <t>Open Hardware</t>
  </si>
  <si>
    <t>Verfügbare Software</t>
  </si>
  <si>
    <t>Entwicklung für diese Plattform</t>
  </si>
  <si>
    <t>NWA</t>
  </si>
  <si>
    <t>Median</t>
  </si>
  <si>
    <t>Trage-
komfort</t>
  </si>
  <si>
    <t>Qualität
der
Immersion</t>
  </si>
  <si>
    <t>Benutzer-
freund-
lichkeit</t>
  </si>
  <si>
    <t>Haupt-
kriterien</t>
  </si>
  <si>
    <t>Kriterium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</si>
  <si>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</si>
  <si>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</si>
  <si>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</si>
  <si>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</si>
  <si>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</si>
  <si>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</si>
  <si>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</si>
  <si>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</si>
  <si>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</si>
  <si>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</si>
  <si>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</si>
  <si>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</si>
  <si>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</si>
  <si>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</si>
  <si>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</si>
  <si>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Qualität der
grafischen Texturen</t>
  </si>
  <si>
    <t>Entwicklung für
diese Plattform</t>
  </si>
  <si>
    <t>Max</t>
  </si>
  <si>
    <t>Min</t>
  </si>
  <si>
    <t>Spannweite</t>
  </si>
  <si>
    <t>Abweichung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</si>
</sst>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0" fillId="2" borderId="0" xfId="0" applyFill="1"/>
    <xf numFmtId="0" fontId="1" fillId="2" borderId="1" xfId="0" applyFont="1" applyFill="1" applyBorder="1"/>
    <xf numFmtId="10" fontId="1" fillId="3" borderId="1" xfId="0" applyNumberFormat="1" applyFont="1" applyFill="1" applyBorder="1"/>
    <xf numFmtId="0" fontId="0" fillId="2" borderId="1" xfId="0" applyFill="1" applyBorder="1"/>
    <xf numFmtId="10" fontId="0" fillId="0" borderId="1" xfId="0" applyNumberFormat="1" applyBorder="1"/>
    <xf numFmtId="10" fontId="0" fillId="3" borderId="1" xfId="0" applyNumberFormat="1" applyFill="1" applyBorder="1"/>
    <xf numFmtId="10" fontId="0" fillId="2" borderId="1" xfId="0" applyNumberForma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0" fontId="1" fillId="0" borderId="1" xfId="0" applyNumberFormat="1" applyFont="1" applyBorder="1"/>
    <xf numFmtId="10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DEFED"/>
      <color rgb="FFFF6565"/>
      <color rgb="FFFF7C80"/>
      <color rgb="FFFFABFF"/>
      <color rgb="FFFF8811"/>
      <color rgb="FFFF7D7D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Werte Nutzwertanalyse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4D-4EFB-882E-BFF1EA3EB533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4D-4EFB-882E-BFF1EA3EB533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4D-4EFB-882E-BFF1EA3EB533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4D-4EFB-882E-BFF1EA3EB533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4D-4EFB-882E-BFF1EA3EB533}"/>
                </c:ext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4D-4EFB-882E-BFF1EA3EB533}"/>
                </c:ext>
              </c:extLst>
            </c:dLbl>
            <c:dLbl>
              <c:idx val="1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4D-4EFB-882E-BFF1EA3EB5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Vergleich!$A$2:$A$21</c:f>
              <c:strCache>
                <c:ptCount val="20"/>
                <c:pt idx="0">
                  <c:v>Gewicht</c:v>
                </c:pt>
                <c:pt idx="1">
                  <c:v>Polsterung</c:v>
                </c:pt>
                <c:pt idx="2">
                  <c:v>Displayauflösung</c:v>
                </c:pt>
                <c:pt idx="3">
                  <c:v>Qualität der Texturen</c:v>
                </c:pt>
                <c:pt idx="4">
                  <c:v>Präzession des Trackings</c:v>
                </c:pt>
                <c:pt idx="5">
                  <c:v>FPS</c:v>
                </c:pt>
                <c:pt idx="6">
                  <c:v>Sichtfeld</c:v>
                </c:pt>
                <c:pt idx="7">
                  <c:v>Inbetriebnahme</c:v>
                </c:pt>
                <c:pt idx="8">
                  <c:v>Bedienbarkeit</c:v>
                </c:pt>
                <c:pt idx="9">
                  <c:v>Dokumentation</c:v>
                </c:pt>
                <c:pt idx="10">
                  <c:v>Kosten</c:v>
                </c:pt>
                <c:pt idx="11">
                  <c:v>Robustheit</c:v>
                </c:pt>
                <c:pt idx="12">
                  <c:v>Tragekomfort</c:v>
                </c:pt>
                <c:pt idx="13">
                  <c:v>Qualität der Immersion</c:v>
                </c:pt>
                <c:pt idx="14">
                  <c:v>Benutzerfreundlichkeit</c:v>
                </c:pt>
                <c:pt idx="15">
                  <c:v>Mobilität des Systems </c:v>
                </c:pt>
                <c:pt idx="16">
                  <c:v>Open Source Software</c:v>
                </c:pt>
                <c:pt idx="17">
                  <c:v>Open Hardware</c:v>
                </c:pt>
                <c:pt idx="18">
                  <c:v>Verfügbare Software</c:v>
                </c:pt>
                <c:pt idx="19">
                  <c:v>Entwicklung für diese Plattform</c:v>
                </c:pt>
              </c:strCache>
            </c:strRef>
          </c:cat>
          <c:val>
            <c:numRef>
              <c:f>Vergleich!$B$2:$B$21</c:f>
              <c:numCache>
                <c:formatCode>0.00%</c:formatCode>
                <c:ptCount val="20"/>
                <c:pt idx="0">
                  <c:v>0.66666666666666663</c:v>
                </c:pt>
                <c:pt idx="1">
                  <c:v>0.33333333333333331</c:v>
                </c:pt>
                <c:pt idx="2">
                  <c:v>0.14093959731543623</c:v>
                </c:pt>
                <c:pt idx="3">
                  <c:v>0.1476510067114094</c:v>
                </c:pt>
                <c:pt idx="4">
                  <c:v>0.34899328859060402</c:v>
                </c:pt>
                <c:pt idx="5">
                  <c:v>0.17449664429530201</c:v>
                </c:pt>
                <c:pt idx="6">
                  <c:v>0.18791946308724833</c:v>
                </c:pt>
                <c:pt idx="7">
                  <c:v>0.27272727272727271</c:v>
                </c:pt>
                <c:pt idx="8">
                  <c:v>0.61363636363636365</c:v>
                </c:pt>
                <c:pt idx="9">
                  <c:v>0.11363636363636363</c:v>
                </c:pt>
                <c:pt idx="10">
                  <c:v>9.4224924012158054E-2</c:v>
                </c:pt>
                <c:pt idx="11">
                  <c:v>8.6626139817629177E-2</c:v>
                </c:pt>
                <c:pt idx="12">
                  <c:v>0.10638297872340426</c:v>
                </c:pt>
                <c:pt idx="13">
                  <c:v>0.13525835866261399</c:v>
                </c:pt>
                <c:pt idx="14">
                  <c:v>0.13069908814589665</c:v>
                </c:pt>
                <c:pt idx="15">
                  <c:v>8.3586626139817627E-2</c:v>
                </c:pt>
                <c:pt idx="16">
                  <c:v>9.1185410334346503E-2</c:v>
                </c:pt>
                <c:pt idx="17">
                  <c:v>6.0790273556231005E-2</c:v>
                </c:pt>
                <c:pt idx="18">
                  <c:v>0.12310030395136778</c:v>
                </c:pt>
                <c:pt idx="19">
                  <c:v>8.8145896656534953E-2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0-4CAE-9827-78A164B684FE}"/>
            </c:ext>
          </c:extLst>
        </c:ser>
        <c:ser>
          <c:idx val="1"/>
          <c:order val="1"/>
          <c:tx>
            <c:v>Median des AHP</c:v>
          </c:tx>
          <c:spPr>
            <a:ln w="28575" cap="rnd">
              <a:solidFill>
                <a:srgbClr val="FFC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4D-4EFB-882E-BFF1EA3EB533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4D-4EFB-882E-BFF1EA3EB533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4D-4EFB-882E-BFF1EA3EB533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4D-4EFB-882E-BFF1EA3EB533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4D-4EFB-882E-BFF1EA3EB533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4D-4EFB-882E-BFF1EA3EB533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4D-4EFB-882E-BFF1EA3EB5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Vergleich!$A$2:$A$21</c:f>
              <c:strCache>
                <c:ptCount val="20"/>
                <c:pt idx="0">
                  <c:v>Gewicht</c:v>
                </c:pt>
                <c:pt idx="1">
                  <c:v>Polsterung</c:v>
                </c:pt>
                <c:pt idx="2">
                  <c:v>Displayauflösung</c:v>
                </c:pt>
                <c:pt idx="3">
                  <c:v>Qualität der Texturen</c:v>
                </c:pt>
                <c:pt idx="4">
                  <c:v>Präzession des Trackings</c:v>
                </c:pt>
                <c:pt idx="5">
                  <c:v>FPS</c:v>
                </c:pt>
                <c:pt idx="6">
                  <c:v>Sichtfeld</c:v>
                </c:pt>
                <c:pt idx="7">
                  <c:v>Inbetriebnahme</c:v>
                </c:pt>
                <c:pt idx="8">
                  <c:v>Bedienbarkeit</c:v>
                </c:pt>
                <c:pt idx="9">
                  <c:v>Dokumentation</c:v>
                </c:pt>
                <c:pt idx="10">
                  <c:v>Kosten</c:v>
                </c:pt>
                <c:pt idx="11">
                  <c:v>Robustheit</c:v>
                </c:pt>
                <c:pt idx="12">
                  <c:v>Tragekomfort</c:v>
                </c:pt>
                <c:pt idx="13">
                  <c:v>Qualität der Immersion</c:v>
                </c:pt>
                <c:pt idx="14">
                  <c:v>Benutzerfreundlichkeit</c:v>
                </c:pt>
                <c:pt idx="15">
                  <c:v>Mobilität des Systems </c:v>
                </c:pt>
                <c:pt idx="16">
                  <c:v>Open Source Software</c:v>
                </c:pt>
                <c:pt idx="17">
                  <c:v>Open Hardware</c:v>
                </c:pt>
                <c:pt idx="18">
                  <c:v>Verfügbare Software</c:v>
                </c:pt>
                <c:pt idx="19">
                  <c:v>Entwicklung für diese Plattform</c:v>
                </c:pt>
              </c:strCache>
            </c:strRef>
          </c:cat>
          <c:val>
            <c:numRef>
              <c:f>Vergleich!$C$2:$C$21</c:f>
              <c:numCache>
                <c:formatCode>0.00%</c:formatCode>
                <c:ptCount val="20"/>
                <c:pt idx="0">
                  <c:v>0.75</c:v>
                </c:pt>
                <c:pt idx="1">
                  <c:v>0.25</c:v>
                </c:pt>
                <c:pt idx="2">
                  <c:v>0.10826872502476177</c:v>
                </c:pt>
                <c:pt idx="3">
                  <c:v>0.12523517280969382</c:v>
                </c:pt>
                <c:pt idx="4">
                  <c:v>0.30085613124309807</c:v>
                </c:pt>
                <c:pt idx="5">
                  <c:v>0.17915555849425741</c:v>
                </c:pt>
                <c:pt idx="6">
                  <c:v>0.21825036658304536</c:v>
                </c:pt>
                <c:pt idx="7">
                  <c:v>0.21136173767752717</c:v>
                </c:pt>
                <c:pt idx="8">
                  <c:v>0.65512265512265511</c:v>
                </c:pt>
                <c:pt idx="9">
                  <c:v>0.13347763347763347</c:v>
                </c:pt>
                <c:pt idx="10">
                  <c:v>9.8628000490244519E-2</c:v>
                </c:pt>
                <c:pt idx="11">
                  <c:v>9.2756078371914741E-2</c:v>
                </c:pt>
                <c:pt idx="12">
                  <c:v>0.10058965665760787</c:v>
                </c:pt>
                <c:pt idx="13">
                  <c:v>0.11105365655774836</c:v>
                </c:pt>
                <c:pt idx="14">
                  <c:v>0.16354915369822823</c:v>
                </c:pt>
                <c:pt idx="15">
                  <c:v>7.5595315265479981E-2</c:v>
                </c:pt>
                <c:pt idx="16">
                  <c:v>0.12884394627652085</c:v>
                </c:pt>
                <c:pt idx="17">
                  <c:v>5.1065596114469515E-2</c:v>
                </c:pt>
                <c:pt idx="18">
                  <c:v>6.4789557648587445E-2</c:v>
                </c:pt>
                <c:pt idx="19">
                  <c:v>6.1104991499070546E-2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0-4CAE-9827-78A164B684F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18000"/>
                </a:schemeClr>
              </a:solidFill>
              <a:round/>
            </a:ln>
            <a:effectLst/>
          </c:spPr>
        </c:dropLines>
        <c:marker val="1"/>
        <c:smooth val="0"/>
        <c:axId val="2067755151"/>
        <c:axId val="2067754319"/>
      </c:lineChart>
      <c:catAx>
        <c:axId val="206775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754319"/>
        <c:crosses val="autoZero"/>
        <c:auto val="1"/>
        <c:lblAlgn val="ctr"/>
        <c:lblOffset val="100"/>
        <c:noMultiLvlLbl val="0"/>
      </c:catAx>
      <c:valAx>
        <c:axId val="2067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75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_xlchart.v2.0</cx:f>
      </cx:numDim>
    </cx:data>
    <cx:data id="1">
      <cx:numDim type="val">
        <cx:f dir="row">_xlchart.v2.1</cx:f>
      </cx:numDim>
    </cx:data>
    <cx:data id="2">
      <cx:numDim type="val">
        <cx:f dir="row">_xlchart.v2.2</cx:f>
      </cx:numDim>
    </cx:data>
    <cx:data id="3">
      <cx:numDim type="val">
        <cx:f dir="row">_xlchart.v2.3</cx:f>
      </cx:numDim>
    </cx:data>
    <cx:data id="4">
      <cx:numDim type="val">
        <cx:f dir="row">_xlchart.v2.4</cx:f>
      </cx:numDim>
    </cx:data>
    <cx:data id="5">
      <cx:numDim type="val">
        <cx:f dir="row">_xlchart.v2.5</cx:f>
      </cx:numDim>
    </cx:data>
    <cx:data id="6">
      <cx:numDim type="val">
        <cx:f dir="row">_xlchart.v2.6</cx:f>
      </cx:numDim>
    </cx:data>
    <cx:data id="7">
      <cx:numDim type="val">
        <cx:f dir="row">_xlchart.v2.7</cx:f>
      </cx:numDim>
    </cx:data>
    <cx:data id="8">
      <cx:numDim type="val">
        <cx:f dir="row">_xlchart.v2.8</cx:f>
      </cx:numDim>
    </cx:data>
    <cx:data id="9">
      <cx:numDim type="val">
        <cx:f dir="row">_xlchart.v2.9</cx:f>
      </cx:numDim>
    </cx:data>
  </cx:chartData>
  <cx:chart>
    <cx:plotArea>
      <cx:plotAreaRegion>
        <cx:series layoutId="boxWhisker" uniqueId="{395F6BBF-30D5-426D-89C4-7E02C996359F}">
          <cx:tx>
            <cx:txData>
              <cx:v>Kosten</cx:v>
            </cx:txData>
          </cx:tx>
          <cx:spPr>
            <a:solidFill>
              <a:srgbClr val="BDEFED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BE8FA5AD-F3C3-4496-8A6D-C49602BFC6E4}">
          <cx:tx>
            <cx:txData>
              <cx:v>Robustheit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256764A1-C503-4C49-8E1B-170DCEF65CE6}">
          <cx:tx>
            <cx:txData>
              <cx:v>Tragekomfort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346B76C4-A1EC-441C-90DC-7E4416DE0835}">
          <cx:tx>
            <cx:txData>
              <cx:v>Qualität der Immersion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meanLine="0" meanMarker="0" nonoutliers="1" outliers="1"/>
            <cx:statistics quartileMethod="inclusive"/>
          </cx:layoutPr>
        </cx:series>
        <cx:series layoutId="boxWhisker" uniqueId="{292C6C70-D2F0-4EE1-A057-D44246993C50}">
          <cx:tx>
            <cx:txData>
              <cx:v>Benutzerfreunlichkeit</cx:v>
            </cx:txData>
          </cx:tx>
          <cx:spPr>
            <a:solidFill>
              <a:srgbClr val="FF7C80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0" meanMarker="0" nonoutliers="1" outliers="1"/>
            <cx:statistics quartileMethod="inclusive"/>
          </cx:layoutPr>
        </cx:series>
        <cx:series layoutId="boxWhisker" uniqueId="{99AD2294-D226-46A2-B3B6-4019EB533A64}">
          <cx:tx>
            <cx:txData>
              <cx:v>Mobilität des Systems</cx:v>
            </cx:txData>
          </cx:tx>
          <cx:spPr>
            <a:ln>
              <a:solidFill>
                <a:schemeClr val="tx1"/>
              </a:solidFill>
            </a:ln>
          </cx:spPr>
          <cx:dataId val="5"/>
          <cx:layoutPr>
            <cx:visibility meanLine="0" meanMarker="0" nonoutliers="1" outliers="1"/>
            <cx:statistics quartileMethod="inclusive"/>
          </cx:layoutPr>
        </cx:series>
        <cx:series layoutId="boxWhisker" uniqueId="{AEA0EFF1-31A8-4FEA-A800-2FFC38D11207}">
          <cx:tx>
            <cx:txData>
              <cx:v>Open Source Software</cx:v>
            </cx:txData>
          </cx:tx>
          <cx:spPr>
            <a:solidFill>
              <a:srgbClr val="99FF99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0" meanMarker="0" nonoutliers="1" outliers="1"/>
            <cx:statistics quartileMethod="inclusive"/>
          </cx:layoutPr>
        </cx:series>
        <cx:series layoutId="boxWhisker" uniqueId="{1CBFA98F-7AA6-471C-A027-4AFE2BBB77C4}">
          <cx:tx>
            <cx:txData>
              <cx:v>Open Hardware</cx:v>
            </cx:txData>
          </cx:tx>
          <cx:spPr>
            <a:solidFill>
              <a:srgbClr val="FFFF0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0" meanMarker="0" nonoutliers="1" outliers="1"/>
            <cx:statistics quartileMethod="inclusive"/>
          </cx:layoutPr>
        </cx:series>
        <cx:series layoutId="boxWhisker" uniqueId="{36BBB53F-37FB-4CF6-A82A-5CFECC5ABEB0}">
          <cx:tx>
            <cx:txData>
              <cx:v>Verfügbare Software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meanLine="0" meanMarker="0" nonoutliers="1" outliers="1"/>
            <cx:statistics quartileMethod="inclusive"/>
          </cx:layoutPr>
        </cx:series>
        <cx:series layoutId="boxWhisker" uniqueId="{70CCDE75-5173-4A89-BFCB-DAD44F89B8BE}">
          <cx:tx>
            <cx:txData>
              <cx:v>Entwicklung für diese Plattform</cx:v>
            </cx:txData>
          </cx:tx>
          <cx:spPr>
            <a:solidFill>
              <a:srgbClr val="FFABFF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0" meanMarker="0" nonoutliers="1" outliers="0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8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800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_xlchart.v2.10</cx:f>
      </cx:numDim>
    </cx:data>
    <cx:data id="1">
      <cx:numDim type="val">
        <cx:f dir="row">_xlchart.v2.11</cx:f>
      </cx:numDim>
    </cx:data>
    <cx:data id="2">
      <cx:numDim type="val">
        <cx:f dir="row">_xlchart.v2.12</cx:f>
      </cx:numDim>
    </cx:data>
    <cx:data id="3">
      <cx:numDim type="val">
        <cx:f dir="row">_xlchart.v2.13</cx:f>
      </cx:numDim>
    </cx:data>
    <cx:data id="4">
      <cx:numDim type="val">
        <cx:f dir="row">_xlchart.v2.14</cx:f>
      </cx:numDim>
    </cx:data>
    <cx:data id="5">
      <cx:numDim type="val">
        <cx:f dir="row">_xlchart.v2.15</cx:f>
      </cx:numDim>
    </cx:data>
    <cx:data id="6">
      <cx:numDim type="val">
        <cx:f dir="row">_xlchart.v2.16</cx:f>
      </cx:numDim>
    </cx:data>
    <cx:data id="7">
      <cx:numDim type="val">
        <cx:f dir="row">_xlchart.v2.17</cx:f>
      </cx:numDim>
    </cx:data>
    <cx:data id="8">
      <cx:numDim type="val">
        <cx:f dir="row">_xlchart.v2.18</cx:f>
      </cx:numDim>
    </cx:data>
    <cx:data id="9">
      <cx:numDim type="val">
        <cx:f dir="row">_xlchart.v2.19</cx:f>
      </cx:numDim>
    </cx:data>
  </cx:chartData>
  <cx:chart>
    <cx:plotArea>
      <cx:plotAreaRegion>
        <cx:series layoutId="boxWhisker" uniqueId="{395F6BBF-30D5-426D-89C4-7E02C996359F}">
          <cx:tx>
            <cx:txData>
              <cx:v>Kosten</cx:v>
            </cx:txData>
          </cx:tx>
          <cx:spPr>
            <a:solidFill>
              <a:srgbClr val="BDEFED"/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separator>, </cx:separator>
            <cx:dataLabel idx="14" pos="t">
              <cx:separator>, </cx:separator>
            </cx:dataLabel>
            <cx:dataLabel idx="15" pos="t">
              <cx:separator>, </cx:separator>
            </cx:dataLabel>
            <cx:dataLabel idx="16" pos="t">
              <cx:separator>, </cx:separator>
            </cx:dataLabel>
          </cx:dataLabels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BE8FA5AD-F3C3-4496-8A6D-C49602BFC6E4}">
          <cx:tx>
            <cx:txData>
              <cx:v>Robustheit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1"/>
          <cx:layoutPr>
            <cx:visibility meanLine="0" meanMarker="0" nonoutliers="0" outliers="1"/>
            <cx:statistics quartileMethod="inclusive"/>
          </cx:layoutPr>
        </cx:series>
        <cx:series layoutId="boxWhisker" uniqueId="{256764A1-C503-4C49-8E1B-170DCEF65CE6}">
          <cx:tx>
            <cx:txData>
              <cx:v>Tragekomfort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2"/>
          <cx:layoutPr>
            <cx:visibility meanLine="0" meanMarker="0" nonoutliers="0" outliers="1"/>
            <cx:statistics quartileMethod="inclusive"/>
          </cx:layoutPr>
        </cx:series>
        <cx:series layoutId="boxWhisker" uniqueId="{346B76C4-A1EC-441C-90DC-7E4416DE0835}">
          <cx:tx>
            <cx:txData>
              <cx:v>Qualität der Immersion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separator>, </cx:separator>
            <cx:dataLabel idx="13" pos="t">
              <cx:separator>, </cx:separator>
            </cx:dataLabel>
            <cx:dataLabel idx="15" pos="t">
              <cx:separator>, </cx:separator>
            </cx:dataLabel>
            <cx:dataLabel idx="16" pos="t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de-DE" sz="1800"/>
                    <a:t>11,11%</a:t>
                  </a:r>
                </a:p>
              </cx:txPr>
              <cx:separator>, </cx:separator>
            </cx:dataLabel>
          </cx:dataLabels>
          <cx:dataId val="3"/>
          <cx:layoutPr>
            <cx:visibility meanLine="0" meanMarker="0" nonoutliers="0" outliers="1"/>
            <cx:statistics quartileMethod="inclusive"/>
          </cx:layoutPr>
        </cx:series>
        <cx:series layoutId="boxWhisker" uniqueId="{292C6C70-D2F0-4EE1-A057-D44246993C50}">
          <cx:tx>
            <cx:txData>
              <cx:v>Benutzerfreunlichkeit</cx:v>
            </cx:txData>
          </cx:tx>
          <cx:spPr>
            <a:solidFill>
              <a:srgbClr val="FF7C80"/>
            </a:solidFill>
            <a:ln>
              <a:solidFill>
                <a:schemeClr val="tx1"/>
              </a:solidFill>
            </a:ln>
          </cx:spPr>
          <cx:dataLabels pos="t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separator>, </cx:separator>
            <cx:dataLabel idx="0" pos="b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/>
                  </a:pPr>
                  <a:r>
                    <a:rPr lang="de-DE" sz="1800"/>
                    <a:t>2,53%</a:t>
                  </a:r>
                </a:p>
              </cx:txPr>
              <cx:separator>, </cx:separator>
            </cx:dataLabel>
            <cx:dataLabel idx="15" pos="t">
              <cx:separator>, </cx:separator>
            </cx:dataLabel>
            <cx:dataLabel idx="17" pos="b">
              <cx:separator>, </cx:separator>
            </cx:dataLabel>
          </cx:dataLabels>
          <cx:dataId val="4"/>
          <cx:layoutPr>
            <cx:visibility meanLine="0" meanMarker="0" nonoutliers="0" outliers="1"/>
            <cx:statistics quartileMethod="inclusive"/>
          </cx:layoutPr>
        </cx:series>
        <cx:series layoutId="boxWhisker" uniqueId="{99AD2294-D226-46A2-B3B6-4019EB533A64}">
          <cx:tx>
            <cx:txData>
              <cx:v>Mobilität des Systems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dataLabel idx="11" pos="t">
              <cx:separator>, </cx:separator>
            </cx:dataLabel>
            <cx:dataLabel idx="13" pos="t">
              <cx:separator>, </cx:separator>
            </cx:dataLabel>
            <cx:dataLabel idx="15" pos="b">
              <cx:separator>, </cx:separator>
            </cx:dataLabel>
            <cx:dataLabel idx="17" pos="b">
              <cx:separator>, </cx:separator>
            </cx:dataLabel>
          </cx:dataLabels>
          <cx:dataId val="5"/>
          <cx:layoutPr>
            <cx:visibility meanLine="0" meanMarker="0" nonoutliers="0" outliers="1"/>
            <cx:statistics quartileMethod="inclusive"/>
          </cx:layoutPr>
        </cx:series>
        <cx:series layoutId="boxWhisker" uniqueId="{AEA0EFF1-31A8-4FEA-A800-2FFC38D11207}">
          <cx:tx>
            <cx:txData>
              <cx:v>Open Source Software</cx:v>
            </cx:txData>
          </cx:tx>
          <cx:spPr>
            <a:solidFill>
              <a:srgbClr val="99FF99"/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6"/>
          <cx:layoutPr>
            <cx:visibility meanLine="0" meanMarker="0" nonoutliers="0" outliers="1"/>
            <cx:statistics quartileMethod="inclusive"/>
          </cx:layoutPr>
        </cx:series>
        <cx:series layoutId="boxWhisker" uniqueId="{1CBFA98F-7AA6-471C-A027-4AFE2BBB77C4}">
          <cx:tx>
            <cx:txData>
              <cx:v>Open Hardware</cx:v>
            </cx:txData>
          </cx:tx>
          <cx:spPr>
            <a:solidFill>
              <a:srgbClr val="FFFF00"/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dataLabel idx="12" pos="t">
              <cx:separator>, </cx:separator>
            </cx:dataLabel>
            <cx:dataLabel idx="15" pos="t">
              <cx:separator>, </cx:separator>
            </cx:dataLabel>
          </cx:dataLabels>
          <cx:dataId val="7"/>
          <cx:layoutPr>
            <cx:visibility meanLine="0" meanMarker="0" nonoutliers="0" outliers="1"/>
            <cx:statistics quartileMethod="inclusive"/>
          </cx:layoutPr>
        </cx:series>
        <cx:series layoutId="boxWhisker" uniqueId="{36BBB53F-37FB-4CF6-A82A-5CFECC5ABEB0}">
          <cx:tx>
            <cx:txData>
              <cx:v>Verfügbare Software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8"/>
          <cx:layoutPr>
            <cx:visibility meanLine="0" meanMarker="0" nonoutliers="0" outliers="1"/>
            <cx:statistics quartileMethod="inclusive"/>
          </cx:layoutPr>
        </cx:series>
        <cx:series layoutId="boxWhisker" uniqueId="{70CCDE75-5173-4A89-BFCB-DAD44F89B8BE}">
          <cx:tx>
            <cx:txData>
              <cx:v>Entwicklung für diese Plattform</cx:v>
            </cx:txData>
          </cx:tx>
          <cx:spPr>
            <a:solidFill>
              <a:srgbClr val="FFABFF"/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de-DE" sz="1800"/>
              </a:p>
            </cx:txPr>
            <cx:visibility seriesName="0" categoryName="0" value="1"/>
            <cx:separator>, </cx:separator>
            <cx:dataLabel idx="13" pos="t">
              <cx:separator>, </cx:separator>
            </cx:dataLabel>
            <cx:dataLabel idx="15" pos="t">
              <cx:separator>, </cx:separator>
            </cx:dataLabel>
          </cx:dataLabels>
          <cx:dataId val="9"/>
          <cx:layoutPr>
            <cx:visibility meanLine="0" meanMarker="0" nonoutliers="0" outliers="0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8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800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_xlchart.v2.20</cx:f>
      </cx:numDim>
    </cx:data>
    <cx:data id="1">
      <cx:numDim type="val">
        <cx:f dir="row">_xlchart.v2.21</cx:f>
      </cx:numDim>
    </cx:data>
    <cx:data id="2">
      <cx:numDim type="val">
        <cx:f dir="row">_xlchart.v2.22</cx:f>
      </cx:numDim>
    </cx:data>
  </cx:chartData>
  <cx:chart>
    <cx:plotArea>
      <cx:plotAreaRegion>
        <cx:series layoutId="boxWhisker" uniqueId="{7CD4AC43-BF90-4500-AD12-7D987F645C6E}">
          <cx:tx>
            <cx:txData>
              <cx:v>Inbetriebnahme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B4EB2E71-5D21-4487-A2BE-5928A56DDD8D}">
          <cx:tx>
            <cx:txData>
              <cx:v>Bedienbarkeit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5662D5BB-C0CF-4874-8CFA-1F8B45962824}">
          <cx:tx>
            <cx:txData>
              <cx:v>Dokumentation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0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2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200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_xlchart.v2.23</cx:f>
      </cx:numDim>
    </cx:data>
    <cx:data id="1">
      <cx:numDim type="val">
        <cx:f dir="row">_xlchart.v2.24</cx:f>
      </cx:numDim>
    </cx:data>
    <cx:data id="2">
      <cx:numDim type="val">
        <cx:f dir="row">_xlchart.v2.25</cx:f>
      </cx:numDim>
    </cx:data>
  </cx:chartData>
  <cx:chart>
    <cx:plotArea>
      <cx:plotAreaRegion>
        <cx:series layoutId="boxWhisker" uniqueId="{7CD4AC43-BF90-4500-AD12-7D987F645C6E}">
          <cx:tx>
            <cx:txData>
              <cx:v>Inbetriebnahme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3" pos="t">
              <cx:separator>, </cx:separator>
            </cx:dataLabel>
            <cx:dataLabel idx="15" pos="t">
              <cx:separator>, </cx:separator>
            </cx:dataLabel>
          </cx:dataLabels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B4EB2E71-5D21-4487-A2BE-5928A56DDD8D}">
          <cx:tx>
            <cx:txData>
              <cx:v>Bedienbarkeit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1"/>
          <cx:layoutPr>
            <cx:visibility meanLine="0" meanMarker="0" nonoutliers="0" outliers="1"/>
            <cx:statistics quartileMethod="inclusive"/>
          </cx:layoutPr>
        </cx:series>
        <cx:series layoutId="boxWhisker" uniqueId="{5662D5BB-C0CF-4874-8CFA-1F8B45962824}">
          <cx:tx>
            <cx:txData>
              <cx:v>Dokumentation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2" pos="t">
              <cx:separator>, </cx:separator>
            </cx:dataLabel>
            <cx:dataLabel idx="15" pos="t">
              <cx:separator>, </cx:separator>
            </cx:dataLabel>
          </cx:dataLabels>
          <cx:dataId val="2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2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200"/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_xlchart.v2.26</cx:f>
      </cx:numDim>
    </cx:data>
    <cx:data id="1">
      <cx:numDim type="val">
        <cx:f dir="row">_xlchart.v2.27</cx:f>
      </cx:numDim>
    </cx:data>
    <cx:data id="2">
      <cx:numDim type="val">
        <cx:f dir="row">_xlchart.v2.28</cx:f>
      </cx:numDim>
    </cx:data>
    <cx:data id="3">
      <cx:numDim type="val">
        <cx:f dir="row">_xlchart.v2.29</cx:f>
      </cx:numDim>
    </cx:data>
    <cx:data id="4">
      <cx:numDim type="val">
        <cx:f dir="row">_xlchart.v2.30</cx:f>
      </cx:numDim>
    </cx:data>
  </cx:chartData>
  <cx:chart>
    <cx:plotArea>
      <cx:plotAreaRegion>
        <cx:series layoutId="boxWhisker" uniqueId="{50C78032-FBF0-47DE-A44B-2EAD749EED79}">
          <cx:tx>
            <cx:txData>
              <cx:v>Displayauflösung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03D37100-FBD2-410C-9181-BEFFF180164E}">
          <cx:tx>
            <cx:txData>
              <cx:v>Qualität der Texturen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0" meanMarker="0" nonoutliers="1" outliers="1"/>
            <cx:statistics quartileMethod="inclusive"/>
          </cx:layoutPr>
        </cx:series>
        <cx:series layoutId="boxWhisker" uniqueId="{B02DA0D8-3776-4453-82EA-927ADAA91CB2}">
          <cx:tx>
            <cx:txData>
              <cx:v>Präzession des Trackings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90D35CC9-BDC4-4A67-8747-6EE04149F858}">
          <cx:tx>
            <cx:txData>
              <cx:v>FPS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meanLine="0" meanMarker="0" nonoutliers="1" outliers="1"/>
            <cx:statistics quartileMethod="inclusive"/>
          </cx:layoutPr>
        </cx:series>
        <cx:series layoutId="boxWhisker" uniqueId="{04F4F4B8-6BFD-4032-803B-7651D5966649}">
          <cx:tx>
            <cx:txData>
              <cx:v>Sichtfeld</cx:v>
            </cx:txData>
          </cx:tx>
          <cx:spPr>
            <a:solidFill>
              <a:srgbClr val="FF7C80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0" meanMarker="0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2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20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_xlchart.v2.31</cx:f>
      </cx:numDim>
    </cx:data>
    <cx:data id="1">
      <cx:numDim type="val">
        <cx:f dir="row">_xlchart.v2.32</cx:f>
      </cx:numDim>
    </cx:data>
    <cx:data id="2">
      <cx:numDim type="val">
        <cx:f dir="row">_xlchart.v2.33</cx:f>
      </cx:numDim>
    </cx:data>
    <cx:data id="3">
      <cx:numDim type="val">
        <cx:f dir="row">_xlchart.v2.34</cx:f>
      </cx:numDim>
    </cx:data>
    <cx:data id="4">
      <cx:numDim type="val">
        <cx:f dir="row">_xlchart.v2.35</cx:f>
      </cx:numDim>
    </cx:data>
  </cx:chartData>
  <cx:chart>
    <cx:plotArea>
      <cx:plotAreaRegion>
        <cx:series layoutId="boxWhisker" uniqueId="{50C78032-FBF0-47DE-A44B-2EAD749EED79}">
          <cx:tx>
            <cx:txData>
              <cx:v>Displayauflösung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sz="1200"/>
                </a:pPr>
                <a:endParaRPr lang="en-US" sz="1200"/>
              </a:p>
            </cx:txPr>
            <cx:visibility seriesName="0" categoryName="0" value="1"/>
            <cx:dataLabel idx="12" pos="t">
              <cx:separator>, </cx:separator>
            </cx:dataLabel>
            <cx:dataLabel idx="15" pos="t">
              <cx:separator>, </cx:separator>
            </cx:dataLabel>
          </cx:dataLabels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03D37100-FBD2-410C-9181-BEFFF180164E}">
          <cx:tx>
            <cx:txData>
              <cx:v>Qualität der Texturen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3" pos="t">
              <cx:separator>, </cx:separator>
            </cx:dataLabel>
            <cx:dataLabel idx="15" pos="t">
              <cx:separator>, </cx:separator>
            </cx:dataLabel>
          </cx:dataLabels>
          <cx:dataId val="1"/>
          <cx:layoutPr>
            <cx:visibility meanLine="0" meanMarker="0" nonoutliers="0" outliers="1"/>
            <cx:statistics quartileMethod="inclusive"/>
          </cx:layoutPr>
        </cx:series>
        <cx:series layoutId="boxWhisker" uniqueId="{B02DA0D8-3776-4453-82EA-927ADAA91CB2}">
          <cx:tx>
            <cx:txData>
              <cx:v>Präzession des Trackings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2"/>
          <cx:layoutPr>
            <cx:visibility meanLine="0" meanMarker="0" nonoutliers="0" outliers="1"/>
            <cx:statistics quartileMethod="inclusive"/>
          </cx:layoutPr>
        </cx:series>
        <cx:series layoutId="boxWhisker" uniqueId="{90D35CC9-BDC4-4A67-8747-6EE04149F858}">
          <cx:tx>
            <cx:txData>
              <cx:v>FPS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3" pos="t">
              <cx:separator>, </cx:separator>
            </cx:dataLabel>
            <cx:dataLabel idx="15" pos="t">
              <cx:separator>, </cx:separator>
            </cx:dataLabel>
          </cx:dataLabels>
          <cx:dataId val="3"/>
          <cx:layoutPr>
            <cx:visibility meanLine="0" meanMarker="0" nonoutliers="0" outliers="1"/>
            <cx:statistics quartileMethod="inclusive"/>
          </cx:layoutPr>
        </cx:series>
        <cx:series layoutId="boxWhisker" uniqueId="{04F4F4B8-6BFD-4032-803B-7651D5966649}">
          <cx:tx>
            <cx:txData>
              <cx:v>Sichtfeld</cx:v>
            </cx:txData>
          </cx:tx>
          <cx:spPr>
            <a:solidFill>
              <a:srgbClr val="FF7C80"/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4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2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20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_xlchart.v2.36</cx:f>
      </cx:numDim>
    </cx:data>
    <cx:data id="1">
      <cx:numDim type="val">
        <cx:f dir="row">_xlchart.v2.37</cx:f>
      </cx:numDim>
    </cx:data>
  </cx:chartData>
  <cx:chart>
    <cx:plotArea>
      <cx:plotAreaRegion>
        <cx:series layoutId="boxWhisker" uniqueId="{28B82FDD-9249-4DDE-92D6-9388F72B6685}">
          <cx:tx>
            <cx:txData>
              <cx:v>Gewicht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E12A8642-CFF5-438F-85B6-6C7EF98D0A43}">
          <cx:tx>
            <cx:txData>
              <cx:v>Polsterung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0" meanMarker="0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2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sz="1200"/>
          </a:pPr>
          <a:endParaRPr lang="en-US" sz="120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_xlchart.v2.38</cx:f>
      </cx:numDim>
    </cx:data>
    <cx:data id="1">
      <cx:numDim type="val">
        <cx:f dir="row">_xlchart.v2.39</cx:f>
      </cx:numDim>
    </cx:data>
  </cx:chartData>
  <cx:chart>
    <cx:plotArea>
      <cx:plotAreaRegion>
        <cx:series layoutId="boxWhisker" uniqueId="{28B82FDD-9249-4DDE-92D6-9388F72B6685}">
          <cx:tx>
            <cx:txData>
              <cx:v>Gewicht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E12A8642-CFF5-438F-85B6-6C7EF98D0A43}">
          <cx:tx>
            <cx:txData>
              <cx:v>Polsterung</cx:v>
            </cx:txData>
          </cx:tx>
          <cx:spPr>
            <a:ln>
              <a:solidFill>
                <a:schemeClr val="tx1"/>
              </a:solidFill>
            </a:ln>
          </cx:spPr>
          <cx:dataLabels pos="b">
            <cx:txPr>
              <a:bodyPr spcFirstLastPara="1" vertOverflow="ellipsis" wrap="square" lIns="0" tIns="0" rIns="0" bIns="0" anchor="ctr" anchorCtr="1"/>
              <a:lstStyle/>
              <a:p>
                <a:pPr>
                  <a:defRPr lang="de-DE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defRPr>
                </a:pPr>
                <a:endParaRPr lang="en-US" sz="1200"/>
              </a:p>
            </cx:txPr>
            <cx:visibility seriesName="0" categoryName="0" value="1"/>
            <cx:dataLabel idx="14" pos="t">
              <cx:separator>, </cx:separator>
            </cx:dataLabel>
            <cx:dataLabel idx="15" pos="t">
              <cx:separator>, </cx:separator>
            </cx:dataLabel>
          </cx:dataLabels>
          <cx:dataId val="1"/>
          <cx:layoutPr>
            <cx:visibility meanLine="0" meanMarker="0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de-DE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de-DE" sz="1200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de-DE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defRPr>
          </a:pPr>
          <a:endParaRPr lang="en-US" sz="120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643777</xdr:colOff>
      <xdr:row>13</xdr:row>
      <xdr:rowOff>118783</xdr:rowOff>
    </xdr:from>
    <xdr:to>
      <xdr:col>24</xdr:col>
      <xdr:colOff>758077</xdr:colOff>
      <xdr:row>59</xdr:row>
      <xdr:rowOff>128307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298174</xdr:colOff>
      <xdr:row>60</xdr:row>
      <xdr:rowOff>49696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6300174" cy="114796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133350</xdr:colOff>
      <xdr:row>63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90500"/>
              <a:ext cx="16897350" cy="1186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714374</xdr:colOff>
      <xdr:row>38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2906374" cy="725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714374</xdr:colOff>
      <xdr:row>38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2906374" cy="725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390524</xdr:colOff>
      <xdr:row>40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3344524" cy="7629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390524</xdr:colOff>
      <xdr:row>40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3344524" cy="7629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581024</xdr:colOff>
      <xdr:row>36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0487024" cy="695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581024</xdr:colOff>
      <xdr:row>36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0487024" cy="695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49"/>
  <sheetViews>
    <sheetView zoomScale="55" zoomScaleNormal="55" workbookViewId="0">
      <selection activeCell="L55" sqref="L55"/>
    </sheetView>
  </sheetViews>
  <sheetFormatPr baseColWidth="10" defaultRowHeight="15" x14ac:dyDescent="0.25"/>
  <cols>
    <col min="1" max="1" width="10.7109375" bestFit="1" customWidth="1"/>
    <col min="2" max="2" width="24.42578125" bestFit="1" customWidth="1"/>
    <col min="3" max="11" width="8.5703125" bestFit="1" customWidth="1"/>
    <col min="12" max="17" width="9.5703125" bestFit="1" customWidth="1"/>
    <col min="18" max="18" width="9.28515625" bestFit="1" customWidth="1"/>
  </cols>
  <sheetData>
    <row r="1" spans="3:24" x14ac:dyDescent="0.25">
      <c r="C1" s="1"/>
      <c r="D1" s="1"/>
      <c r="E1" s="1"/>
      <c r="F1" s="1"/>
      <c r="G1" s="1"/>
      <c r="H1" s="1"/>
      <c r="I1" s="1"/>
      <c r="U1" s="1"/>
      <c r="V1" s="1"/>
      <c r="W1" s="1"/>
      <c r="X1" s="1"/>
    </row>
    <row r="2" spans="3:24" x14ac:dyDescent="0.25">
      <c r="C2" s="1"/>
      <c r="D2" s="1"/>
      <c r="E2" s="1"/>
      <c r="F2" s="1"/>
      <c r="G2" s="1"/>
      <c r="H2" s="1"/>
      <c r="I2" s="1"/>
      <c r="U2" s="1"/>
      <c r="V2" s="1"/>
      <c r="W2" s="1"/>
      <c r="X2" s="1"/>
    </row>
    <row r="3" spans="3:24" x14ac:dyDescent="0.25">
      <c r="C3" s="1"/>
      <c r="D3" s="1"/>
      <c r="E3" s="1"/>
      <c r="F3" s="1"/>
      <c r="G3" s="1"/>
      <c r="H3" s="1"/>
      <c r="I3" s="1"/>
      <c r="U3" s="1"/>
      <c r="V3" s="1"/>
      <c r="W3" s="1"/>
      <c r="X3" s="1"/>
    </row>
    <row r="4" spans="3:24" x14ac:dyDescent="0.25">
      <c r="C4" s="1"/>
      <c r="D4" s="1"/>
      <c r="E4" s="1"/>
      <c r="F4" s="1"/>
      <c r="G4" s="1"/>
      <c r="H4" s="1"/>
      <c r="I4" s="1"/>
    </row>
    <row r="5" spans="3:24" x14ac:dyDescent="0.25">
      <c r="C5" s="1"/>
      <c r="D5" s="1"/>
      <c r="E5" s="1"/>
      <c r="F5" s="1"/>
      <c r="G5" s="1"/>
      <c r="H5" s="1"/>
      <c r="I5" s="1"/>
    </row>
    <row r="6" spans="3:24" x14ac:dyDescent="0.25">
      <c r="C6" s="1"/>
      <c r="D6" s="1"/>
      <c r="E6" s="1"/>
      <c r="F6" s="1"/>
      <c r="G6" s="1"/>
      <c r="H6" s="1"/>
      <c r="I6" s="1"/>
    </row>
    <row r="7" spans="3:24" x14ac:dyDescent="0.25">
      <c r="C7" s="1"/>
      <c r="D7" s="1"/>
      <c r="E7" s="1"/>
      <c r="F7" s="1"/>
      <c r="G7" s="1"/>
      <c r="H7" s="1"/>
      <c r="I7" s="1"/>
    </row>
    <row r="8" spans="3:24" x14ac:dyDescent="0.25">
      <c r="C8" s="1"/>
      <c r="D8" s="1"/>
      <c r="E8" s="1"/>
      <c r="F8" s="1"/>
      <c r="G8" s="1"/>
      <c r="H8" s="1"/>
      <c r="I8" s="1"/>
    </row>
    <row r="9" spans="3:24" x14ac:dyDescent="0.25">
      <c r="C9" s="1"/>
      <c r="D9" s="1"/>
      <c r="E9" s="1"/>
      <c r="F9" s="1"/>
      <c r="G9" s="1"/>
      <c r="H9" s="1"/>
      <c r="I9" s="1"/>
    </row>
    <row r="10" spans="3:24" x14ac:dyDescent="0.25">
      <c r="C10" s="1"/>
      <c r="D10" s="1"/>
      <c r="E10" s="1"/>
      <c r="F10" s="1"/>
      <c r="G10" s="1"/>
      <c r="H10" s="1"/>
      <c r="I10" s="1"/>
    </row>
    <row r="11" spans="3:24" x14ac:dyDescent="0.25">
      <c r="C11" s="1"/>
      <c r="D11" s="1"/>
      <c r="E11" s="1"/>
      <c r="F11" s="1"/>
      <c r="G11" s="1"/>
      <c r="H11" s="1"/>
      <c r="I11" s="1"/>
    </row>
    <row r="12" spans="3:24" x14ac:dyDescent="0.25">
      <c r="C12" s="1"/>
      <c r="D12" s="1"/>
      <c r="E12" s="1"/>
      <c r="F12" s="1"/>
      <c r="G12" s="1"/>
      <c r="H12" s="1"/>
      <c r="I12" s="1"/>
    </row>
    <row r="20" spans="1:21" s="2" customFormat="1" ht="15.75" x14ac:dyDescent="0.25">
      <c r="A20" s="3"/>
      <c r="B20" s="3" t="s">
        <v>26</v>
      </c>
      <c r="C20" s="5" t="s">
        <v>27</v>
      </c>
      <c r="D20" s="5" t="s">
        <v>28</v>
      </c>
      <c r="E20" s="5" t="s">
        <v>29</v>
      </c>
      <c r="F20" s="5" t="s">
        <v>30</v>
      </c>
      <c r="G20" s="5" t="s">
        <v>31</v>
      </c>
      <c r="H20" s="5" t="s">
        <v>32</v>
      </c>
      <c r="I20" s="5" t="s">
        <v>33</v>
      </c>
      <c r="J20" s="5" t="s">
        <v>34</v>
      </c>
      <c r="K20" s="5" t="s">
        <v>35</v>
      </c>
      <c r="L20" s="5" t="s">
        <v>36</v>
      </c>
      <c r="M20" s="5" t="s">
        <v>37</v>
      </c>
      <c r="N20" s="5" t="s">
        <v>38</v>
      </c>
      <c r="O20" s="5" t="s">
        <v>39</v>
      </c>
      <c r="P20" s="5" t="s">
        <v>40</v>
      </c>
      <c r="Q20" s="5" t="s">
        <v>41</v>
      </c>
      <c r="R20" s="5" t="s">
        <v>21</v>
      </c>
      <c r="S20" s="5" t="s">
        <v>45</v>
      </c>
      <c r="T20" s="5" t="s">
        <v>44</v>
      </c>
      <c r="U20" s="5" t="s">
        <v>46</v>
      </c>
    </row>
    <row r="21" spans="1:21" ht="15.75" x14ac:dyDescent="0.25">
      <c r="A21" s="13" t="s">
        <v>22</v>
      </c>
      <c r="B21" s="9" t="s">
        <v>0</v>
      </c>
      <c r="C21" s="6">
        <v>0.75</v>
      </c>
      <c r="D21" s="6">
        <v>0.75</v>
      </c>
      <c r="E21" s="6">
        <v>0.16666666666666669</v>
      </c>
      <c r="F21" s="6">
        <v>0.5</v>
      </c>
      <c r="G21" s="6">
        <v>0.875</v>
      </c>
      <c r="H21" s="6">
        <v>0.16666666666666669</v>
      </c>
      <c r="I21" s="6">
        <v>0.88888888888888884</v>
      </c>
      <c r="J21" s="6">
        <v>0.33333333333333331</v>
      </c>
      <c r="K21" s="6">
        <v>0.75</v>
      </c>
      <c r="L21" s="6">
        <v>0.8</v>
      </c>
      <c r="M21" s="6">
        <v>0.75</v>
      </c>
      <c r="N21" s="6">
        <v>0.66666666666666663</v>
      </c>
      <c r="O21" s="6">
        <v>0.8</v>
      </c>
      <c r="P21" s="6">
        <v>0.14285714285714285</v>
      </c>
      <c r="Q21" s="6">
        <v>0.8571428571428571</v>
      </c>
      <c r="R21" s="4">
        <f>_xlfn.QUARTILE.INC(C21:Q21, 2)</f>
        <v>0.75</v>
      </c>
      <c r="S21" s="4">
        <f>_xlfn.QUARTILE.INC(C21:Q21,0 )</f>
        <v>0.14285714285714285</v>
      </c>
      <c r="T21" s="4">
        <f>_xlfn.QUARTILE.INC(C21:Q21,4  )</f>
        <v>0.88888888888888884</v>
      </c>
      <c r="U21" s="6">
        <f>T21-S21</f>
        <v>0.74603174603174605</v>
      </c>
    </row>
    <row r="22" spans="1:21" ht="15.75" x14ac:dyDescent="0.25">
      <c r="A22" s="14"/>
      <c r="B22" s="9" t="s">
        <v>1</v>
      </c>
      <c r="C22" s="6">
        <v>0.25</v>
      </c>
      <c r="D22" s="6">
        <v>0.25</v>
      </c>
      <c r="E22" s="6">
        <v>0.83333333333333337</v>
      </c>
      <c r="F22" s="6">
        <v>0.5</v>
      </c>
      <c r="G22" s="6">
        <v>0.125</v>
      </c>
      <c r="H22" s="6">
        <v>0.83333333333333337</v>
      </c>
      <c r="I22" s="6">
        <v>0.1111111111111111</v>
      </c>
      <c r="J22" s="6">
        <v>0.66666666666666663</v>
      </c>
      <c r="K22" s="6">
        <v>0.25</v>
      </c>
      <c r="L22" s="6">
        <v>0.2</v>
      </c>
      <c r="M22" s="6">
        <v>0.25</v>
      </c>
      <c r="N22" s="6">
        <v>0.33333333333333331</v>
      </c>
      <c r="O22" s="6">
        <v>0.2</v>
      </c>
      <c r="P22" s="6">
        <v>0.8571428571428571</v>
      </c>
      <c r="Q22" s="6">
        <v>0.14285714285714285</v>
      </c>
      <c r="R22" s="7">
        <f>_xlfn.QUARTILE.INC(C22:Q22, 2)</f>
        <v>0.25</v>
      </c>
      <c r="S22" s="4">
        <f t="shared" ref="S22:S43" si="0">_xlfn.QUARTILE.INC(C22:Q22,0 )</f>
        <v>0.1111111111111111</v>
      </c>
      <c r="T22" s="4">
        <f t="shared" ref="T22:T42" si="1">_xlfn.QUARTILE.INC(C22:Q22,4  )</f>
        <v>0.8571428571428571</v>
      </c>
      <c r="U22" s="6">
        <f t="shared" ref="U22:U43" si="2">T22-S22</f>
        <v>0.74603174603174605</v>
      </c>
    </row>
    <row r="23" spans="1:21" s="2" customFormat="1" ht="15.75" x14ac:dyDescent="0.25">
      <c r="A23" s="3"/>
      <c r="B23" s="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2"/>
      <c r="T23" s="12"/>
      <c r="U23" s="8"/>
    </row>
    <row r="24" spans="1:21" ht="15.75" x14ac:dyDescent="0.25">
      <c r="A24" s="13" t="s">
        <v>23</v>
      </c>
      <c r="B24" s="9" t="s">
        <v>2</v>
      </c>
      <c r="C24" s="6">
        <v>0.43029158209685586</v>
      </c>
      <c r="D24" s="6">
        <v>6.2742320174875979E-2</v>
      </c>
      <c r="E24" s="6">
        <v>8.6969898230608148E-2</v>
      </c>
      <c r="F24" s="6">
        <v>0.11746031746031746</v>
      </c>
      <c r="G24" s="6">
        <v>7.6143047922307042E-2</v>
      </c>
      <c r="H24" s="6">
        <v>4.8364800220623026E-2</v>
      </c>
      <c r="I24" s="6">
        <v>7.725990479523509E-2</v>
      </c>
      <c r="J24" s="6">
        <v>0.12315148281534835</v>
      </c>
      <c r="K24" s="6">
        <v>0.10826872502476177</v>
      </c>
      <c r="L24" s="6">
        <v>8.7107851267140463E-2</v>
      </c>
      <c r="M24" s="6">
        <v>0.39066941873828098</v>
      </c>
      <c r="N24" s="6">
        <v>4.8338000137304687E-2</v>
      </c>
      <c r="O24" s="6">
        <v>0.23465963733872625</v>
      </c>
      <c r="P24" s="6">
        <v>0.2166446241245604</v>
      </c>
      <c r="Q24" s="6">
        <v>0.11165895194489686</v>
      </c>
      <c r="R24" s="7">
        <f t="shared" ref="R24:R43" si="3">_xlfn.QUARTILE.INC(C24:Q24, 2)</f>
        <v>0.10826872502476177</v>
      </c>
      <c r="S24" s="4">
        <f t="shared" si="0"/>
        <v>4.8338000137304687E-2</v>
      </c>
      <c r="T24" s="4">
        <f t="shared" si="1"/>
        <v>0.43029158209685586</v>
      </c>
      <c r="U24" s="6">
        <f t="shared" si="2"/>
        <v>0.3819535819595512</v>
      </c>
    </row>
    <row r="25" spans="1:21" ht="31.5" x14ac:dyDescent="0.25">
      <c r="A25" s="14"/>
      <c r="B25" s="10" t="s">
        <v>42</v>
      </c>
      <c r="C25" s="6">
        <v>3.8320943992102202E-2</v>
      </c>
      <c r="D25" s="6">
        <v>3.5124458481374299E-2</v>
      </c>
      <c r="E25" s="6">
        <v>0.32943847974447732</v>
      </c>
      <c r="F25" s="6">
        <v>0.14031746031746031</v>
      </c>
      <c r="G25" s="6">
        <v>4.841076689108266E-2</v>
      </c>
      <c r="H25" s="6">
        <v>0.12523517280969382</v>
      </c>
      <c r="I25" s="6">
        <v>0.1378310878881224</v>
      </c>
      <c r="J25" s="6">
        <v>9.8457160642034594E-2</v>
      </c>
      <c r="K25" s="6">
        <v>0.19535560185343309</v>
      </c>
      <c r="L25" s="6">
        <v>8.7107851267140463E-2</v>
      </c>
      <c r="M25" s="6">
        <v>8.3941964555737006E-2</v>
      </c>
      <c r="N25" s="6">
        <v>0.20087296450807263</v>
      </c>
      <c r="O25" s="6">
        <v>0.14664207239528146</v>
      </c>
      <c r="P25" s="6">
        <v>0.19984645365555523</v>
      </c>
      <c r="Q25" s="6">
        <v>3.8065689619560625E-2</v>
      </c>
      <c r="R25" s="7">
        <f t="shared" si="3"/>
        <v>0.12523517280969382</v>
      </c>
      <c r="S25" s="4">
        <f t="shared" si="0"/>
        <v>3.5124458481374299E-2</v>
      </c>
      <c r="T25" s="4">
        <f t="shared" si="1"/>
        <v>0.32943847974447732</v>
      </c>
      <c r="U25" s="6">
        <f t="shared" si="2"/>
        <v>0.29431402126310302</v>
      </c>
    </row>
    <row r="26" spans="1:21" ht="15.75" x14ac:dyDescent="0.25">
      <c r="A26" s="14"/>
      <c r="B26" s="9" t="s">
        <v>4</v>
      </c>
      <c r="C26" s="6">
        <v>0.25667859875672411</v>
      </c>
      <c r="D26" s="6">
        <v>0.52613990277866773</v>
      </c>
      <c r="E26" s="6">
        <v>0.22581000769495266</v>
      </c>
      <c r="F26" s="6">
        <v>0.21333333333333332</v>
      </c>
      <c r="G26" s="6">
        <v>0.11884107628619497</v>
      </c>
      <c r="H26" s="6">
        <v>0.37862928676187924</v>
      </c>
      <c r="I26" s="6">
        <v>0.50091545981025853</v>
      </c>
      <c r="J26" s="6">
        <v>0.42251567293584102</v>
      </c>
      <c r="K26" s="6">
        <v>0.30085613124309807</v>
      </c>
      <c r="L26" s="6">
        <v>0.40108096895907269</v>
      </c>
      <c r="M26" s="6">
        <v>0.21309350994979734</v>
      </c>
      <c r="N26" s="6">
        <v>0.25738459241504941</v>
      </c>
      <c r="O26" s="6">
        <v>0.51018559118177631</v>
      </c>
      <c r="P26" s="6">
        <v>0.14434070255593295</v>
      </c>
      <c r="Q26" s="6">
        <v>0.47106199489143119</v>
      </c>
      <c r="R26" s="7">
        <f>_xlfn.QUARTILE.INC(C26:Q26, 2)</f>
        <v>0.30085613124309807</v>
      </c>
      <c r="S26" s="4">
        <f t="shared" si="0"/>
        <v>0.11884107628619497</v>
      </c>
      <c r="T26" s="4">
        <f t="shared" si="1"/>
        <v>0.52613990277866773</v>
      </c>
      <c r="U26" s="6">
        <f t="shared" si="2"/>
        <v>0.40729882649247273</v>
      </c>
    </row>
    <row r="27" spans="1:21" ht="15.75" x14ac:dyDescent="0.25">
      <c r="A27" s="14"/>
      <c r="B27" s="9" t="s">
        <v>5</v>
      </c>
      <c r="C27" s="6">
        <v>0.17915555849425741</v>
      </c>
      <c r="D27" s="6">
        <v>0.25444928714728088</v>
      </c>
      <c r="E27" s="6">
        <v>8.593116059456328E-2</v>
      </c>
      <c r="F27" s="6">
        <v>0.13650793650793652</v>
      </c>
      <c r="G27" s="6">
        <v>0.52094043188680073</v>
      </c>
      <c r="H27" s="6">
        <v>0.21884996491114034</v>
      </c>
      <c r="I27" s="6">
        <v>0.25514080387378907</v>
      </c>
      <c r="J27" s="6">
        <v>0.25688497621270734</v>
      </c>
      <c r="K27" s="6">
        <v>9.4663410635609152E-2</v>
      </c>
      <c r="L27" s="6">
        <v>0.3569183756932211</v>
      </c>
      <c r="M27" s="6">
        <v>0.19976032782919009</v>
      </c>
      <c r="N27" s="6">
        <v>0.14206438923078052</v>
      </c>
      <c r="O27" s="6">
        <v>7.3211571796011482E-2</v>
      </c>
      <c r="P27" s="6">
        <v>5.7282931056939893E-2</v>
      </c>
      <c r="Q27" s="6">
        <v>0.16096299696106603</v>
      </c>
      <c r="R27" s="7">
        <f t="shared" si="3"/>
        <v>0.17915555849425741</v>
      </c>
      <c r="S27" s="4">
        <f t="shared" si="0"/>
        <v>5.7282931056939893E-2</v>
      </c>
      <c r="T27" s="4">
        <f t="shared" si="1"/>
        <v>0.52094043188680073</v>
      </c>
      <c r="U27" s="6">
        <f t="shared" si="2"/>
        <v>0.46365750082986085</v>
      </c>
    </row>
    <row r="28" spans="1:21" ht="15.75" x14ac:dyDescent="0.25">
      <c r="A28" s="14"/>
      <c r="B28" s="9" t="s">
        <v>6</v>
      </c>
      <c r="C28" s="6">
        <v>9.5553316660060394E-2</v>
      </c>
      <c r="D28" s="6">
        <v>0.12154403141780117</v>
      </c>
      <c r="E28" s="6">
        <v>0.27185045373539862</v>
      </c>
      <c r="F28" s="6">
        <v>0.39238095238095233</v>
      </c>
      <c r="G28" s="6">
        <v>0.23566467701361465</v>
      </c>
      <c r="H28" s="6">
        <v>0.22892077529666355</v>
      </c>
      <c r="I28" s="6">
        <v>2.8852743632594983E-2</v>
      </c>
      <c r="J28" s="6">
        <v>9.8990707394068747E-2</v>
      </c>
      <c r="K28" s="6">
        <v>0.30085613124309807</v>
      </c>
      <c r="L28" s="6">
        <v>6.7784952813425267E-2</v>
      </c>
      <c r="M28" s="6">
        <v>0.11253477892699451</v>
      </c>
      <c r="N28" s="6">
        <v>0.35134005370879279</v>
      </c>
      <c r="O28" s="6">
        <v>3.5301127288204587E-2</v>
      </c>
      <c r="P28" s="6">
        <v>0.38188528860701154</v>
      </c>
      <c r="Q28" s="6">
        <v>0.21825036658304536</v>
      </c>
      <c r="R28" s="7">
        <f t="shared" si="3"/>
        <v>0.21825036658304536</v>
      </c>
      <c r="S28" s="4">
        <f t="shared" si="0"/>
        <v>2.8852743632594983E-2</v>
      </c>
      <c r="T28" s="4">
        <f t="shared" si="1"/>
        <v>0.39238095238095233</v>
      </c>
      <c r="U28" s="6">
        <f t="shared" si="2"/>
        <v>0.36352820874835734</v>
      </c>
    </row>
    <row r="29" spans="1:21" s="2" customFormat="1" ht="15.75" x14ac:dyDescent="0.25">
      <c r="A29" s="3"/>
      <c r="B29" s="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2"/>
      <c r="T29" s="12"/>
      <c r="U29" s="8"/>
    </row>
    <row r="30" spans="1:21" ht="15.75" x14ac:dyDescent="0.25">
      <c r="A30" s="13" t="s">
        <v>24</v>
      </c>
      <c r="B30" s="9" t="s">
        <v>7</v>
      </c>
      <c r="C30" s="6">
        <v>0.5736263736263737</v>
      </c>
      <c r="D30" s="6">
        <v>0.22116480011216852</v>
      </c>
      <c r="E30" s="6">
        <v>0.21136173767752717</v>
      </c>
      <c r="F30" s="6">
        <v>0.32454212454212455</v>
      </c>
      <c r="G30" s="6">
        <v>8.9654307045611392E-2</v>
      </c>
      <c r="H30" s="6">
        <v>0.18040211349756399</v>
      </c>
      <c r="I30" s="6">
        <v>0.23544707156968961</v>
      </c>
      <c r="J30" s="6">
        <v>0.12432167715910553</v>
      </c>
      <c r="K30" s="6">
        <v>0.28422847399829498</v>
      </c>
      <c r="L30" s="6">
        <v>0.1038441940772049</v>
      </c>
      <c r="M30" s="6">
        <v>0.21139971139971139</v>
      </c>
      <c r="N30" s="6">
        <v>0.14285714285714285</v>
      </c>
      <c r="O30" s="6">
        <v>0.20742110046265697</v>
      </c>
      <c r="P30" s="6">
        <v>0.25</v>
      </c>
      <c r="Q30" s="6">
        <v>9.1527599486521186E-2</v>
      </c>
      <c r="R30" s="7">
        <f t="shared" si="3"/>
        <v>0.21136173767752717</v>
      </c>
      <c r="S30" s="4">
        <f t="shared" si="0"/>
        <v>8.9654307045611392E-2</v>
      </c>
      <c r="T30" s="4">
        <f t="shared" si="1"/>
        <v>0.5736263736263737</v>
      </c>
      <c r="U30" s="6">
        <f t="shared" si="2"/>
        <v>0.48397206658076231</v>
      </c>
    </row>
    <row r="31" spans="1:21" ht="15.75" x14ac:dyDescent="0.25">
      <c r="A31" s="14"/>
      <c r="B31" s="9" t="s">
        <v>8</v>
      </c>
      <c r="C31" s="6">
        <v>0.28644688644688648</v>
      </c>
      <c r="D31" s="6">
        <v>0.72732530627267478</v>
      </c>
      <c r="E31" s="6">
        <v>0.6864383180172654</v>
      </c>
      <c r="F31" s="6">
        <v>0.23516483516483519</v>
      </c>
      <c r="G31" s="6">
        <v>0.30334399899617287</v>
      </c>
      <c r="H31" s="6">
        <v>0.74816441364166619</v>
      </c>
      <c r="I31" s="6">
        <v>0.70695303039959212</v>
      </c>
      <c r="J31" s="6">
        <v>0.75093945752993241</v>
      </c>
      <c r="K31" s="6">
        <v>0.61935208866155156</v>
      </c>
      <c r="L31" s="6">
        <v>0.23109017400763612</v>
      </c>
      <c r="M31" s="6">
        <v>0.65512265512265511</v>
      </c>
      <c r="N31" s="6">
        <v>0.5714285714285714</v>
      </c>
      <c r="O31" s="6">
        <v>0.73780017625027539</v>
      </c>
      <c r="P31" s="6">
        <v>0.5</v>
      </c>
      <c r="Q31" s="6">
        <v>0.70706033376123223</v>
      </c>
      <c r="R31" s="7">
        <f t="shared" si="3"/>
        <v>0.65512265512265511</v>
      </c>
      <c r="S31" s="4">
        <f t="shared" si="0"/>
        <v>0.23109017400763612</v>
      </c>
      <c r="T31" s="4">
        <f t="shared" si="1"/>
        <v>0.75093945752993241</v>
      </c>
      <c r="U31" s="6">
        <f t="shared" si="2"/>
        <v>0.51984928352229631</v>
      </c>
    </row>
    <row r="32" spans="1:21" ht="15.75" x14ac:dyDescent="0.25">
      <c r="A32" s="14"/>
      <c r="B32" s="11" t="s">
        <v>9</v>
      </c>
      <c r="C32" s="6">
        <v>0.13992673992673993</v>
      </c>
      <c r="D32" s="6">
        <v>5.1509893615156767E-2</v>
      </c>
      <c r="E32" s="6">
        <v>0.10219994430520747</v>
      </c>
      <c r="F32" s="6">
        <v>0.44029304029304034</v>
      </c>
      <c r="G32" s="6">
        <v>0.60700169395821568</v>
      </c>
      <c r="H32" s="6">
        <v>7.1433472860769912E-2</v>
      </c>
      <c r="I32" s="6">
        <v>5.7599898030718244E-2</v>
      </c>
      <c r="J32" s="6">
        <v>0.12473886531096201</v>
      </c>
      <c r="K32" s="6">
        <v>9.6419437340153458E-2</v>
      </c>
      <c r="L32" s="6">
        <v>0.66506563191515899</v>
      </c>
      <c r="M32" s="6">
        <v>0.13347763347763347</v>
      </c>
      <c r="N32" s="6">
        <v>0.2857142857142857</v>
      </c>
      <c r="O32" s="6">
        <v>5.4778723287067642E-2</v>
      </c>
      <c r="P32" s="6">
        <v>0.25</v>
      </c>
      <c r="Q32" s="6">
        <v>0.20141206675224646</v>
      </c>
      <c r="R32" s="7">
        <f t="shared" si="3"/>
        <v>0.13347763347763347</v>
      </c>
      <c r="S32" s="4">
        <f t="shared" si="0"/>
        <v>5.1509893615156767E-2</v>
      </c>
      <c r="T32" s="4">
        <f t="shared" si="1"/>
        <v>0.66506563191515899</v>
      </c>
      <c r="U32" s="6">
        <f t="shared" si="2"/>
        <v>0.61355573830000221</v>
      </c>
    </row>
    <row r="33" spans="1:21" s="2" customFormat="1" ht="15.75" x14ac:dyDescent="0.25">
      <c r="A33" s="3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2"/>
      <c r="T33" s="12"/>
      <c r="U33" s="8"/>
    </row>
    <row r="34" spans="1:21" ht="15.75" x14ac:dyDescent="0.25">
      <c r="A34" s="13" t="s">
        <v>25</v>
      </c>
      <c r="B34" s="9" t="s">
        <v>10</v>
      </c>
      <c r="C34" s="6">
        <v>0.19442639431478814</v>
      </c>
      <c r="D34" s="6">
        <v>5.4953683049509192E-2</v>
      </c>
      <c r="E34" s="6">
        <v>0.18501831012072487</v>
      </c>
      <c r="F34" s="6">
        <v>6.6650733253222946E-2</v>
      </c>
      <c r="G34" s="6">
        <v>0.14148472298281345</v>
      </c>
      <c r="H34" s="6">
        <v>8.4266848825119436E-2</v>
      </c>
      <c r="I34" s="6">
        <v>1.2881203849902718E-2</v>
      </c>
      <c r="J34" s="6">
        <v>0.16636960701764686</v>
      </c>
      <c r="K34" s="6">
        <v>9.8628000490244519E-2</v>
      </c>
      <c r="L34" s="6">
        <v>0.1609826590893263</v>
      </c>
      <c r="M34" s="6">
        <v>0.12949050164675416</v>
      </c>
      <c r="N34" s="6">
        <v>6.6163670325175741E-2</v>
      </c>
      <c r="O34" s="6">
        <v>9.7580809130916241E-2</v>
      </c>
      <c r="P34" s="6">
        <v>1.7425441116939982E-2</v>
      </c>
      <c r="Q34" s="6">
        <v>0.12733829060432514</v>
      </c>
      <c r="R34" s="7">
        <f>_xlfn.QUARTILE.INC(C34:Q34, 2)</f>
        <v>9.8628000490244519E-2</v>
      </c>
      <c r="S34" s="4">
        <f t="shared" si="0"/>
        <v>1.2881203849902718E-2</v>
      </c>
      <c r="T34" s="4">
        <f t="shared" si="1"/>
        <v>0.19442639431478814</v>
      </c>
      <c r="U34" s="6">
        <f t="shared" si="2"/>
        <v>0.18154519046488543</v>
      </c>
    </row>
    <row r="35" spans="1:21" ht="15.75" x14ac:dyDescent="0.25">
      <c r="A35" s="14"/>
      <c r="B35" s="9" t="s">
        <v>11</v>
      </c>
      <c r="C35" s="6">
        <v>0.10164710730280044</v>
      </c>
      <c r="D35" s="6">
        <v>6.3222972423412113E-2</v>
      </c>
      <c r="E35" s="6">
        <v>0.16614462296429661</v>
      </c>
      <c r="F35" s="6">
        <v>0.13180549591838234</v>
      </c>
      <c r="G35" s="6">
        <v>0.13036880512458737</v>
      </c>
      <c r="H35" s="6">
        <v>0.13111812020392902</v>
      </c>
      <c r="I35" s="6">
        <v>5.2594651933496279E-2</v>
      </c>
      <c r="J35" s="6">
        <v>6.7873968795210918E-2</v>
      </c>
      <c r="K35" s="6">
        <v>9.7997049309158674E-2</v>
      </c>
      <c r="L35" s="6">
        <v>0.16407317254634907</v>
      </c>
      <c r="M35" s="6">
        <v>9.2292759279359773E-2</v>
      </c>
      <c r="N35" s="6">
        <v>9.2756078371914741E-2</v>
      </c>
      <c r="O35" s="6">
        <v>3.3596483794817701E-2</v>
      </c>
      <c r="P35" s="6">
        <v>2.7238558466643442E-2</v>
      </c>
      <c r="Q35" s="6">
        <v>3.1269862041578743E-2</v>
      </c>
      <c r="R35" s="7">
        <f t="shared" si="3"/>
        <v>9.2756078371914741E-2</v>
      </c>
      <c r="S35" s="4">
        <f t="shared" si="0"/>
        <v>2.7238558466643442E-2</v>
      </c>
      <c r="T35" s="4">
        <f t="shared" si="1"/>
        <v>0.16614462296429661</v>
      </c>
      <c r="U35" s="6">
        <f t="shared" si="2"/>
        <v>0.13890606449765316</v>
      </c>
    </row>
    <row r="36" spans="1:21" ht="15.75" x14ac:dyDescent="0.25">
      <c r="A36" s="14"/>
      <c r="B36" s="9" t="s">
        <v>12</v>
      </c>
      <c r="C36" s="6">
        <v>0.13195954301612331</v>
      </c>
      <c r="D36" s="6">
        <v>0.12251539706746246</v>
      </c>
      <c r="E36" s="6">
        <v>0.18763712110825528</v>
      </c>
      <c r="F36" s="6">
        <v>0.10238211933060341</v>
      </c>
      <c r="G36" s="6">
        <v>0.22561751114570688</v>
      </c>
      <c r="H36" s="6">
        <v>0.2136185316673328</v>
      </c>
      <c r="I36" s="6">
        <v>2.4547937135562092E-2</v>
      </c>
      <c r="J36" s="6">
        <v>3.5874070328623477E-2</v>
      </c>
      <c r="K36" s="6">
        <v>0.10058965665760787</v>
      </c>
      <c r="L36" s="6">
        <v>5.0289870651758245E-2</v>
      </c>
      <c r="M36" s="6">
        <v>5.2040765527928051E-2</v>
      </c>
      <c r="N36" s="6">
        <v>4.9274734330714533E-2</v>
      </c>
      <c r="O36" s="6">
        <v>0.15173928418345195</v>
      </c>
      <c r="P36" s="6">
        <v>4.3888789014850133E-2</v>
      </c>
      <c r="Q36" s="6">
        <v>2.7967913613736455E-2</v>
      </c>
      <c r="R36" s="7">
        <f t="shared" si="3"/>
        <v>0.10058965665760787</v>
      </c>
      <c r="S36" s="4">
        <f t="shared" si="0"/>
        <v>2.4547937135562092E-2</v>
      </c>
      <c r="T36" s="4">
        <f t="shared" si="1"/>
        <v>0.22561751114570688</v>
      </c>
      <c r="U36" s="6">
        <f t="shared" si="2"/>
        <v>0.2010695740101448</v>
      </c>
    </row>
    <row r="37" spans="1:21" ht="15.75" x14ac:dyDescent="0.25">
      <c r="A37" s="14"/>
      <c r="B37" s="9" t="s">
        <v>13</v>
      </c>
      <c r="C37" s="6">
        <v>6.0213865375436416E-2</v>
      </c>
      <c r="D37" s="6">
        <v>0.11939040686965427</v>
      </c>
      <c r="E37" s="6">
        <v>8.727664353560044E-2</v>
      </c>
      <c r="F37" s="6">
        <v>0.12673507466947423</v>
      </c>
      <c r="G37" s="6">
        <v>0.10559086516469351</v>
      </c>
      <c r="H37" s="6">
        <v>0.26998818204799657</v>
      </c>
      <c r="I37" s="6">
        <v>0.32310924682297215</v>
      </c>
      <c r="J37" s="6">
        <v>0.28412622987538866</v>
      </c>
      <c r="K37" s="6">
        <v>0.20109625389818647</v>
      </c>
      <c r="L37" s="6">
        <v>8.4356861959631477E-2</v>
      </c>
      <c r="M37" s="6">
        <v>0.15833746898488943</v>
      </c>
      <c r="N37" s="6">
        <v>0.10820200165137536</v>
      </c>
      <c r="O37" s="6">
        <v>6.4615439020727111E-2</v>
      </c>
      <c r="P37" s="6">
        <v>9.0047140598598335E-2</v>
      </c>
      <c r="Q37" s="6">
        <v>0.11105365655774836</v>
      </c>
      <c r="R37" s="7">
        <f t="shared" si="3"/>
        <v>0.11105365655774836</v>
      </c>
      <c r="S37" s="4">
        <f t="shared" si="0"/>
        <v>6.0213865375436416E-2</v>
      </c>
      <c r="T37" s="4">
        <f t="shared" si="1"/>
        <v>0.32310924682297215</v>
      </c>
      <c r="U37" s="6">
        <f t="shared" si="2"/>
        <v>0.26289538144753571</v>
      </c>
    </row>
    <row r="38" spans="1:21" ht="15.75" x14ac:dyDescent="0.25">
      <c r="A38" s="14"/>
      <c r="B38" s="9" t="s">
        <v>14</v>
      </c>
      <c r="C38" s="6">
        <v>0.18459789684082173</v>
      </c>
      <c r="D38" s="6">
        <v>0.2363301850569211</v>
      </c>
      <c r="E38" s="6">
        <v>0.16354915369822823</v>
      </c>
      <c r="F38" s="6">
        <v>0.11129400324248732</v>
      </c>
      <c r="G38" s="6">
        <v>0.29017149300737283</v>
      </c>
      <c r="H38" s="6">
        <v>0.10884824840651902</v>
      </c>
      <c r="I38" s="6">
        <v>5.9606676769272463E-2</v>
      </c>
      <c r="J38" s="6">
        <v>0.20754081264252644</v>
      </c>
      <c r="K38" s="6">
        <v>0.19706004057970017</v>
      </c>
      <c r="L38" s="6">
        <v>2.5270977693480162E-2</v>
      </c>
      <c r="M38" s="6">
        <v>0.16225976760066074</v>
      </c>
      <c r="N38" s="6">
        <v>0.13725283197709093</v>
      </c>
      <c r="O38" s="6">
        <v>0.30707252785030392</v>
      </c>
      <c r="P38" s="6">
        <v>0.17943076264001923</v>
      </c>
      <c r="Q38" s="6">
        <v>8.5563245506806718E-2</v>
      </c>
      <c r="R38" s="7">
        <f t="shared" si="3"/>
        <v>0.16354915369822823</v>
      </c>
      <c r="S38" s="4">
        <f t="shared" si="0"/>
        <v>2.5270977693480162E-2</v>
      </c>
      <c r="T38" s="4">
        <f t="shared" si="1"/>
        <v>0.30707252785030392</v>
      </c>
      <c r="U38" s="6">
        <f t="shared" si="2"/>
        <v>0.28180155015682373</v>
      </c>
    </row>
    <row r="39" spans="1:21" ht="15.75" x14ac:dyDescent="0.25">
      <c r="A39" s="14"/>
      <c r="B39" s="9" t="s">
        <v>15</v>
      </c>
      <c r="C39" s="6">
        <v>0.19149163331869953</v>
      </c>
      <c r="D39" s="6">
        <v>7.5595315265479981E-2</v>
      </c>
      <c r="E39" s="6">
        <v>8.5656293754932167E-2</v>
      </c>
      <c r="F39" s="6">
        <v>9.3168816886524772E-2</v>
      </c>
      <c r="G39" s="6">
        <v>6.6861810022288623E-2</v>
      </c>
      <c r="H39" s="6">
        <v>3.3935996033339598E-2</v>
      </c>
      <c r="I39" s="6">
        <v>7.5796954897700816E-2</v>
      </c>
      <c r="J39" s="6">
        <v>6.4557966034220163E-2</v>
      </c>
      <c r="K39" s="6">
        <v>0.23440204004071574</v>
      </c>
      <c r="L39" s="6">
        <v>2.1290604360222998E-2</v>
      </c>
      <c r="M39" s="6">
        <v>8.9371422386672575E-2</v>
      </c>
      <c r="N39" s="6">
        <v>5.5447573836887379E-2</v>
      </c>
      <c r="O39" s="6">
        <v>2.7877484109551074E-2</v>
      </c>
      <c r="P39" s="6">
        <v>7.0349680314980276E-2</v>
      </c>
      <c r="Q39" s="6">
        <v>0.20149512532609026</v>
      </c>
      <c r="R39" s="7">
        <f t="shared" si="3"/>
        <v>7.5595315265479981E-2</v>
      </c>
      <c r="S39" s="4">
        <f t="shared" si="0"/>
        <v>2.1290604360222998E-2</v>
      </c>
      <c r="T39" s="4">
        <f t="shared" si="1"/>
        <v>0.23440204004071574</v>
      </c>
      <c r="U39" s="6">
        <f t="shared" si="2"/>
        <v>0.21311143568049273</v>
      </c>
    </row>
    <row r="40" spans="1:21" ht="15.75" x14ac:dyDescent="0.25">
      <c r="A40" s="14"/>
      <c r="B40" s="9" t="s">
        <v>16</v>
      </c>
      <c r="C40" s="6">
        <v>7.8699912028865018E-2</v>
      </c>
      <c r="D40" s="6">
        <v>3.7113483367532521E-2</v>
      </c>
      <c r="E40" s="6">
        <v>0.13056080307969964</v>
      </c>
      <c r="F40" s="6">
        <v>0.12305495949894699</v>
      </c>
      <c r="G40" s="6">
        <v>3.0987563750900386E-2</v>
      </c>
      <c r="H40" s="6">
        <v>1.9573234630865813E-2</v>
      </c>
      <c r="I40" s="6">
        <v>0.12884394627652085</v>
      </c>
      <c r="J40" s="6">
        <v>0.14046651743363683</v>
      </c>
      <c r="K40" s="6">
        <v>4.4393482824709167E-2</v>
      </c>
      <c r="L40" s="6">
        <v>1.3136436480127162E-2</v>
      </c>
      <c r="M40" s="6">
        <v>0.13542185679920576</v>
      </c>
      <c r="N40" s="6">
        <v>0.14826110696960187</v>
      </c>
      <c r="O40" s="6">
        <v>0.15680051887356011</v>
      </c>
      <c r="P40" s="6">
        <v>0.13296081666174375</v>
      </c>
      <c r="Q40" s="6">
        <v>0.16547891076736848</v>
      </c>
      <c r="R40" s="7">
        <f t="shared" si="3"/>
        <v>0.12884394627652085</v>
      </c>
      <c r="S40" s="4">
        <f t="shared" si="0"/>
        <v>1.3136436480127162E-2</v>
      </c>
      <c r="T40" s="4">
        <f t="shared" si="1"/>
        <v>0.16547891076736848</v>
      </c>
      <c r="U40" s="6">
        <f t="shared" si="2"/>
        <v>0.15234247428724132</v>
      </c>
    </row>
    <row r="41" spans="1:21" ht="15.75" x14ac:dyDescent="0.25">
      <c r="A41" s="14"/>
      <c r="B41" s="9" t="s">
        <v>17</v>
      </c>
      <c r="C41" s="6">
        <v>5.7352613779733365E-2</v>
      </c>
      <c r="D41" s="6">
        <v>1.1226555237305291E-2</v>
      </c>
      <c r="E41" s="6">
        <v>1.7978450106402352E-2</v>
      </c>
      <c r="F41" s="6">
        <v>7.3182925401047566E-2</v>
      </c>
      <c r="G41" s="6">
        <v>2.0771351873344421E-2</v>
      </c>
      <c r="H41" s="6">
        <v>1.9573234630865813E-2</v>
      </c>
      <c r="I41" s="6">
        <v>0.16553802628646955</v>
      </c>
      <c r="J41" s="6">
        <v>6.6688846367392932E-2</v>
      </c>
      <c r="K41" s="6">
        <v>5.1065596114469515E-2</v>
      </c>
      <c r="L41" s="6">
        <v>4.3050940117024039E-2</v>
      </c>
      <c r="M41" s="6">
        <v>3.0324359940858654E-2</v>
      </c>
      <c r="N41" s="6">
        <v>9.7866084338713868E-2</v>
      </c>
      <c r="O41" s="6">
        <v>5.1034074955466718E-2</v>
      </c>
      <c r="P41" s="6">
        <v>8.3916388918849255E-2</v>
      </c>
      <c r="Q41" s="6">
        <v>0.21231326951189836</v>
      </c>
      <c r="R41" s="7">
        <f t="shared" si="3"/>
        <v>5.1065596114469515E-2</v>
      </c>
      <c r="S41" s="4">
        <f t="shared" si="0"/>
        <v>1.1226555237305291E-2</v>
      </c>
      <c r="T41" s="4">
        <f t="shared" si="1"/>
        <v>0.21231326951189836</v>
      </c>
      <c r="U41" s="6">
        <f t="shared" si="2"/>
        <v>0.20108671427459307</v>
      </c>
    </row>
    <row r="42" spans="1:21" ht="15.75" x14ac:dyDescent="0.25">
      <c r="A42" s="14"/>
      <c r="B42" s="9" t="s">
        <v>18</v>
      </c>
      <c r="C42" s="6">
        <v>4.6567243718147674E-2</v>
      </c>
      <c r="D42" s="6">
        <v>0.36734555416752857</v>
      </c>
      <c r="E42" s="6">
        <v>6.432173816334763E-2</v>
      </c>
      <c r="F42" s="6">
        <v>0.13436582190254126</v>
      </c>
      <c r="G42" s="6">
        <v>3.8151996540333175E-2</v>
      </c>
      <c r="H42" s="6">
        <v>0.21329285620562938</v>
      </c>
      <c r="I42" s="6">
        <v>6.4789557648587445E-2</v>
      </c>
      <c r="J42" s="6">
        <v>4.3527240747336826E-2</v>
      </c>
      <c r="K42" s="6">
        <v>5.0539715264045056E-2</v>
      </c>
      <c r="L42" s="6">
        <v>4.333477458166874E-2</v>
      </c>
      <c r="M42" s="6">
        <v>0.1377937979079944</v>
      </c>
      <c r="N42" s="6">
        <v>0.29642170216102931</v>
      </c>
      <c r="O42" s="6">
        <v>0.1648842481577501</v>
      </c>
      <c r="P42" s="6">
        <v>0.26655542120591014</v>
      </c>
      <c r="Q42" s="6">
        <v>1.8605928312472354E-2</v>
      </c>
      <c r="R42" s="7">
        <f t="shared" si="3"/>
        <v>6.4789557648587445E-2</v>
      </c>
      <c r="S42" s="4">
        <f t="shared" si="0"/>
        <v>1.8605928312472354E-2</v>
      </c>
      <c r="T42" s="4">
        <f t="shared" si="1"/>
        <v>0.36734555416752857</v>
      </c>
      <c r="U42" s="6">
        <f t="shared" si="2"/>
        <v>0.34873962585505619</v>
      </c>
    </row>
    <row r="43" spans="1:21" ht="31.5" x14ac:dyDescent="0.25">
      <c r="A43" s="14"/>
      <c r="B43" s="10" t="s">
        <v>43</v>
      </c>
      <c r="C43" s="6">
        <v>6.4154901415695478E-2</v>
      </c>
      <c r="D43" s="6">
        <v>2.3417558606305549E-2</v>
      </c>
      <c r="E43" s="6">
        <v>2.2967974579623917E-2</v>
      </c>
      <c r="F43" s="6">
        <v>0.14847116100788035</v>
      </c>
      <c r="G43" s="6">
        <v>6.1104991499070546E-2</v>
      </c>
      <c r="H43" s="6">
        <v>1.6895858459513732E-2</v>
      </c>
      <c r="I43" s="6">
        <v>0.20340290949062662</v>
      </c>
      <c r="J43" s="6">
        <v>3.4085851869127964E-2</v>
      </c>
      <c r="K43" s="6">
        <v>3.5339275932273921E-2</v>
      </c>
      <c r="L43" s="6">
        <v>0.2034</v>
      </c>
      <c r="M43" s="6">
        <v>0.12377841103678754</v>
      </c>
      <c r="N43" s="6">
        <v>5.9465327148607319E-2</v>
      </c>
      <c r="O43" s="6">
        <v>5.5910241034566238E-2</v>
      </c>
      <c r="P43" s="6">
        <v>0.19929811217257659</v>
      </c>
      <c r="Q43" s="6">
        <v>0.13002490886908624</v>
      </c>
      <c r="R43" s="7">
        <f t="shared" si="3"/>
        <v>6.1104991499070546E-2</v>
      </c>
      <c r="S43" s="4">
        <f t="shared" si="0"/>
        <v>1.6895858459513732E-2</v>
      </c>
      <c r="T43" s="4">
        <f>_xlfn.QUARTILE.INC(C43:Q43,4  )</f>
        <v>0.20340290949062662</v>
      </c>
      <c r="U43" s="6">
        <f t="shared" si="2"/>
        <v>0.18650705103111287</v>
      </c>
    </row>
    <row r="44" spans="1:21" ht="15.75" x14ac:dyDescent="0.25">
      <c r="A44" s="15"/>
      <c r="B44" s="15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2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</sheetData>
  <mergeCells count="4">
    <mergeCell ref="A21:A22"/>
    <mergeCell ref="A24:A28"/>
    <mergeCell ref="A30:A32"/>
    <mergeCell ref="A34:A43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"/>
  <sheetViews>
    <sheetView zoomScale="70" zoomScaleNormal="70" workbookViewId="0">
      <selection activeCell="R30" sqref="R3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5" zoomScaleNormal="85" workbookViewId="0">
      <selection activeCell="G25" sqref="G25"/>
    </sheetView>
  </sheetViews>
  <sheetFormatPr baseColWidth="10" defaultRowHeight="15" x14ac:dyDescent="0.25"/>
  <sheetData>
    <row r="1" spans="1:6" x14ac:dyDescent="0.25">
      <c r="B1" t="s">
        <v>20</v>
      </c>
      <c r="C1" t="s">
        <v>21</v>
      </c>
      <c r="D1" t="s">
        <v>45</v>
      </c>
      <c r="E1" t="s">
        <v>44</v>
      </c>
      <c r="F1" t="s">
        <v>47</v>
      </c>
    </row>
    <row r="2" spans="1:6" x14ac:dyDescent="0.25">
      <c r="A2" t="s">
        <v>0</v>
      </c>
      <c r="B2" s="1">
        <v>0.66666666666666663</v>
      </c>
      <c r="C2" s="1">
        <v>0.75</v>
      </c>
      <c r="D2" s="1">
        <f>MIN(B2:C2)</f>
        <v>0.66666666666666663</v>
      </c>
      <c r="E2" s="1">
        <f>MAX(B2:C2)</f>
        <v>0.75</v>
      </c>
      <c r="F2" s="1">
        <f>E2/D2-1</f>
        <v>0.125</v>
      </c>
    </row>
    <row r="3" spans="1:6" x14ac:dyDescent="0.25">
      <c r="A3" t="s">
        <v>1</v>
      </c>
      <c r="B3" s="1">
        <v>0.33333333333333331</v>
      </c>
      <c r="C3" s="1">
        <v>0.25</v>
      </c>
      <c r="D3" s="1">
        <f t="shared" ref="D3:D21" si="0">MIN(B3:C3)</f>
        <v>0.25</v>
      </c>
      <c r="E3" s="1">
        <f t="shared" ref="E3:E21" si="1">MAX(B3:C3)</f>
        <v>0.33333333333333331</v>
      </c>
      <c r="F3" s="1">
        <f t="shared" ref="F3:F21" si="2">E3/D3-1</f>
        <v>0.33333333333333326</v>
      </c>
    </row>
    <row r="4" spans="1:6" x14ac:dyDescent="0.25">
      <c r="A4" t="s">
        <v>2</v>
      </c>
      <c r="B4" s="1">
        <v>0.14093959731543623</v>
      </c>
      <c r="C4" s="1">
        <v>0.10826872502476177</v>
      </c>
      <c r="D4" s="1">
        <f t="shared" si="0"/>
        <v>0.10826872502476177</v>
      </c>
      <c r="E4" s="1">
        <f t="shared" si="1"/>
        <v>0.14093959731543623</v>
      </c>
      <c r="F4" s="1">
        <f t="shared" si="2"/>
        <v>0.30175724599326736</v>
      </c>
    </row>
    <row r="5" spans="1:6" x14ac:dyDescent="0.25">
      <c r="A5" t="s">
        <v>3</v>
      </c>
      <c r="B5" s="1">
        <v>0.1476510067114094</v>
      </c>
      <c r="C5" s="1">
        <v>0.12523517280969382</v>
      </c>
      <c r="D5" s="1">
        <f t="shared" si="0"/>
        <v>0.12523517280969382</v>
      </c>
      <c r="E5" s="1">
        <f t="shared" si="1"/>
        <v>0.1476510067114094</v>
      </c>
      <c r="F5" s="1">
        <f t="shared" si="2"/>
        <v>0.17898992270948089</v>
      </c>
    </row>
    <row r="6" spans="1:6" x14ac:dyDescent="0.25">
      <c r="A6" t="s">
        <v>4</v>
      </c>
      <c r="B6" s="1">
        <v>0.34899328859060402</v>
      </c>
      <c r="C6" s="1">
        <v>0.30085613124309807</v>
      </c>
      <c r="D6" s="1">
        <f t="shared" si="0"/>
        <v>0.30085613124309807</v>
      </c>
      <c r="E6" s="1">
        <f t="shared" si="1"/>
        <v>0.34899328859060402</v>
      </c>
      <c r="F6" s="1">
        <f t="shared" si="2"/>
        <v>0.16000058615594615</v>
      </c>
    </row>
    <row r="7" spans="1:6" x14ac:dyDescent="0.25">
      <c r="A7" t="s">
        <v>5</v>
      </c>
      <c r="B7" s="1">
        <v>0.17449664429530201</v>
      </c>
      <c r="C7" s="1">
        <v>0.17915555849425741</v>
      </c>
      <c r="D7" s="1">
        <f t="shared" si="0"/>
        <v>0.17449664429530201</v>
      </c>
      <c r="E7" s="1">
        <f t="shared" si="1"/>
        <v>0.17915555849425741</v>
      </c>
      <c r="F7" s="1">
        <f t="shared" si="2"/>
        <v>2.6699162140167543E-2</v>
      </c>
    </row>
    <row r="8" spans="1:6" x14ac:dyDescent="0.25">
      <c r="A8" t="s">
        <v>6</v>
      </c>
      <c r="B8" s="1">
        <v>0.18791946308724833</v>
      </c>
      <c r="C8" s="1">
        <v>0.21825036658304536</v>
      </c>
      <c r="D8" s="1">
        <f t="shared" si="0"/>
        <v>0.18791946308724833</v>
      </c>
      <c r="E8" s="1">
        <f t="shared" si="1"/>
        <v>0.21825036658304536</v>
      </c>
      <c r="F8" s="1">
        <f t="shared" si="2"/>
        <v>0.16140373645977713</v>
      </c>
    </row>
    <row r="9" spans="1:6" x14ac:dyDescent="0.25">
      <c r="A9" t="s">
        <v>7</v>
      </c>
      <c r="B9" s="1">
        <v>0.27272727272727271</v>
      </c>
      <c r="C9" s="1">
        <v>0.21136173767752717</v>
      </c>
      <c r="D9" s="1">
        <f t="shared" si="0"/>
        <v>0.21136173767752717</v>
      </c>
      <c r="E9" s="1">
        <f t="shared" si="1"/>
        <v>0.27272727272727271</v>
      </c>
      <c r="F9" s="1">
        <f t="shared" si="2"/>
        <v>0.29033417175709642</v>
      </c>
    </row>
    <row r="10" spans="1:6" x14ac:dyDescent="0.25">
      <c r="A10" t="s">
        <v>8</v>
      </c>
      <c r="B10" s="1">
        <v>0.61363636363636365</v>
      </c>
      <c r="C10" s="1">
        <v>0.65512265512265511</v>
      </c>
      <c r="D10" s="1">
        <f t="shared" si="0"/>
        <v>0.61363636363636365</v>
      </c>
      <c r="E10" s="1">
        <f t="shared" si="1"/>
        <v>0.65512265512265511</v>
      </c>
      <c r="F10" s="1">
        <f t="shared" si="2"/>
        <v>6.7607289829511918E-2</v>
      </c>
    </row>
    <row r="11" spans="1:6" x14ac:dyDescent="0.25">
      <c r="A11" t="s">
        <v>9</v>
      </c>
      <c r="B11" s="1">
        <v>0.11363636363636363</v>
      </c>
      <c r="C11" s="1">
        <v>0.13347763347763347</v>
      </c>
      <c r="D11" s="1">
        <f t="shared" si="0"/>
        <v>0.11363636363636363</v>
      </c>
      <c r="E11" s="1">
        <f t="shared" si="1"/>
        <v>0.13347763347763347</v>
      </c>
      <c r="F11" s="1">
        <f t="shared" si="2"/>
        <v>0.17460317460317465</v>
      </c>
    </row>
    <row r="12" spans="1:6" x14ac:dyDescent="0.25">
      <c r="A12" t="s">
        <v>10</v>
      </c>
      <c r="B12" s="1">
        <v>9.4224924012158054E-2</v>
      </c>
      <c r="C12" s="1">
        <v>9.8628000490244519E-2</v>
      </c>
      <c r="D12" s="1">
        <f t="shared" si="0"/>
        <v>9.4224924012158054E-2</v>
      </c>
      <c r="E12" s="1">
        <f t="shared" si="1"/>
        <v>9.8628000490244519E-2</v>
      </c>
      <c r="F12" s="1">
        <f t="shared" si="2"/>
        <v>4.6729424557756305E-2</v>
      </c>
    </row>
    <row r="13" spans="1:6" x14ac:dyDescent="0.25">
      <c r="A13" t="s">
        <v>11</v>
      </c>
      <c r="B13" s="1">
        <v>8.6626139817629177E-2</v>
      </c>
      <c r="C13" s="1">
        <v>9.2756078371914741E-2</v>
      </c>
      <c r="D13" s="1">
        <f t="shared" si="0"/>
        <v>8.6626139817629177E-2</v>
      </c>
      <c r="E13" s="1">
        <f t="shared" si="1"/>
        <v>9.2756078371914741E-2</v>
      </c>
      <c r="F13" s="1">
        <f t="shared" si="2"/>
        <v>7.07631503284194E-2</v>
      </c>
    </row>
    <row r="14" spans="1:6" x14ac:dyDescent="0.25">
      <c r="A14" t="s">
        <v>12</v>
      </c>
      <c r="B14" s="1">
        <v>0.10638297872340426</v>
      </c>
      <c r="C14" s="1">
        <v>0.10058965665760787</v>
      </c>
      <c r="D14" s="1">
        <f t="shared" si="0"/>
        <v>0.10058965665760787</v>
      </c>
      <c r="E14" s="1">
        <f t="shared" si="1"/>
        <v>0.10638297872340426</v>
      </c>
      <c r="F14" s="1">
        <f t="shared" si="2"/>
        <v>5.7593616066470732E-2</v>
      </c>
    </row>
    <row r="15" spans="1:6" x14ac:dyDescent="0.25">
      <c r="A15" t="s">
        <v>13</v>
      </c>
      <c r="B15" s="1">
        <v>0.13525835866261399</v>
      </c>
      <c r="C15" s="1">
        <v>0.11105365655774836</v>
      </c>
      <c r="D15" s="1">
        <f t="shared" si="0"/>
        <v>0.11105365655774836</v>
      </c>
      <c r="E15" s="1">
        <f t="shared" si="1"/>
        <v>0.13525835866261399</v>
      </c>
      <c r="F15" s="1">
        <f t="shared" si="2"/>
        <v>0.21795502151952184</v>
      </c>
    </row>
    <row r="16" spans="1:6" x14ac:dyDescent="0.25">
      <c r="A16" t="s">
        <v>14</v>
      </c>
      <c r="B16" s="1">
        <v>0.13069908814589665</v>
      </c>
      <c r="C16" s="1">
        <v>0.16354915369822823</v>
      </c>
      <c r="D16" s="1">
        <f t="shared" si="0"/>
        <v>0.13069908814589665</v>
      </c>
      <c r="E16" s="1">
        <f t="shared" si="1"/>
        <v>0.16354915369822823</v>
      </c>
      <c r="F16" s="1">
        <f t="shared" si="2"/>
        <v>0.25134119922597886</v>
      </c>
    </row>
    <row r="17" spans="1:6" x14ac:dyDescent="0.25">
      <c r="A17" t="s">
        <v>15</v>
      </c>
      <c r="B17" s="1">
        <v>8.3586626139817627E-2</v>
      </c>
      <c r="C17" s="1">
        <v>7.5595315265479981E-2</v>
      </c>
      <c r="D17" s="1">
        <f t="shared" si="0"/>
        <v>7.5595315265479981E-2</v>
      </c>
      <c r="E17" s="1">
        <f t="shared" si="1"/>
        <v>8.3586626139817627E-2</v>
      </c>
      <c r="F17" s="1">
        <f t="shared" si="2"/>
        <v>0.1057117209746834</v>
      </c>
    </row>
    <row r="18" spans="1:6" x14ac:dyDescent="0.25">
      <c r="A18" t="s">
        <v>16</v>
      </c>
      <c r="B18" s="1">
        <v>9.1185410334346503E-2</v>
      </c>
      <c r="C18" s="1">
        <v>0.12884394627652085</v>
      </c>
      <c r="D18" s="1">
        <f t="shared" si="0"/>
        <v>9.1185410334346503E-2</v>
      </c>
      <c r="E18" s="1">
        <f t="shared" si="1"/>
        <v>0.12884394627652085</v>
      </c>
      <c r="F18" s="1">
        <f t="shared" si="2"/>
        <v>0.41298861083251204</v>
      </c>
    </row>
    <row r="19" spans="1:6" x14ac:dyDescent="0.25">
      <c r="A19" t="s">
        <v>17</v>
      </c>
      <c r="B19" s="1">
        <v>6.0790273556231005E-2</v>
      </c>
      <c r="C19" s="1">
        <v>5.1065596114469515E-2</v>
      </c>
      <c r="D19" s="1">
        <f t="shared" si="0"/>
        <v>5.1065596114469515E-2</v>
      </c>
      <c r="E19" s="1">
        <f t="shared" si="1"/>
        <v>6.0790273556231005E-2</v>
      </c>
      <c r="F19" s="1">
        <f t="shared" si="2"/>
        <v>0.19043501264456975</v>
      </c>
    </row>
    <row r="20" spans="1:6" x14ac:dyDescent="0.25">
      <c r="A20" t="s">
        <v>18</v>
      </c>
      <c r="B20" s="1">
        <v>0.12310030395136778</v>
      </c>
      <c r="C20" s="1">
        <v>6.4789557648587445E-2</v>
      </c>
      <c r="D20" s="1">
        <f t="shared" si="0"/>
        <v>6.4789557648587445E-2</v>
      </c>
      <c r="E20" s="1">
        <f t="shared" si="1"/>
        <v>0.12310030395136778</v>
      </c>
      <c r="F20" s="1">
        <f t="shared" si="2"/>
        <v>0.90000222904827387</v>
      </c>
    </row>
    <row r="21" spans="1:6" x14ac:dyDescent="0.25">
      <c r="A21" t="s">
        <v>19</v>
      </c>
      <c r="B21" s="1">
        <v>8.8145896656534953E-2</v>
      </c>
      <c r="C21" s="1">
        <v>6.1104991499070546E-2</v>
      </c>
      <c r="D21" s="1">
        <f t="shared" si="0"/>
        <v>6.1104991499070546E-2</v>
      </c>
      <c r="E21" s="1">
        <f t="shared" si="1"/>
        <v>8.8145896656534953E-2</v>
      </c>
      <c r="F21" s="1">
        <f t="shared" si="2"/>
        <v>0.44253185368458348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zoomScale="55" zoomScaleNormal="55" workbookViewId="0">
      <selection activeCell="Y24" sqref="Y2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"/>
  <sheetViews>
    <sheetView zoomScale="70" zoomScaleNormal="70" workbookViewId="0">
      <selection activeCell="G67" sqref="G6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0" sqref="Q4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topLeftCell="A22" workbookViewId="0">
      <selection activeCell="F42" sqref="F4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F41" sqref="F4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"/>
  <sheetViews>
    <sheetView topLeftCell="B1" zoomScale="85" zoomScaleNormal="85" workbookViewId="0">
      <selection activeCell="S12" sqref="S1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V30" sqref="V3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Zieltabelle</vt:lpstr>
      <vt:lpstr>Vergleich</vt:lpstr>
      <vt:lpstr>DatenpunkteHauptkriterien</vt:lpstr>
      <vt:lpstr>Diagramm Hauptkriterien </vt:lpstr>
      <vt:lpstr>DatenpunkteBenutzerfreundlich</vt:lpstr>
      <vt:lpstr>Diagramm Benutzerfreundlichkeit</vt:lpstr>
      <vt:lpstr>DatenpunkteQualität der Immer</vt:lpstr>
      <vt:lpstr>Diagramm Qualität der Immersion</vt:lpstr>
      <vt:lpstr>DatenpunkteTragekomfort</vt:lpstr>
      <vt:lpstr>Diagramm Tragekomfort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2016-05-27T14:36:17Z</dcterms:created>
  <dcterms:modified xsi:type="dcterms:W3CDTF">2016-06-09T14:04:02Z</dcterms:modified>
</cp:coreProperties>
</file>