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Thesis\Daten NWA\"/>
    </mc:Choice>
  </mc:AlternateContent>
  <bookViews>
    <workbookView xWindow="0" yWindow="0" windowWidth="25200" windowHeight="11250"/>
  </bookViews>
  <sheets>
    <sheet name="Gewichtung Kriterien" sheetId="1" r:id="rId1"/>
    <sheet name="Anleitung" sheetId="2" r:id="rId2"/>
  </sheets>
  <calcPr calcId="162913"/>
</workbook>
</file>

<file path=xl/calcChain.xml><?xml version="1.0" encoding="utf-8"?>
<calcChain xmlns="http://schemas.openxmlformats.org/spreadsheetml/2006/main">
  <c r="L47" i="1" l="1"/>
  <c r="K47" i="1"/>
  <c r="K46" i="1"/>
  <c r="J47" i="1"/>
  <c r="J46" i="1"/>
  <c r="J45" i="1"/>
  <c r="I47" i="1"/>
  <c r="I46" i="1"/>
  <c r="I45" i="1"/>
  <c r="I44" i="1"/>
  <c r="H47" i="1"/>
  <c r="H46" i="1"/>
  <c r="H45" i="1"/>
  <c r="H44" i="1"/>
  <c r="H43" i="1"/>
  <c r="G47" i="1"/>
  <c r="G46" i="1"/>
  <c r="G45" i="1"/>
  <c r="G44" i="1"/>
  <c r="G43" i="1"/>
  <c r="G42" i="1"/>
  <c r="F47" i="1"/>
  <c r="F46" i="1"/>
  <c r="F45" i="1"/>
  <c r="F44" i="1"/>
  <c r="F43" i="1"/>
  <c r="N43" i="1" s="1"/>
  <c r="F42" i="1"/>
  <c r="F41" i="1"/>
  <c r="E47" i="1"/>
  <c r="E46" i="1"/>
  <c r="N46" i="1" s="1"/>
  <c r="E45" i="1"/>
  <c r="E44" i="1"/>
  <c r="E43" i="1"/>
  <c r="E42" i="1"/>
  <c r="E41" i="1"/>
  <c r="E40" i="1"/>
  <c r="D47" i="1"/>
  <c r="D46" i="1"/>
  <c r="D45" i="1"/>
  <c r="D44" i="1"/>
  <c r="D43" i="1"/>
  <c r="D42" i="1"/>
  <c r="D41" i="1"/>
  <c r="D40" i="1"/>
  <c r="D39" i="1"/>
  <c r="F30" i="1"/>
  <c r="H30" i="1" s="1"/>
  <c r="E30" i="1"/>
  <c r="E29" i="1"/>
  <c r="D30" i="1"/>
  <c r="D29" i="1"/>
  <c r="H29" i="1" s="1"/>
  <c r="D28" i="1"/>
  <c r="H20" i="1"/>
  <c r="G20" i="1"/>
  <c r="G19" i="1"/>
  <c r="F20" i="1"/>
  <c r="F19" i="1"/>
  <c r="F18" i="1"/>
  <c r="E20" i="1"/>
  <c r="E19" i="1"/>
  <c r="E18" i="1"/>
  <c r="E17" i="1"/>
  <c r="J17" i="1" s="1"/>
  <c r="D18" i="1"/>
  <c r="J18" i="1" s="1"/>
  <c r="D17" i="1"/>
  <c r="D16" i="1"/>
  <c r="D20" i="1"/>
  <c r="D19" i="1"/>
  <c r="F10" i="1"/>
  <c r="E10" i="1"/>
  <c r="E9" i="1"/>
  <c r="H9" i="1" s="1"/>
  <c r="D8" i="1"/>
  <c r="D10" i="1"/>
  <c r="D9" i="1"/>
  <c r="N42" i="1"/>
  <c r="N41" i="1"/>
  <c r="N38" i="1"/>
  <c r="N39" i="1"/>
  <c r="H28" i="1"/>
  <c r="H27" i="1"/>
  <c r="J16" i="1"/>
  <c r="J15" i="1"/>
  <c r="H10" i="1"/>
  <c r="H8" i="1"/>
  <c r="H7" i="1"/>
  <c r="J20" i="1" l="1"/>
  <c r="J19" i="1"/>
  <c r="N40" i="1"/>
  <c r="N47" i="1"/>
  <c r="N44" i="1"/>
  <c r="N45" i="1"/>
</calcChain>
</file>

<file path=xl/sharedStrings.xml><?xml version="1.0" encoding="utf-8"?>
<sst xmlns="http://schemas.openxmlformats.org/spreadsheetml/2006/main" count="91" uniqueCount="59">
  <si>
    <t>Gewichtung Tragekomfort</t>
  </si>
  <si>
    <t>Gewicht</t>
  </si>
  <si>
    <t>Polsterung</t>
  </si>
  <si>
    <t>mit Brille nutzbar</t>
  </si>
  <si>
    <t>Subjektives Empfinden</t>
  </si>
  <si>
    <t>Summe</t>
  </si>
  <si>
    <t>Gewicht der Brille</t>
  </si>
  <si>
    <t>Wie bequem ist die Polsterung?</t>
  </si>
  <si>
    <t>Kann eine Brille unter der VR Brille 
genutzt werden?</t>
  </si>
  <si>
    <t>Mit Brille nutzbar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</si>
  <si>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</si>
  <si>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</si>
  <si>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</si>
  <si>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</si>
  <si>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</si>
  <si>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</si>
  <si>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</si>
  <si>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</si>
  <si>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</si>
  <si>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</si>
  <si>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</si>
  <si>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</si>
  <si>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</si>
  <si>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</si>
  <si>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</si>
  <si>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</si>
  <si>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</si>
  <si>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</si>
  <si>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</si>
  <si>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</si>
  <si>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</si>
  <si>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</si>
  <si>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</si>
  <si>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</si>
  <si>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</si>
  <si>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</si>
  <si>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</si>
  <si>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</si>
  <si>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</si>
  <si>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</si>
  <si>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</si>
  <si>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</si>
  <si>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</si>
  <si>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</si>
  <si>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</si>
  <si>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</si>
  <si>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</si>
  <si>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</si>
  <si>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</si>
  <si>
    <t>1. Füllen sie nur die gelben Zellen aus</t>
  </si>
  <si>
    <t>2. Vergleichen sie die Kriterien die in der zugehörigen Spalte (D 19) und Zeile (A 21) der ausgewählten Zelle (D 21) stehen</t>
  </si>
  <si>
    <t>3. Tragen sie die Zahl des Kriteriums, welches Ihnen als wichtiger erscheint in die ausgewählte Zelle ein. Im Beispiel wurde Menge der Apps (1) wichtiger empfunden als Entwicklungsumgebung (2)</t>
  </si>
  <si>
    <t>4. Wiederholen sie den 2. und 3. Schritt bis alle gelben Felder ausgefüllt sind</t>
  </si>
  <si>
    <t>5. Fertig. Vielen Dank!</t>
  </si>
  <si>
    <t>Beispiel:</t>
  </si>
  <si>
    <t>Gewichtung Software</t>
  </si>
  <si>
    <t>Menge der Apps</t>
  </si>
  <si>
    <t>Entwicklungsumgebung</t>
  </si>
  <si>
    <t>Unterstützte Betriebssysteme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</si>
</sst>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</font>
    <font>
      <sz val="11"/>
      <color rgb="FF363636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33" borderId="10" xfId="0" applyFont="1" applyFill="1" applyBorder="1"/>
    <xf numFmtId="0" fontId="0" fillId="0" borderId="0" xfId="0" applyBorder="1"/>
    <xf numFmtId="0" fontId="0" fillId="33" borderId="15" xfId="0" applyFill="1" applyBorder="1"/>
    <xf numFmtId="0" fontId="0" fillId="3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4" xfId="0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/>
    <xf numFmtId="0" fontId="19" fillId="0" borderId="14" xfId="0" applyFont="1" applyBorder="1"/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topLeftCell="F25" zoomScale="85" zoomScaleNormal="85" workbookViewId="0">
      <selection activeCell="M51" sqref="M51"/>
    </sheetView>
  </sheetViews>
  <sheetFormatPr baseColWidth="10" defaultColWidth="11.42578125" defaultRowHeight="15" customHeight="1" x14ac:dyDescent="0.25"/>
  <cols>
    <col min="2" max="2" width="29.7109375" bestFit="1" customWidth="1"/>
    <col min="3" max="3" width="35.5703125" bestFit="1" customWidth="1"/>
    <col min="4" max="4" width="22.85546875" bestFit="1" customWidth="1"/>
    <col min="5" max="5" width="30" bestFit="1" customWidth="1"/>
    <col min="6" max="6" width="35.5703125" bestFit="1" customWidth="1"/>
    <col min="7" max="7" width="22.85546875" bestFit="1" customWidth="1"/>
    <col min="8" max="8" width="35.5703125" bestFit="1" customWidth="1"/>
    <col min="9" max="9" width="22.85546875" bestFit="1" customWidth="1"/>
    <col min="10" max="10" width="21.7109375" bestFit="1" customWidth="1"/>
    <col min="11" max="11" width="16" bestFit="1" customWidth="1"/>
    <col min="12" max="12" width="21" bestFit="1" customWidth="1"/>
    <col min="13" max="13" width="30.140625" bestFit="1" customWidth="1"/>
    <col min="14" max="14" width="29.28515625" bestFit="1" customWidth="1"/>
  </cols>
  <sheetData>
    <row r="4" spans="1:11" ht="15" customHeight="1" x14ac:dyDescent="0.25">
      <c r="A4" s="13"/>
      <c r="B4" s="13"/>
      <c r="C4" s="19" t="s">
        <v>0</v>
      </c>
      <c r="D4" s="19"/>
      <c r="E4" s="19"/>
      <c r="F4" s="19"/>
      <c r="G4" s="19"/>
      <c r="H4" s="13"/>
    </row>
    <row r="5" spans="1:11" ht="15" customHeight="1" x14ac:dyDescent="0.25">
      <c r="A5" s="14"/>
      <c r="B5" s="14"/>
      <c r="C5" s="15"/>
      <c r="D5" s="15">
        <v>1</v>
      </c>
      <c r="E5" s="15">
        <v>2</v>
      </c>
      <c r="F5" s="15">
        <v>3</v>
      </c>
      <c r="G5" s="15">
        <v>4</v>
      </c>
      <c r="H5" s="14"/>
    </row>
    <row r="6" spans="1:11" ht="15" customHeight="1" x14ac:dyDescent="0.25">
      <c r="A6" s="14"/>
      <c r="B6" s="14"/>
      <c r="C6" s="14"/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</row>
    <row r="7" spans="1:11" ht="15" customHeight="1" x14ac:dyDescent="0.3">
      <c r="A7" s="14">
        <v>1</v>
      </c>
      <c r="B7" s="14" t="s">
        <v>6</v>
      </c>
      <c r="C7" s="14" t="s">
        <v>1</v>
      </c>
      <c r="D7" s="14"/>
      <c r="E7" s="16">
        <v>1</v>
      </c>
      <c r="F7" s="16">
        <v>3</v>
      </c>
      <c r="G7" s="16">
        <v>4</v>
      </c>
      <c r="H7" s="17">
        <f>COUNTIF(D7:G7,1)</f>
        <v>1</v>
      </c>
    </row>
    <row r="8" spans="1:11" ht="15" customHeight="1" x14ac:dyDescent="0.3">
      <c r="A8" s="14">
        <v>2</v>
      </c>
      <c r="B8" s="14" t="s">
        <v>7</v>
      </c>
      <c r="C8" s="14" t="s">
        <v>2</v>
      </c>
      <c r="D8" s="13">
        <f>E7</f>
        <v>1</v>
      </c>
      <c r="E8" s="14"/>
      <c r="F8" s="16">
        <v>3</v>
      </c>
      <c r="G8" s="16">
        <v>4</v>
      </c>
      <c r="H8" s="17">
        <f>COUNTIF(D8:G8,2)</f>
        <v>0</v>
      </c>
    </row>
    <row r="9" spans="1:11" ht="45" customHeight="1" x14ac:dyDescent="0.3">
      <c r="A9" s="14">
        <v>3</v>
      </c>
      <c r="B9" s="18" t="s">
        <v>8</v>
      </c>
      <c r="C9" s="14" t="s">
        <v>9</v>
      </c>
      <c r="D9" s="13">
        <f>F7</f>
        <v>3</v>
      </c>
      <c r="E9" s="13">
        <f>F8</f>
        <v>3</v>
      </c>
      <c r="F9" s="14"/>
      <c r="G9" s="16">
        <v>4</v>
      </c>
      <c r="H9" s="17">
        <f>COUNTIF(D9:G9,3)</f>
        <v>2</v>
      </c>
    </row>
    <row r="10" spans="1:11" ht="15" customHeight="1" x14ac:dyDescent="0.3">
      <c r="A10" s="14">
        <v>4</v>
      </c>
      <c r="B10" s="14"/>
      <c r="C10" s="14" t="s">
        <v>4</v>
      </c>
      <c r="D10" s="13">
        <f>G7</f>
        <v>4</v>
      </c>
      <c r="E10" s="13">
        <f>G8</f>
        <v>4</v>
      </c>
      <c r="F10" s="13">
        <f>G9</f>
        <v>4</v>
      </c>
      <c r="G10" s="14"/>
      <c r="H10" s="17">
        <f>COUNTIF(D10:G10,4)</f>
        <v>3</v>
      </c>
    </row>
    <row r="11" spans="1:11" ht="1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11" ht="15" customHeight="1" x14ac:dyDescent="0.25">
      <c r="A12" s="19" t="s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8"/>
    </row>
    <row r="13" spans="1:11" ht="15" customHeight="1" x14ac:dyDescent="0.25">
      <c r="A13" s="14"/>
      <c r="B13" s="14"/>
      <c r="C13" s="15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4"/>
    </row>
    <row r="14" spans="1:11" ht="15" customHeight="1" x14ac:dyDescent="0.25">
      <c r="A14" s="14"/>
      <c r="B14" s="14"/>
      <c r="C14" s="14"/>
      <c r="D14" s="14" t="s">
        <v>11</v>
      </c>
      <c r="E14" s="14" t="s">
        <v>12</v>
      </c>
      <c r="F14" s="14" t="s">
        <v>13</v>
      </c>
      <c r="G14" s="14" t="s">
        <v>14</v>
      </c>
      <c r="H14" s="14" t="s">
        <v>15</v>
      </c>
      <c r="I14" s="14" t="s">
        <v>4</v>
      </c>
      <c r="J14" s="14" t="s">
        <v>5</v>
      </c>
    </row>
    <row r="15" spans="1:11" ht="15" customHeight="1" x14ac:dyDescent="0.3">
      <c r="A15" s="14">
        <v>1</v>
      </c>
      <c r="B15" s="14"/>
      <c r="C15" s="14" t="s">
        <v>11</v>
      </c>
      <c r="D15" s="14"/>
      <c r="E15" s="16">
        <v>1</v>
      </c>
      <c r="F15" s="16">
        <v>3</v>
      </c>
      <c r="G15" s="16">
        <v>4</v>
      </c>
      <c r="H15" s="16">
        <v>1</v>
      </c>
      <c r="I15" s="16">
        <v>6</v>
      </c>
      <c r="J15" s="17">
        <f>COUNTIF(D15:I15,1)</f>
        <v>2</v>
      </c>
    </row>
    <row r="16" spans="1:11" ht="30" customHeight="1" x14ac:dyDescent="0.3">
      <c r="A16" s="14">
        <v>2</v>
      </c>
      <c r="B16" s="18" t="s">
        <v>16</v>
      </c>
      <c r="C16" s="14" t="s">
        <v>12</v>
      </c>
      <c r="D16" s="13">
        <f>E15</f>
        <v>1</v>
      </c>
      <c r="E16" s="14"/>
      <c r="F16" s="16">
        <v>3</v>
      </c>
      <c r="G16" s="16">
        <v>2</v>
      </c>
      <c r="H16" s="16">
        <v>1</v>
      </c>
      <c r="I16" s="16">
        <v>6</v>
      </c>
      <c r="J16" s="17">
        <f>COUNTIF(D16:I16,2)</f>
        <v>1</v>
      </c>
    </row>
    <row r="17" spans="1:10" ht="45" customHeight="1" x14ac:dyDescent="0.3">
      <c r="A17" s="14">
        <v>3</v>
      </c>
      <c r="B17" s="18" t="s">
        <v>17</v>
      </c>
      <c r="C17" s="14" t="s">
        <v>13</v>
      </c>
      <c r="D17" s="13">
        <f>F15</f>
        <v>3</v>
      </c>
      <c r="E17" s="13">
        <f>F16</f>
        <v>3</v>
      </c>
      <c r="F17" s="14"/>
      <c r="G17" s="16">
        <v>3</v>
      </c>
      <c r="H17" s="16">
        <v>3</v>
      </c>
      <c r="I17" s="16">
        <v>6</v>
      </c>
      <c r="J17" s="17">
        <f>COUNTIF(D17:I17,3)</f>
        <v>4</v>
      </c>
    </row>
    <row r="18" spans="1:10" ht="15" customHeight="1" x14ac:dyDescent="0.3">
      <c r="A18" s="14">
        <v>4</v>
      </c>
      <c r="B18" s="14" t="s">
        <v>18</v>
      </c>
      <c r="C18" s="14" t="s">
        <v>14</v>
      </c>
      <c r="D18" s="13">
        <f>G15</f>
        <v>4</v>
      </c>
      <c r="E18" s="13">
        <f>G16</f>
        <v>2</v>
      </c>
      <c r="F18" s="13">
        <f>G17</f>
        <v>3</v>
      </c>
      <c r="G18" s="14"/>
      <c r="H18" s="16">
        <v>4</v>
      </c>
      <c r="I18" s="16">
        <v>6</v>
      </c>
      <c r="J18" s="17">
        <f>COUNTIF(D18:I18,4)</f>
        <v>2</v>
      </c>
    </row>
    <row r="19" spans="1:10" ht="45" customHeight="1" x14ac:dyDescent="0.3">
      <c r="A19" s="14">
        <v>5</v>
      </c>
      <c r="B19" s="18" t="s">
        <v>19</v>
      </c>
      <c r="C19" s="14" t="s">
        <v>15</v>
      </c>
      <c r="D19" s="13">
        <f>H15</f>
        <v>1</v>
      </c>
      <c r="E19" s="13">
        <f>H16</f>
        <v>1</v>
      </c>
      <c r="F19" s="13">
        <f>H17</f>
        <v>3</v>
      </c>
      <c r="G19" s="13">
        <f>H18</f>
        <v>4</v>
      </c>
      <c r="H19" s="14"/>
      <c r="I19" s="16">
        <v>6</v>
      </c>
      <c r="J19" s="17">
        <f>COUNTIF(D19:I19,5)</f>
        <v>0</v>
      </c>
    </row>
    <row r="20" spans="1:10" ht="15" customHeight="1" x14ac:dyDescent="0.3">
      <c r="A20" s="14">
        <v>6</v>
      </c>
      <c r="B20" s="14"/>
      <c r="C20" s="14" t="s">
        <v>4</v>
      </c>
      <c r="D20" s="13">
        <f>I15</f>
        <v>6</v>
      </c>
      <c r="E20" s="13">
        <f>I16</f>
        <v>6</v>
      </c>
      <c r="F20" s="13">
        <f>I17</f>
        <v>6</v>
      </c>
      <c r="G20" s="13">
        <f>I18</f>
        <v>6</v>
      </c>
      <c r="H20" s="13">
        <f>I19</f>
        <v>6</v>
      </c>
      <c r="I20" s="14"/>
      <c r="J20" s="17">
        <f>COUNTIF(D20:I20,6)</f>
        <v>5</v>
      </c>
    </row>
    <row r="24" spans="1:10" ht="15" customHeight="1" x14ac:dyDescent="0.25">
      <c r="A24" s="13"/>
      <c r="B24" s="13"/>
      <c r="C24" s="19" t="s">
        <v>20</v>
      </c>
      <c r="D24" s="19"/>
      <c r="E24" s="19"/>
      <c r="F24" s="19"/>
      <c r="G24" s="19"/>
      <c r="H24" s="13"/>
    </row>
    <row r="25" spans="1:10" ht="15" customHeight="1" x14ac:dyDescent="0.25">
      <c r="A25" s="14"/>
      <c r="B25" s="14"/>
      <c r="C25" s="15"/>
      <c r="D25" s="15">
        <v>1</v>
      </c>
      <c r="E25" s="15">
        <v>2</v>
      </c>
      <c r="F25" s="15">
        <v>3</v>
      </c>
      <c r="G25" s="15">
        <v>4</v>
      </c>
      <c r="H25" s="14"/>
    </row>
    <row r="26" spans="1:10" ht="15" customHeight="1" x14ac:dyDescent="0.25">
      <c r="A26" s="14"/>
      <c r="B26" s="14"/>
      <c r="C26" s="14"/>
      <c r="D26" s="14" t="s">
        <v>21</v>
      </c>
      <c r="E26" s="14" t="s">
        <v>22</v>
      </c>
      <c r="F26" s="14" t="s">
        <v>23</v>
      </c>
      <c r="G26" s="14" t="s">
        <v>4</v>
      </c>
      <c r="H26" s="14" t="s">
        <v>5</v>
      </c>
    </row>
    <row r="27" spans="1:10" ht="30" customHeight="1" x14ac:dyDescent="0.3">
      <c r="A27" s="14">
        <v>1</v>
      </c>
      <c r="B27" s="18" t="s">
        <v>24</v>
      </c>
      <c r="C27" s="14" t="s">
        <v>21</v>
      </c>
      <c r="D27" s="14"/>
      <c r="E27" s="16">
        <v>1</v>
      </c>
      <c r="F27" s="16">
        <v>1</v>
      </c>
      <c r="G27" s="16">
        <v>4</v>
      </c>
      <c r="H27" s="17">
        <f>COUNTIF(D27:G27,1)</f>
        <v>2</v>
      </c>
    </row>
    <row r="28" spans="1:10" ht="45" customHeight="1" x14ac:dyDescent="0.3">
      <c r="A28" s="14">
        <v>2</v>
      </c>
      <c r="B28" s="18" t="s">
        <v>25</v>
      </c>
      <c r="C28" s="14" t="s">
        <v>22</v>
      </c>
      <c r="D28" s="13">
        <f>E27</f>
        <v>1</v>
      </c>
      <c r="E28" s="14"/>
      <c r="F28" s="16">
        <v>2</v>
      </c>
      <c r="G28" s="16">
        <v>4</v>
      </c>
      <c r="H28" s="17">
        <f>COUNTIF(D28:G28,2)</f>
        <v>1</v>
      </c>
    </row>
    <row r="29" spans="1:10" ht="30" customHeight="1" x14ac:dyDescent="0.3">
      <c r="A29" s="14">
        <v>3</v>
      </c>
      <c r="B29" s="18" t="s">
        <v>26</v>
      </c>
      <c r="C29" s="14" t="s">
        <v>23</v>
      </c>
      <c r="D29" s="13">
        <f>F27</f>
        <v>1</v>
      </c>
      <c r="E29" s="13">
        <f>F28</f>
        <v>2</v>
      </c>
      <c r="F29" s="14"/>
      <c r="G29" s="16">
        <v>4</v>
      </c>
      <c r="H29" s="17">
        <f>COUNTIF(D29:G29,3)</f>
        <v>0</v>
      </c>
    </row>
    <row r="30" spans="1:10" ht="15" customHeight="1" x14ac:dyDescent="0.3">
      <c r="A30" s="14">
        <v>4</v>
      </c>
      <c r="B30" s="14"/>
      <c r="C30" s="14" t="s">
        <v>4</v>
      </c>
      <c r="D30" s="13">
        <f>G27</f>
        <v>4</v>
      </c>
      <c r="E30" s="13">
        <f>G28</f>
        <v>4</v>
      </c>
      <c r="F30" s="13">
        <f>G29</f>
        <v>4</v>
      </c>
      <c r="G30" s="14"/>
      <c r="H30" s="17">
        <f>COUNTIF(D30:G30,4)</f>
        <v>3</v>
      </c>
    </row>
    <row r="35" spans="1:15" ht="15" customHeight="1" x14ac:dyDescent="0.25">
      <c r="A35" s="19" t="s">
        <v>27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2"/>
      <c r="O35" s="11"/>
    </row>
    <row r="36" spans="1:15" ht="15" customHeight="1" x14ac:dyDescent="0.25">
      <c r="A36" s="9"/>
      <c r="B36" s="9"/>
      <c r="C36" s="10"/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/>
    </row>
    <row r="37" spans="1:15" ht="45" customHeight="1" x14ac:dyDescent="0.25">
      <c r="A37" s="2"/>
      <c r="B37" s="2"/>
      <c r="C37" s="2"/>
      <c r="D37" s="2" t="s">
        <v>28</v>
      </c>
      <c r="E37" s="2" t="s">
        <v>29</v>
      </c>
      <c r="F37" s="2" t="s">
        <v>30</v>
      </c>
      <c r="G37" s="2" t="s">
        <v>31</v>
      </c>
      <c r="H37" s="2" t="s">
        <v>32</v>
      </c>
      <c r="I37" s="5" t="s">
        <v>33</v>
      </c>
      <c r="J37" s="5" t="s">
        <v>34</v>
      </c>
      <c r="K37" s="2" t="s">
        <v>35</v>
      </c>
      <c r="L37" s="2" t="s">
        <v>36</v>
      </c>
      <c r="M37" s="2" t="s">
        <v>37</v>
      </c>
      <c r="N37" s="2" t="s">
        <v>5</v>
      </c>
    </row>
    <row r="38" spans="1:15" ht="30" customHeight="1" x14ac:dyDescent="0.3">
      <c r="A38" s="2">
        <v>1</v>
      </c>
      <c r="B38" s="5" t="s">
        <v>38</v>
      </c>
      <c r="C38" s="2" t="s">
        <v>28</v>
      </c>
      <c r="D38" s="2"/>
      <c r="E38" s="4">
        <v>1</v>
      </c>
      <c r="F38" s="4">
        <v>3</v>
      </c>
      <c r="G38" s="4">
        <v>4</v>
      </c>
      <c r="H38" s="4">
        <v>5</v>
      </c>
      <c r="I38" s="4">
        <v>6</v>
      </c>
      <c r="J38" s="4">
        <v>7</v>
      </c>
      <c r="K38" s="4">
        <v>1</v>
      </c>
      <c r="L38" s="4">
        <v>9</v>
      </c>
      <c r="M38" s="4">
        <v>10</v>
      </c>
      <c r="N38" s="17">
        <f>COUNTIF(D38:M38,1)</f>
        <v>2</v>
      </c>
    </row>
    <row r="39" spans="1:15" ht="15" customHeight="1" x14ac:dyDescent="0.3">
      <c r="A39" s="2">
        <v>2</v>
      </c>
      <c r="B39" s="2" t="s">
        <v>39</v>
      </c>
      <c r="C39" s="2" t="s">
        <v>29</v>
      </c>
      <c r="D39" s="13">
        <f>E38</f>
        <v>1</v>
      </c>
      <c r="E39" s="7"/>
      <c r="F39" s="4">
        <v>3</v>
      </c>
      <c r="G39" s="4">
        <v>4</v>
      </c>
      <c r="H39" s="4">
        <v>5</v>
      </c>
      <c r="I39" s="4">
        <v>6</v>
      </c>
      <c r="J39" s="4">
        <v>7</v>
      </c>
      <c r="K39" s="4">
        <v>2</v>
      </c>
      <c r="L39" s="4">
        <v>9</v>
      </c>
      <c r="M39" s="4">
        <v>10</v>
      </c>
      <c r="N39" s="17">
        <f>COUNTIF(D39:M39,2)</f>
        <v>1</v>
      </c>
    </row>
    <row r="40" spans="1:15" ht="15" customHeight="1" x14ac:dyDescent="0.3">
      <c r="A40" s="2">
        <v>3</v>
      </c>
      <c r="B40" s="2" t="s">
        <v>40</v>
      </c>
      <c r="C40" s="2" t="s">
        <v>30</v>
      </c>
      <c r="D40" s="13">
        <f>F38</f>
        <v>3</v>
      </c>
      <c r="E40" s="13">
        <f>F39</f>
        <v>3</v>
      </c>
      <c r="F40" s="2"/>
      <c r="G40" s="4">
        <v>4</v>
      </c>
      <c r="H40" s="4">
        <v>5</v>
      </c>
      <c r="I40" s="4">
        <v>3</v>
      </c>
      <c r="J40" s="4">
        <v>7</v>
      </c>
      <c r="K40" s="4">
        <v>3</v>
      </c>
      <c r="L40" s="4">
        <v>9</v>
      </c>
      <c r="M40" s="4">
        <v>10</v>
      </c>
      <c r="N40" s="17">
        <f>COUNTIF(D40:M40,3)</f>
        <v>4</v>
      </c>
    </row>
    <row r="41" spans="1:15" ht="15" customHeight="1" x14ac:dyDescent="0.3">
      <c r="A41" s="2">
        <v>4</v>
      </c>
      <c r="B41" s="2" t="s">
        <v>40</v>
      </c>
      <c r="C41" s="2" t="s">
        <v>31</v>
      </c>
      <c r="D41" s="13">
        <f>G38</f>
        <v>4</v>
      </c>
      <c r="E41" s="13">
        <f>G39</f>
        <v>4</v>
      </c>
      <c r="F41" s="13">
        <f>G40</f>
        <v>4</v>
      </c>
      <c r="G41" s="2"/>
      <c r="H41" s="4">
        <v>5</v>
      </c>
      <c r="I41" s="4">
        <v>4</v>
      </c>
      <c r="J41" s="4">
        <v>7</v>
      </c>
      <c r="K41" s="4">
        <v>4</v>
      </c>
      <c r="L41" s="4">
        <v>9</v>
      </c>
      <c r="M41" s="4">
        <v>10</v>
      </c>
      <c r="N41" s="17">
        <f>COUNTIF(D41:M41,4)</f>
        <v>5</v>
      </c>
    </row>
    <row r="42" spans="1:15" ht="15" customHeight="1" x14ac:dyDescent="0.3">
      <c r="A42" s="2">
        <v>5</v>
      </c>
      <c r="B42" s="2" t="s">
        <v>40</v>
      </c>
      <c r="C42" s="2" t="s">
        <v>32</v>
      </c>
      <c r="D42" s="13">
        <f>H38</f>
        <v>5</v>
      </c>
      <c r="E42" s="13">
        <f>H39</f>
        <v>5</v>
      </c>
      <c r="F42" s="13">
        <f>H40</f>
        <v>5</v>
      </c>
      <c r="G42" s="13">
        <f>H41</f>
        <v>5</v>
      </c>
      <c r="H42" s="2"/>
      <c r="I42" s="4">
        <v>5</v>
      </c>
      <c r="J42" s="4">
        <v>7</v>
      </c>
      <c r="K42" s="4">
        <v>5</v>
      </c>
      <c r="L42" s="4">
        <v>9</v>
      </c>
      <c r="M42" s="4">
        <v>10</v>
      </c>
      <c r="N42" s="17">
        <f>COUNTIF(D42:M42,5)</f>
        <v>6</v>
      </c>
    </row>
    <row r="43" spans="1:15" ht="45" customHeight="1" x14ac:dyDescent="0.3">
      <c r="A43" s="2">
        <v>6</v>
      </c>
      <c r="B43" s="5" t="s">
        <v>41</v>
      </c>
      <c r="C43" s="5" t="s">
        <v>42</v>
      </c>
      <c r="D43" s="13">
        <f>I38</f>
        <v>6</v>
      </c>
      <c r="E43" s="13">
        <f>I39</f>
        <v>6</v>
      </c>
      <c r="F43" s="13">
        <f>I40</f>
        <v>3</v>
      </c>
      <c r="G43" s="13">
        <f>I41</f>
        <v>4</v>
      </c>
      <c r="H43" s="13">
        <f>I42</f>
        <v>5</v>
      </c>
      <c r="I43" s="2"/>
      <c r="J43" s="4">
        <v>7</v>
      </c>
      <c r="K43" s="4">
        <v>6</v>
      </c>
      <c r="L43" s="4">
        <v>9</v>
      </c>
      <c r="M43" s="4">
        <v>10</v>
      </c>
      <c r="N43" s="17">
        <f>COUNTIF(D43:M43,6)</f>
        <v>3</v>
      </c>
    </row>
    <row r="44" spans="1:15" ht="30" customHeight="1" x14ac:dyDescent="0.3">
      <c r="A44" s="2">
        <v>7</v>
      </c>
      <c r="B44" s="5" t="s">
        <v>43</v>
      </c>
      <c r="C44" s="2" t="s">
        <v>44</v>
      </c>
      <c r="D44" s="13">
        <f>J38</f>
        <v>7</v>
      </c>
      <c r="E44" s="13">
        <f>J39</f>
        <v>7</v>
      </c>
      <c r="F44" s="13">
        <f>J40</f>
        <v>7</v>
      </c>
      <c r="G44" s="13">
        <f>J41</f>
        <v>7</v>
      </c>
      <c r="H44" s="13">
        <f>J42</f>
        <v>7</v>
      </c>
      <c r="I44" s="13">
        <f>J43</f>
        <v>7</v>
      </c>
      <c r="J44" s="2"/>
      <c r="K44" s="4">
        <v>7</v>
      </c>
      <c r="L44" s="4">
        <v>9</v>
      </c>
      <c r="M44" s="4">
        <v>10</v>
      </c>
      <c r="N44" s="17">
        <f>COUNTIF(D44:M44,7)</f>
        <v>7</v>
      </c>
    </row>
    <row r="45" spans="1:15" ht="45" customHeight="1" x14ac:dyDescent="0.3">
      <c r="A45" s="2">
        <v>8</v>
      </c>
      <c r="B45" s="5" t="s">
        <v>45</v>
      </c>
      <c r="C45" s="2" t="s">
        <v>35</v>
      </c>
      <c r="D45" s="13">
        <f>K38</f>
        <v>1</v>
      </c>
      <c r="E45" s="13">
        <f>K39</f>
        <v>2</v>
      </c>
      <c r="F45" s="13">
        <f>K40</f>
        <v>3</v>
      </c>
      <c r="G45" s="13">
        <f>K41</f>
        <v>4</v>
      </c>
      <c r="H45" s="13">
        <f>K42</f>
        <v>5</v>
      </c>
      <c r="I45" s="13">
        <f>K43</f>
        <v>6</v>
      </c>
      <c r="J45" s="13">
        <f>K44</f>
        <v>7</v>
      </c>
      <c r="K45" s="2"/>
      <c r="L45" s="4">
        <v>9</v>
      </c>
      <c r="M45" s="4">
        <v>10</v>
      </c>
      <c r="N45" s="17">
        <f>COUNTIF(D45:M45,8)</f>
        <v>0</v>
      </c>
    </row>
    <row r="46" spans="1:15" ht="15" customHeight="1" x14ac:dyDescent="0.3">
      <c r="A46" s="2">
        <v>9</v>
      </c>
      <c r="B46" s="5" t="s">
        <v>46</v>
      </c>
      <c r="C46" s="2" t="s">
        <v>36</v>
      </c>
      <c r="D46" s="13">
        <f>L38</f>
        <v>9</v>
      </c>
      <c r="E46" s="13">
        <f>L39</f>
        <v>9</v>
      </c>
      <c r="F46" s="13">
        <f>L40</f>
        <v>9</v>
      </c>
      <c r="G46" s="13">
        <f>L41</f>
        <v>9</v>
      </c>
      <c r="H46" s="13">
        <f>L42</f>
        <v>9</v>
      </c>
      <c r="I46" s="13">
        <f>L43</f>
        <v>9</v>
      </c>
      <c r="J46" s="13">
        <f>L44</f>
        <v>9</v>
      </c>
      <c r="K46" s="13">
        <f>L45</f>
        <v>9</v>
      </c>
      <c r="L46" s="2"/>
      <c r="M46" s="4">
        <v>10</v>
      </c>
      <c r="N46" s="17">
        <f>COUNTIF(D46:M46,9)</f>
        <v>8</v>
      </c>
    </row>
    <row r="47" spans="1:15" ht="30" customHeight="1" x14ac:dyDescent="0.3">
      <c r="A47" s="2">
        <v>10</v>
      </c>
      <c r="B47" s="5" t="s">
        <v>47</v>
      </c>
      <c r="C47" s="2" t="s">
        <v>37</v>
      </c>
      <c r="D47" s="13">
        <f>M38</f>
        <v>10</v>
      </c>
      <c r="E47" s="13">
        <f>M39</f>
        <v>10</v>
      </c>
      <c r="F47" s="13">
        <f>M40</f>
        <v>10</v>
      </c>
      <c r="G47" s="13">
        <f>M41</f>
        <v>10</v>
      </c>
      <c r="H47" s="13">
        <f>M42</f>
        <v>10</v>
      </c>
      <c r="I47" s="13">
        <f>M43</f>
        <v>10</v>
      </c>
      <c r="J47" s="13">
        <f>M44</f>
        <v>10</v>
      </c>
      <c r="K47" s="13">
        <f>M45</f>
        <v>10</v>
      </c>
      <c r="L47" s="13">
        <f>M46</f>
        <v>10</v>
      </c>
      <c r="M47" s="2"/>
      <c r="N47" s="17">
        <f>COUNTIF(D47:M47,10)</f>
        <v>9</v>
      </c>
    </row>
    <row r="54" spans="9:9" ht="15" customHeight="1" x14ac:dyDescent="0.25">
      <c r="I54" t="s">
        <v>48</v>
      </c>
    </row>
  </sheetData>
  <mergeCells count="4">
    <mergeCell ref="C4:G4"/>
    <mergeCell ref="C24:G24"/>
    <mergeCell ref="A35:M35"/>
    <mergeCell ref="A12: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8" sqref="E28"/>
    </sheetView>
  </sheetViews>
  <sheetFormatPr baseColWidth="10" defaultColWidth="11.42578125" defaultRowHeight="15" customHeight="1" x14ac:dyDescent="0.25"/>
  <cols>
    <col min="2" max="2" width="27.85546875" bestFit="1" customWidth="1"/>
    <col min="3" max="3" width="15.42578125" bestFit="1" customWidth="1"/>
    <col min="4" max="4" width="22.28515625" bestFit="1" customWidth="1"/>
    <col min="5" max="5" width="27.85546875" bestFit="1" customWidth="1"/>
    <col min="6" max="6" width="7.7109375" bestFit="1" customWidth="1"/>
  </cols>
  <sheetData>
    <row r="1" spans="1:1" ht="15" customHeight="1" x14ac:dyDescent="0.25">
      <c r="A1" t="s">
        <v>49</v>
      </c>
    </row>
    <row r="2" spans="1:1" ht="15" customHeight="1" x14ac:dyDescent="0.25">
      <c r="A2" t="s">
        <v>50</v>
      </c>
    </row>
    <row r="3" spans="1:1" ht="15" customHeight="1" x14ac:dyDescent="0.25">
      <c r="A3" t="s">
        <v>51</v>
      </c>
    </row>
    <row r="4" spans="1:1" ht="15" customHeight="1" x14ac:dyDescent="0.25">
      <c r="A4" t="s">
        <v>52</v>
      </c>
    </row>
    <row r="5" spans="1:1" ht="15" customHeight="1" x14ac:dyDescent="0.25">
      <c r="A5" t="s">
        <v>53</v>
      </c>
    </row>
    <row r="17" spans="1:6" ht="15" customHeight="1" x14ac:dyDescent="0.25">
      <c r="A17" t="s">
        <v>54</v>
      </c>
    </row>
    <row r="19" spans="1:6" ht="15" customHeight="1" x14ac:dyDescent="0.25">
      <c r="A19" s="1"/>
      <c r="B19" s="20" t="s">
        <v>55</v>
      </c>
      <c r="C19" s="21"/>
      <c r="D19" s="21"/>
      <c r="E19" s="21"/>
      <c r="F19" s="22"/>
    </row>
    <row r="20" spans="1:6" ht="15" customHeight="1" x14ac:dyDescent="0.25">
      <c r="A20" s="2"/>
      <c r="B20" s="3"/>
      <c r="C20" s="3">
        <v>1</v>
      </c>
      <c r="D20" s="3">
        <v>2</v>
      </c>
      <c r="E20" s="3">
        <v>3</v>
      </c>
      <c r="F20" s="2"/>
    </row>
    <row r="21" spans="1:6" ht="15" customHeight="1" x14ac:dyDescent="0.25">
      <c r="A21" s="2"/>
      <c r="B21" s="2"/>
      <c r="C21" s="2" t="s">
        <v>56</v>
      </c>
      <c r="D21" s="2" t="s">
        <v>57</v>
      </c>
      <c r="E21" s="2" t="s">
        <v>58</v>
      </c>
      <c r="F21" s="2" t="s">
        <v>5</v>
      </c>
    </row>
    <row r="22" spans="1:6" ht="15" customHeight="1" x14ac:dyDescent="0.25">
      <c r="A22" s="2">
        <v>1</v>
      </c>
      <c r="B22" s="2" t="s">
        <v>56</v>
      </c>
      <c r="C22" s="2"/>
      <c r="D22" s="4">
        <v>1</v>
      </c>
      <c r="E22" s="4">
        <v>1</v>
      </c>
      <c r="F22" s="1"/>
    </row>
    <row r="23" spans="1:6" ht="15" customHeight="1" x14ac:dyDescent="0.25">
      <c r="A23" s="2">
        <v>2</v>
      </c>
      <c r="B23" s="2" t="s">
        <v>57</v>
      </c>
      <c r="C23" s="1"/>
      <c r="D23" s="2"/>
      <c r="E23" s="4">
        <v>2</v>
      </c>
      <c r="F23" s="1"/>
    </row>
    <row r="24" spans="1:6" ht="15" customHeight="1" x14ac:dyDescent="0.25">
      <c r="A24" s="2">
        <v>3</v>
      </c>
      <c r="B24" s="2" t="s">
        <v>58</v>
      </c>
      <c r="C24" s="1"/>
      <c r="D24" s="1"/>
      <c r="E24" s="2"/>
      <c r="F24" s="1"/>
    </row>
  </sheetData>
  <mergeCells count="1">
    <mergeCell ref="B19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 Kriterien</vt:lpstr>
      <vt:lpstr>Anleitung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2016-02-25T14:40:42Z</dcterms:created>
  <dcterms:modified xsi:type="dcterms:W3CDTF">2016-05-26T12:21:39Z</dcterms:modified>
</cp:coreProperties>
</file>