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mall-set" sheetId="1" state="visible" r:id="rId2"/>
    <sheet name="normal-se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<sst xmlns="http://schemas.openxmlformats.org/spreadsheetml/2006/main" count="54" uniqueCount="20">
  <si>
    <t xml:space="preserve">(2010, 2015, "[Ll]ove", "Drama|Romance"), 
small-set, x100</t>
  </si>
  <si>
    <t xml:space="preserve">(1980, 2019, "[Ii]", "Comedy"), 
small-set, x100</t>
  </si>
  <si>
    <t xml:space="preserve">(1965, 2019, "", "Drama"), 
small-set, x100</t>
  </si>
  <si>
    <t xml:space="preserve">Time, s</t>
  </si>
  <si>
    <t xml:space="preserve">CPU, %</t>
  </si>
  <si>
    <t xml:space="preserve">Memory, MB</t>
  </si>
  <si>
    <t xml:space="preserve">Stand #1</t>
  </si>
  <si>
    <t xml:space="preserve">Python</t>
  </si>
  <si>
    <r>
      <rPr>
        <sz val="11"/>
        <color rgb="FF000000"/>
        <rFont val="Calibri"/>
        <family val="2"/>
      </rPr>
      <t xml:space="preserve">Python+</t>
    </r>
    <r>
      <rPr>
        <sz val="11"/>
        <color rgb="FF000000"/>
        <rFont val="Calibri"/>
        <family val="2"/>
        <charset val="1"/>
      </rPr>
      <t xml:space="preserve">MySQL</t>
    </r>
  </si>
  <si>
    <t xml:space="preserve">Stand #2</t>
  </si>
  <si>
    <t xml:space="preserve">Возвращено строк</t>
  </si>
  <si>
    <t xml:space="preserve">CPU Intel Core i7-3770 @ 3.40GHz</t>
  </si>
  <si>
    <t xml:space="preserve">HDD SATA 3.0 156/156 MB/s</t>
  </si>
  <si>
    <t xml:space="preserve">RAM 12GB DDR3</t>
  </si>
  <si>
    <t xml:space="preserve">CPU AMD Ryzen 7 5700G @ 3.80 GHz</t>
  </si>
  <si>
    <r>
      <rPr>
        <sz val="11"/>
        <color rgb="FF000000"/>
        <rFont val="Calibri"/>
        <family val="2"/>
        <charset val="1"/>
      </rPr>
      <t xml:space="preserve">SSD M.2 PCIe 3.0 3100</t>
    </r>
    <r>
      <rPr>
        <sz val="11"/>
        <color rgb="FF000000"/>
        <rFont val="Calibri"/>
        <family val="2"/>
      </rPr>
      <t xml:space="preserve">/2600 MB/s</t>
    </r>
  </si>
  <si>
    <t xml:space="preserve">RAM 32 GB DDR4</t>
  </si>
  <si>
    <t xml:space="preserve">(2010, 2015, "[Ll]ove", "Drama|Romance"), 
normal-set, x100</t>
  </si>
  <si>
    <t xml:space="preserve">(1980, 2019, "[Ii]", "Comedy"), 
normal-set, x100</t>
  </si>
  <si>
    <t xml:space="preserve">(1965, 2019, "", "Drama"),
normal-set, x100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</si>
</sst>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000000"/>
      <name val="Calibri"/>
      <family val="2"/>
    </font>
    <font>
      <sz val="11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FFD7D7"/>
        <bgColor rgb="FFDDE8CB"/>
      </patternFill>
    </fill>
    <fill>
      <patternFill patternType="solid">
        <fgColor rgb="FFDDE8CB"/>
        <bgColor rgb="FFE2F0D9"/>
      </patternFill>
    </fill>
    <fill>
      <patternFill patternType="solid">
        <fgColor rgb="FFE2F0D9"/>
        <bgColor rgb="FFDDE8CB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DDE8CB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8.5703125" defaultRowHeight="14.4" zeroHeight="false" outlineLevelRow="0" outlineLevelCol="0"/>
  <cols>
    <col collapsed="false" customWidth="true" hidden="false" outlineLevel="0" max="1" min="1" style="1" width="24.56"/>
    <col collapsed="false" customWidth="true" hidden="false" outlineLevel="0" max="10" min="2" style="0" width="14.22"/>
    <col collapsed="false" customWidth="true" hidden="false" outlineLevel="0" max="1024" min="977" style="0" width="11.56"/>
  </cols>
  <sheetData>
    <row r="1" s="4" customFormat="true" ht="41.25" hidden="false" customHeight="true" outlineLevel="0" collapsed="false">
      <c r="A1" s="2"/>
      <c r="B1" s="3" t="s">
        <v>0</v>
      </c>
      <c r="C1" s="3"/>
      <c r="D1" s="3"/>
      <c r="E1" s="3" t="s">
        <v>1</v>
      </c>
      <c r="F1" s="3"/>
      <c r="G1" s="3"/>
      <c r="H1" s="3" t="s">
        <v>2</v>
      </c>
      <c r="I1" s="3"/>
      <c r="J1" s="3"/>
    </row>
    <row r="2" s="7" customFormat="true" ht="15.75" hidden="false" customHeight="true" outlineLevel="0" collapsed="false">
      <c r="A2" s="5"/>
      <c r="B2" s="6" t="s">
        <v>3</v>
      </c>
      <c r="C2" s="6" t="s">
        <v>4</v>
      </c>
      <c r="D2" s="6" t="s">
        <v>5</v>
      </c>
      <c r="E2" s="6" t="s">
        <v>3</v>
      </c>
      <c r="F2" s="6" t="s">
        <v>4</v>
      </c>
      <c r="G2" s="6" t="s">
        <v>5</v>
      </c>
      <c r="H2" s="6" t="s">
        <v>3</v>
      </c>
      <c r="I2" s="6" t="s">
        <v>4</v>
      </c>
      <c r="J2" s="6" t="s">
        <v>5</v>
      </c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10" customFormat="true" ht="15.75" hidden="false" customHeight="true" outlineLevel="0" collapsed="false">
      <c r="A3" s="8" t="s">
        <v>6</v>
      </c>
      <c r="B3" s="9"/>
      <c r="C3" s="9"/>
      <c r="D3" s="9"/>
      <c r="E3" s="9"/>
      <c r="F3" s="9"/>
      <c r="G3" s="9"/>
      <c r="H3" s="9"/>
      <c r="I3" s="9"/>
      <c r="J3" s="9"/>
      <c r="AKO3" s="11"/>
      <c r="AKP3" s="11"/>
      <c r="AKQ3" s="11"/>
      <c r="AKR3" s="11"/>
      <c r="AKS3" s="11"/>
      <c r="AKT3" s="11"/>
      <c r="AKU3" s="11"/>
      <c r="AKV3" s="11"/>
      <c r="AKW3" s="11"/>
      <c r="AKX3" s="11"/>
      <c r="AKY3" s="11"/>
      <c r="AKZ3" s="11"/>
      <c r="ALA3" s="11"/>
      <c r="ALB3" s="11"/>
      <c r="ALC3" s="11"/>
      <c r="ALD3" s="11"/>
      <c r="ALE3" s="11"/>
      <c r="ALF3" s="11"/>
      <c r="ALG3" s="11"/>
      <c r="ALH3" s="11"/>
      <c r="ALI3" s="11"/>
      <c r="ALJ3" s="11"/>
      <c r="ALK3" s="11"/>
      <c r="ALL3" s="11"/>
      <c r="ALM3" s="11"/>
      <c r="ALN3" s="11"/>
      <c r="ALO3" s="11"/>
      <c r="ALP3" s="11"/>
      <c r="ALQ3" s="11"/>
      <c r="ALR3" s="11"/>
      <c r="ALS3" s="11"/>
      <c r="ALT3" s="11"/>
      <c r="ALU3" s="11"/>
      <c r="ALV3" s="11"/>
      <c r="ALW3" s="11"/>
      <c r="ALX3" s="11"/>
      <c r="ALY3" s="11"/>
      <c r="ALZ3" s="11"/>
      <c r="AMA3" s="11"/>
      <c r="AMB3" s="11"/>
      <c r="AMC3" s="11"/>
      <c r="AMD3" s="11"/>
      <c r="AME3" s="11"/>
      <c r="AMF3" s="11"/>
      <c r="AMG3" s="11"/>
      <c r="AMH3" s="11"/>
      <c r="AMI3" s="11"/>
      <c r="AMJ3" s="11"/>
    </row>
    <row r="4" s="7" customFormat="true" ht="14.4" hidden="false" customHeight="false" outlineLevel="0" collapsed="false">
      <c r="A4" s="5" t="s">
        <v>7</v>
      </c>
      <c r="B4" s="12" t="n">
        <v>0.5924</v>
      </c>
      <c r="C4" s="12" t="n">
        <v>98.195179698883</v>
      </c>
      <c r="D4" s="13" t="n">
        <f aca="false">21489377*2^-20</f>
        <v>20.4938669204712</v>
      </c>
      <c r="E4" s="12" t="n">
        <v>0.6095</v>
      </c>
      <c r="F4" s="12" t="n">
        <v>98.4069106641721</v>
      </c>
      <c r="G4" s="13" t="n">
        <f aca="false">22100828*2^-20</f>
        <v>21.0769920349121</v>
      </c>
      <c r="H4" s="12" t="n">
        <v>0.6133</v>
      </c>
      <c r="I4" s="12" t="n">
        <v>98.3548537466496</v>
      </c>
      <c r="J4" s="13" t="n">
        <f aca="false">22376529*2^-20</f>
        <v>21.3399209976196</v>
      </c>
    </row>
    <row r="5" s="7" customFormat="true" ht="13.8" hidden="false" customHeight="false" outlineLevel="0" collapsed="false">
      <c r="A5" s="14" t="s">
        <v>8</v>
      </c>
      <c r="B5" s="13" t="n">
        <v>0.1611</v>
      </c>
      <c r="C5" s="13" t="n">
        <v>64.989349112426</v>
      </c>
      <c r="D5" s="12" t="n">
        <f aca="false">26840965*2^-20</f>
        <v>25.5975389480591</v>
      </c>
      <c r="E5" s="13" t="n">
        <v>0.153</v>
      </c>
      <c r="F5" s="13" t="n">
        <v>76.4976801579467</v>
      </c>
      <c r="G5" s="12" t="n">
        <f aca="false">29077544*2^-20</f>
        <v>27.7305068969727</v>
      </c>
      <c r="H5" s="13" t="n">
        <v>0.1603</v>
      </c>
      <c r="I5" s="13" t="n">
        <v>83.2729781160799</v>
      </c>
      <c r="J5" s="12" t="n">
        <f aca="false">29833297*2^-20</f>
        <v>28.4512491226196</v>
      </c>
    </row>
    <row r="6" s="10" customFormat="true" ht="13.8" hidden="false" customHeight="false" outlineLevel="0" collapsed="false">
      <c r="A6" s="15"/>
      <c r="B6" s="16"/>
      <c r="C6" s="16"/>
      <c r="D6" s="16"/>
      <c r="E6" s="16"/>
      <c r="F6" s="16"/>
      <c r="G6" s="16"/>
      <c r="H6" s="16"/>
      <c r="I6" s="16"/>
      <c r="J6" s="16"/>
    </row>
    <row r="7" s="10" customFormat="true" ht="13.8" hidden="false" customHeight="false" outlineLevel="0" collapsed="false">
      <c r="A7" s="17" t="s">
        <v>9</v>
      </c>
      <c r="B7" s="16"/>
      <c r="C7" s="16"/>
      <c r="D7" s="16"/>
      <c r="E7" s="16"/>
      <c r="F7" s="16"/>
      <c r="G7" s="16"/>
      <c r="H7" s="16"/>
      <c r="I7" s="16"/>
      <c r="J7" s="16"/>
    </row>
    <row r="8" s="7" customFormat="true" ht="14.4" hidden="false" customHeight="true" outlineLevel="0" collapsed="false">
      <c r="A8" s="5" t="s">
        <v>7</v>
      </c>
      <c r="B8" s="12" t="n">
        <v>0.31322</v>
      </c>
      <c r="C8" s="18" t="n">
        <v>25.7181879648411</v>
      </c>
      <c r="D8" s="18" t="n">
        <f aca="false">21231534*2^-20</f>
        <v>20.2479686737061</v>
      </c>
      <c r="E8" s="12" t="n">
        <v>0.32307</v>
      </c>
      <c r="F8" s="19" t="n">
        <v>26.936393713813</v>
      </c>
      <c r="G8" s="19" t="n">
        <f aca="false">21377392*2^-20</f>
        <v>20.3870697021484</v>
      </c>
      <c r="H8" s="12" t="n">
        <v>0.32147</v>
      </c>
      <c r="I8" s="12" t="n">
        <v>27.2493196334351</v>
      </c>
      <c r="J8" s="19" t="n">
        <f aca="false">21818204*2^-20</f>
        <v>20.8074607849121</v>
      </c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7" customFormat="true" ht="14.4" hidden="false" customHeight="true" outlineLevel="0" collapsed="false">
      <c r="A9" s="14" t="s">
        <v>8</v>
      </c>
      <c r="B9" s="19" t="n">
        <v>0.140289999999999</v>
      </c>
      <c r="C9" s="12" t="n">
        <v>30.8558915073365</v>
      </c>
      <c r="D9" s="12" t="n">
        <f aca="false">23675740*2^-20</f>
        <v>22.5789451599121</v>
      </c>
      <c r="E9" s="19" t="n">
        <v>0.13631</v>
      </c>
      <c r="F9" s="12" t="n">
        <v>29.4094695309074</v>
      </c>
      <c r="G9" s="12" t="n">
        <f aca="false">23705804*2^-20</f>
        <v>22.6076164245605</v>
      </c>
      <c r="H9" s="19" t="n">
        <v>0.13523</v>
      </c>
      <c r="I9" s="19" t="n">
        <v>25.3111439114391</v>
      </c>
      <c r="J9" s="12" t="n">
        <f aca="false">23669964*2^-20</f>
        <v>22.5734367370605</v>
      </c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7" customFormat="true" ht="14.4" hidden="false" customHeight="false" outlineLevel="0" collapsed="false">
      <c r="A10" s="5"/>
      <c r="B10" s="20"/>
      <c r="C10" s="20"/>
      <c r="D10" s="20"/>
      <c r="E10" s="20"/>
      <c r="F10" s="20"/>
      <c r="G10" s="20"/>
      <c r="H10" s="20"/>
      <c r="I10" s="20"/>
      <c r="J10" s="2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23" customFormat="true" ht="14.4" hidden="false" customHeight="false" outlineLevel="0" collapsed="false">
      <c r="A11" s="21" t="s">
        <v>10</v>
      </c>
      <c r="B11" s="22" t="n">
        <v>23</v>
      </c>
      <c r="C11" s="22"/>
      <c r="D11" s="22"/>
      <c r="E11" s="22" t="n">
        <v>2081</v>
      </c>
      <c r="F11" s="22"/>
      <c r="G11" s="22"/>
      <c r="H11" s="22" t="n">
        <v>3904</v>
      </c>
      <c r="I11" s="22"/>
      <c r="J11" s="22"/>
    </row>
    <row r="12" customFormat="false" ht="14.4" hidden="false" customHeight="false" outlineLevel="0" collapsed="false">
      <c r="A12" s="24"/>
    </row>
    <row r="14" customFormat="false" ht="13.8" hidden="false" customHeight="false" outlineLevel="0" collapsed="false">
      <c r="A14" s="25" t="s">
        <v>6</v>
      </c>
    </row>
    <row r="15" customFormat="false" ht="14.4" hidden="false" customHeight="false" outlineLevel="0" collapsed="false">
      <c r="A15" s="26" t="s">
        <v>11</v>
      </c>
    </row>
    <row r="16" customFormat="false" ht="14.4" hidden="false" customHeight="false" outlineLevel="0" collapsed="false">
      <c r="A16" s="1" t="s">
        <v>12</v>
      </c>
    </row>
    <row r="17" customFormat="false" ht="14.4" hidden="false" customHeight="false" outlineLevel="0" collapsed="false">
      <c r="A17" s="1" t="s">
        <v>13</v>
      </c>
    </row>
    <row r="18" customFormat="false" ht="13.8" hidden="false" customHeight="false" outlineLevel="0" collapsed="false"/>
    <row r="19" customFormat="false" ht="13.8" hidden="false" customHeight="false" outlineLevel="0" collapsed="false">
      <c r="A19" s="25" t="s">
        <v>9</v>
      </c>
    </row>
    <row r="20" customFormat="false" ht="14.4" hidden="false" customHeight="false" outlineLevel="0" collapsed="false">
      <c r="A20" s="1" t="s">
        <v>14</v>
      </c>
    </row>
    <row r="21" customFormat="false" ht="13.8" hidden="false" customHeight="false" outlineLevel="0" collapsed="false">
      <c r="A21" s="1" t="s">
        <v>15</v>
      </c>
    </row>
    <row r="22" customFormat="false" ht="14.4" hidden="false" customHeight="false" outlineLevel="0" collapsed="false">
      <c r="A22" s="1" t="s">
        <v>16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6">
    <mergeCell ref="B1:D1"/>
    <mergeCell ref="E1:G1"/>
    <mergeCell ref="H1:J1"/>
    <mergeCell ref="B11:D11"/>
    <mergeCell ref="E11:G11"/>
    <mergeCell ref="H11:J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8.5703125" defaultRowHeight="13.8" zeroHeight="false" outlineLevelRow="0" outlineLevelCol="0"/>
  <cols>
    <col collapsed="false" customWidth="true" hidden="false" outlineLevel="0" max="1" min="1" style="1" width="24.56"/>
    <col collapsed="false" customWidth="true" hidden="false" outlineLevel="0" max="10" min="2" style="0" width="14.22"/>
    <col collapsed="false" customWidth="true" hidden="false" outlineLevel="0" max="1024" min="988" style="0" width="11.56"/>
  </cols>
  <sheetData>
    <row r="1" s="4" customFormat="true" ht="41.25" hidden="false" customHeight="true" outlineLevel="0" collapsed="false">
      <c r="A1" s="2"/>
      <c r="B1" s="3" t="s">
        <v>17</v>
      </c>
      <c r="C1" s="3"/>
      <c r="D1" s="3"/>
      <c r="E1" s="3" t="s">
        <v>18</v>
      </c>
      <c r="F1" s="3"/>
      <c r="G1" s="3"/>
      <c r="H1" s="3" t="s">
        <v>19</v>
      </c>
      <c r="I1" s="3"/>
      <c r="J1" s="3"/>
    </row>
    <row r="2" s="7" customFormat="true" ht="15.75" hidden="false" customHeight="true" outlineLevel="0" collapsed="false">
      <c r="A2" s="5"/>
      <c r="B2" s="6" t="s">
        <v>3</v>
      </c>
      <c r="C2" s="6" t="s">
        <v>4</v>
      </c>
      <c r="D2" s="6" t="s">
        <v>5</v>
      </c>
      <c r="E2" s="6" t="s">
        <v>3</v>
      </c>
      <c r="F2" s="6" t="s">
        <v>4</v>
      </c>
      <c r="G2" s="6" t="s">
        <v>5</v>
      </c>
      <c r="H2" s="6" t="s">
        <v>3</v>
      </c>
      <c r="I2" s="6" t="s">
        <v>4</v>
      </c>
      <c r="J2" s="6" t="s">
        <v>5</v>
      </c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10" customFormat="true" ht="15.75" hidden="false" customHeight="true" outlineLevel="0" collapsed="false">
      <c r="A3" s="8" t="s">
        <v>6</v>
      </c>
      <c r="B3" s="9"/>
      <c r="C3" s="9"/>
      <c r="D3" s="9"/>
      <c r="E3" s="9"/>
      <c r="F3" s="9"/>
      <c r="G3" s="9"/>
      <c r="H3" s="9"/>
      <c r="I3" s="9"/>
      <c r="J3" s="9"/>
      <c r="AKO3" s="11"/>
      <c r="AKP3" s="11"/>
      <c r="AKQ3" s="11"/>
      <c r="AKR3" s="11"/>
      <c r="AKS3" s="11"/>
      <c r="AKT3" s="11"/>
      <c r="AKU3" s="11"/>
      <c r="AKV3" s="11"/>
      <c r="AKW3" s="11"/>
      <c r="AKX3" s="11"/>
      <c r="AKY3" s="11"/>
      <c r="AKZ3" s="11"/>
      <c r="ALA3" s="11"/>
      <c r="ALB3" s="11"/>
      <c r="ALC3" s="11"/>
      <c r="ALD3" s="11"/>
      <c r="ALE3" s="11"/>
      <c r="ALF3" s="11"/>
      <c r="ALG3" s="11"/>
      <c r="ALH3" s="11"/>
      <c r="ALI3" s="11"/>
      <c r="ALJ3" s="11"/>
      <c r="ALK3" s="11"/>
      <c r="ALL3" s="11"/>
      <c r="ALM3" s="11"/>
      <c r="ALN3" s="11"/>
      <c r="ALO3" s="11"/>
      <c r="ALP3" s="11"/>
      <c r="ALQ3" s="11"/>
      <c r="ALR3" s="11"/>
      <c r="ALS3" s="11"/>
      <c r="ALT3" s="11"/>
      <c r="ALU3" s="11"/>
      <c r="ALV3" s="11"/>
      <c r="ALW3" s="11"/>
      <c r="ALX3" s="11"/>
      <c r="ALY3" s="11"/>
      <c r="ALZ3" s="11"/>
      <c r="AMA3" s="11"/>
      <c r="AMB3" s="11"/>
      <c r="AMC3" s="11"/>
      <c r="AMD3" s="11"/>
      <c r="AME3" s="11"/>
      <c r="AMF3" s="11"/>
      <c r="AMG3" s="11"/>
      <c r="AMH3" s="11"/>
      <c r="AMI3" s="11"/>
      <c r="AMJ3" s="11"/>
    </row>
    <row r="4" s="7" customFormat="true" ht="13.8" hidden="false" customHeight="false" outlineLevel="0" collapsed="false">
      <c r="A4" s="5" t="s">
        <v>7</v>
      </c>
      <c r="B4" s="12" t="n">
        <v>102.842</v>
      </c>
      <c r="C4" s="12" t="n">
        <v>99.920058310291</v>
      </c>
      <c r="D4" s="12" t="n">
        <f aca="false">59395276*2^-20</f>
        <v>56.6437492370605</v>
      </c>
      <c r="E4" s="12" t="n">
        <v>102.525</v>
      </c>
      <c r="F4" s="12" t="n">
        <v>99.9251690101298</v>
      </c>
      <c r="G4" s="12" t="n">
        <f aca="false">60484812*2^-20</f>
        <v>57.6828117370606</v>
      </c>
      <c r="H4" s="12" t="n">
        <v>104.441</v>
      </c>
      <c r="I4" s="12" t="n">
        <v>99.922682675571</v>
      </c>
      <c r="J4" s="12" t="n">
        <f aca="false">63441305*2^-20</f>
        <v>60.5023431777954</v>
      </c>
    </row>
    <row r="5" s="7" customFormat="true" ht="13.8" hidden="false" customHeight="false" outlineLevel="0" collapsed="false">
      <c r="A5" s="14" t="s">
        <v>8</v>
      </c>
      <c r="B5" s="13" t="n">
        <v>0.2605</v>
      </c>
      <c r="C5" s="13" t="n">
        <v>37.3377922462267</v>
      </c>
      <c r="D5" s="13" t="n">
        <f aca="false">27993047*2^-20</f>
        <v>26.696249961853</v>
      </c>
      <c r="E5" s="13" t="n">
        <v>0.2721</v>
      </c>
      <c r="F5" s="13" t="n">
        <v>60.2535843793584</v>
      </c>
      <c r="G5" s="13" t="n">
        <f aca="false">32224174*2^-20</f>
        <v>30.7313671112061</v>
      </c>
      <c r="H5" s="13" t="n">
        <v>0.3416</v>
      </c>
      <c r="I5" s="13" t="n">
        <v>77.9875252411936</v>
      </c>
      <c r="J5" s="13" t="n">
        <f aca="false">39261102*2^-20</f>
        <v>37.4423046112061</v>
      </c>
    </row>
    <row r="6" s="10" customFormat="true" ht="13.8" hidden="false" customHeight="false" outlineLevel="0" collapsed="false">
      <c r="A6" s="15"/>
      <c r="B6" s="16"/>
      <c r="C6" s="16"/>
      <c r="D6" s="16"/>
      <c r="E6" s="16"/>
      <c r="F6" s="16"/>
      <c r="G6" s="16"/>
      <c r="H6" s="16"/>
      <c r="I6" s="16"/>
      <c r="J6" s="16"/>
    </row>
    <row r="7" s="10" customFormat="true" ht="13.8" hidden="false" customHeight="false" outlineLevel="0" collapsed="false">
      <c r="A7" s="17" t="s">
        <v>9</v>
      </c>
      <c r="B7" s="16"/>
      <c r="C7" s="16"/>
      <c r="D7" s="16"/>
      <c r="E7" s="16"/>
      <c r="F7" s="16"/>
      <c r="G7" s="16"/>
      <c r="H7" s="16"/>
      <c r="I7" s="16"/>
      <c r="J7" s="16"/>
    </row>
    <row r="8" s="7" customFormat="true" ht="14.4" hidden="false" customHeight="true" outlineLevel="0" collapsed="false">
      <c r="A8" s="5" t="s">
        <v>7</v>
      </c>
      <c r="B8" s="12" t="n">
        <v>48.3336</v>
      </c>
      <c r="C8" s="12" t="n">
        <v>32.7976130413584</v>
      </c>
      <c r="D8" s="12" t="n">
        <f aca="false">59121664*2^-20</f>
        <v>56.3828125</v>
      </c>
      <c r="E8" s="12" t="n">
        <v>48.461</v>
      </c>
      <c r="F8" s="12" t="n">
        <v>34.6614472640318</v>
      </c>
      <c r="G8" s="12" t="n">
        <f aca="false">59354316*2^-20</f>
        <v>56.6046867370605</v>
      </c>
      <c r="H8" s="27" t="n">
        <v>48.2829</v>
      </c>
      <c r="I8" s="27" t="n">
        <v>35.2857831050228</v>
      </c>
      <c r="J8" s="27" t="n">
        <f aca="false">61152051*2^-20</f>
        <v>58.3191404342651</v>
      </c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7" customFormat="true" ht="14.4" hidden="false" customHeight="true" outlineLevel="0" collapsed="false">
      <c r="A9" s="14" t="s">
        <v>8</v>
      </c>
      <c r="B9" s="19" t="n">
        <v>0.1386</v>
      </c>
      <c r="C9" s="19" t="n">
        <v>29.0563283461382</v>
      </c>
      <c r="D9" s="19" t="n">
        <f aca="false">23674511*2^-20</f>
        <v>22.5777730941772</v>
      </c>
      <c r="E9" s="19" t="n">
        <v>0.13828</v>
      </c>
      <c r="F9" s="19" t="n">
        <v>28.0261667331471</v>
      </c>
      <c r="G9" s="19" t="n">
        <f aca="false">23683973*2^-20</f>
        <v>22.5867967605591</v>
      </c>
      <c r="H9" s="19" t="n">
        <v>0.13857</v>
      </c>
      <c r="I9" s="19" t="n">
        <v>27.9577821782178</v>
      </c>
      <c r="J9" s="19" t="n">
        <f aca="false">23659356*2^-20</f>
        <v>22.5633201599121</v>
      </c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7" customFormat="true" ht="13.8" hidden="false" customHeight="false" outlineLevel="0" collapsed="false">
      <c r="A10" s="5"/>
      <c r="B10" s="20"/>
      <c r="C10" s="20"/>
      <c r="D10" s="20"/>
      <c r="E10" s="20"/>
      <c r="F10" s="20"/>
      <c r="G10" s="20"/>
      <c r="H10" s="20"/>
      <c r="I10" s="20"/>
      <c r="J10" s="2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23" customFormat="true" ht="13.8" hidden="false" customHeight="false" outlineLevel="0" collapsed="false">
      <c r="A11" s="21" t="s">
        <v>10</v>
      </c>
      <c r="B11" s="22" t="n">
        <v>248</v>
      </c>
      <c r="C11" s="22"/>
      <c r="D11" s="22"/>
      <c r="E11" s="22" t="n">
        <v>7894</v>
      </c>
      <c r="F11" s="22"/>
      <c r="G11" s="22"/>
      <c r="H11" s="22" t="n">
        <v>20630</v>
      </c>
      <c r="I11" s="22"/>
      <c r="J11" s="22"/>
    </row>
    <row r="12" customFormat="false" ht="13.8" hidden="false" customHeight="false" outlineLevel="0" collapsed="false">
      <c r="A12" s="24"/>
    </row>
    <row r="14" customFormat="false" ht="13.8" hidden="false" customHeight="false" outlineLevel="0" collapsed="false">
      <c r="A14" s="25" t="s">
        <v>6</v>
      </c>
    </row>
    <row r="15" customFormat="false" ht="13.8" hidden="false" customHeight="false" outlineLevel="0" collapsed="false">
      <c r="A15" s="26" t="s">
        <v>11</v>
      </c>
    </row>
    <row r="16" customFormat="false" ht="13.8" hidden="false" customHeight="false" outlineLevel="0" collapsed="false">
      <c r="A16" s="1" t="s">
        <v>12</v>
      </c>
    </row>
    <row r="17" customFormat="false" ht="13.8" hidden="false" customHeight="false" outlineLevel="0" collapsed="false">
      <c r="A17" s="1" t="s">
        <v>13</v>
      </c>
    </row>
    <row r="19" customFormat="false" ht="13.8" hidden="false" customHeight="false" outlineLevel="0" collapsed="false">
      <c r="A19" s="25" t="s">
        <v>9</v>
      </c>
    </row>
    <row r="20" customFormat="false" ht="13.8" hidden="false" customHeight="false" outlineLevel="0" collapsed="false">
      <c r="A20" s="1" t="s">
        <v>14</v>
      </c>
    </row>
    <row r="21" customFormat="false" ht="13.8" hidden="false" customHeight="false" outlineLevel="0" collapsed="false">
      <c r="A21" s="1" t="s">
        <v>15</v>
      </c>
    </row>
    <row r="22" customFormat="false" ht="13.8" hidden="false" customHeight="false" outlineLevel="0" collapsed="false">
      <c r="A22" s="1" t="s">
        <v>16</v>
      </c>
    </row>
  </sheetData>
  <mergeCells count="6">
    <mergeCell ref="B1:D1"/>
    <mergeCell ref="E1:G1"/>
    <mergeCell ref="H1:J1"/>
    <mergeCell ref="B11:D11"/>
    <mergeCell ref="E11:G11"/>
    <mergeCell ref="H11:J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285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2020-02-27T16:05:59Z</dcterms:created>
  <dc:creator>Artsem Moroz</dc:creator>
  <dc:description/>
  <dc:language>en-US</dc:language>
  <cp:lastModifiedBy/>
  <dcterms:modified xsi:type="dcterms:W3CDTF">2022-07-07T10:03:45Z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