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jsmanriquem_udistrital_edu_co/Documents/Universidad/6to SEMESTRE/FÍSICA COMPUTACIONAL/freefall/"/>
    </mc:Choice>
  </mc:AlternateContent>
  <xr:revisionPtr revIDLastSave="0" documentId="8_{6BC4669E-3C79-4972-93EA-E7892AD852B8}" xr6:coauthVersionLast="47" xr6:coauthVersionMax="47" xr10:uidLastSave="{00000000-0000-0000-0000-000000000000}"/>
  <bookViews>
    <workbookView xWindow="-120" yWindow="-120" windowWidth="29040" windowHeight="15720" xr2:uid="{9CB9EF23-5791-4ADA-86FB-640CFF77A0EC}"/>
  </bookViews>
  <sheets>
    <sheet name="Hoja1" sheetId="1" r:id="rId1"/>
  </sheets>
  <definedNames>
    <definedName name="deltat">Hoja1!$Y$6</definedName>
    <definedName name="g">Hoja1!$T$6</definedName>
    <definedName name="v_0">Hoja1!$O$6</definedName>
    <definedName name="y_0">Hoja1!$J$6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51" i="1"/>
  <c r="F51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E42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6" i="1"/>
  <c r="D7" i="1"/>
  <c r="F7" i="1" s="1"/>
  <c r="E18" i="1" l="1"/>
  <c r="E26" i="1"/>
  <c r="E20" i="1"/>
  <c r="E50" i="1"/>
  <c r="E34" i="1"/>
  <c r="E10" i="1"/>
  <c r="E7" i="1"/>
  <c r="E33" i="1"/>
  <c r="E9" i="1"/>
  <c r="E15" i="1"/>
  <c r="E30" i="1"/>
  <c r="E49" i="1"/>
  <c r="E25" i="1"/>
  <c r="E31" i="1"/>
  <c r="E41" i="1"/>
  <c r="E17" i="1"/>
  <c r="E46" i="1"/>
  <c r="E14" i="1"/>
  <c r="E45" i="1"/>
  <c r="E44" i="1"/>
  <c r="E28" i="1"/>
  <c r="E12" i="1"/>
  <c r="E13" i="1"/>
  <c r="E48" i="1"/>
  <c r="E40" i="1"/>
  <c r="E32" i="1"/>
  <c r="E24" i="1"/>
  <c r="E16" i="1"/>
  <c r="E29" i="1"/>
  <c r="E47" i="1"/>
  <c r="E51" i="1"/>
  <c r="E43" i="1"/>
  <c r="E35" i="1"/>
  <c r="E27" i="1"/>
  <c r="E19" i="1"/>
  <c r="E11" i="1"/>
  <c r="E39" i="1"/>
  <c r="E38" i="1"/>
  <c r="E37" i="1"/>
  <c r="E21" i="1"/>
  <c r="E36" i="1"/>
  <c r="E23" i="1"/>
  <c r="E22" i="1"/>
  <c r="E8" i="1"/>
</calcChain>
</file>

<file path=xl/sharedStrings.xml><?xml version="1.0" encoding="utf-8"?>
<sst xmlns="http://schemas.openxmlformats.org/spreadsheetml/2006/main" count="9" uniqueCount="9">
  <si>
    <t>Tabla de datos y gráficas para el problema de caída libre con diferencias finitas</t>
  </si>
  <si>
    <t>i</t>
  </si>
  <si>
    <t>t</t>
  </si>
  <si>
    <r>
      <t>y</t>
    </r>
    <r>
      <rPr>
        <sz val="12"/>
        <color theme="1"/>
        <rFont val="LM Roman 10"/>
        <family val="3"/>
      </rPr>
      <t>(</t>
    </r>
    <r>
      <rPr>
        <i/>
        <sz val="12"/>
        <color theme="1"/>
        <rFont val="LM Roman 10"/>
        <family val="3"/>
      </rPr>
      <t>t</t>
    </r>
    <r>
      <rPr>
        <sz val="12"/>
        <color theme="1"/>
        <rFont val="LM Roman 10"/>
        <family val="3"/>
      </rPr>
      <t>)</t>
    </r>
  </si>
  <si>
    <r>
      <t>v</t>
    </r>
    <r>
      <rPr>
        <sz val="12"/>
        <color theme="1"/>
        <rFont val="LM Roman 10"/>
        <family val="3"/>
      </rPr>
      <t>(</t>
    </r>
    <r>
      <rPr>
        <i/>
        <sz val="12"/>
        <color theme="1"/>
        <rFont val="LM Roman 10"/>
        <family val="3"/>
      </rPr>
      <t>t</t>
    </r>
    <r>
      <rPr>
        <sz val="12"/>
        <color theme="1"/>
        <rFont val="LM Roman 10"/>
        <family val="3"/>
      </rPr>
      <t>)</t>
    </r>
  </si>
  <si>
    <t>Posición inicial</t>
  </si>
  <si>
    <t>Velocidad inicial</t>
  </si>
  <si>
    <t>Aceleración gravitacional</t>
  </si>
  <si>
    <r>
      <t>Paso Δ</t>
    </r>
    <r>
      <rPr>
        <i/>
        <sz val="14"/>
        <color theme="1"/>
        <rFont val="LM Roman 10"/>
        <family val="3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</si>
</sst>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8">
    <font>
      <sz val="11"/>
      <color theme="1"/>
      <name val="Calibri"/>
      <family val="2"/>
      <scheme val="minor"/>
    </font>
    <font>
      <sz val="12"/>
      <color theme="1"/>
      <name val="LM Roman 10"/>
      <family val="3"/>
    </font>
    <font>
      <i/>
      <sz val="12"/>
      <color theme="1"/>
      <name val="LM Roman 10"/>
      <family val="3"/>
    </font>
    <font>
      <sz val="14"/>
      <color theme="1"/>
      <name val="LM Roman 10"/>
      <family val="3"/>
    </font>
    <font>
      <sz val="20"/>
      <color theme="1"/>
      <name val="LM Roman 10"/>
      <family val="3"/>
    </font>
    <font>
      <sz val="24"/>
      <color theme="1"/>
      <name val="LM Roman 10"/>
      <family val="3"/>
    </font>
    <font>
      <i/>
      <sz val="14"/>
      <color theme="1"/>
      <name val="LM Roman 10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i="1">
                <a:latin typeface="LM Roman 10" panose="00000500000000000000" pitchFamily="50" charset="0"/>
                <a:cs typeface="LilyUPC" panose="020B0502040204020203" pitchFamily="34" charset="-34"/>
              </a:rPr>
              <a:t>y</a:t>
            </a:r>
            <a:r>
              <a:rPr lang="es-CO" i="0">
                <a:latin typeface="LM Roman 10" panose="00000500000000000000" pitchFamily="50" charset="0"/>
                <a:cs typeface="LilyUPC" panose="020B0502040204020203" pitchFamily="34" charset="-34"/>
              </a:rPr>
              <a:t>(</a:t>
            </a:r>
            <a:r>
              <a:rPr lang="es-CO" i="1">
                <a:latin typeface="LM Roman 10" panose="00000500000000000000" pitchFamily="50" charset="0"/>
                <a:cs typeface="LilyUPC" panose="020B0502040204020203" pitchFamily="34" charset="-34"/>
              </a:rPr>
              <a:t>t</a:t>
            </a:r>
            <a:r>
              <a:rPr lang="es-CO" i="0">
                <a:latin typeface="LM Roman 10" panose="00000500000000000000" pitchFamily="50" charset="0"/>
                <a:cs typeface="LilyUPC" panose="020B0502040204020203" pitchFamily="34" charset="-34"/>
              </a:rPr>
              <a:t>)</a:t>
            </a:r>
            <a:r>
              <a:rPr lang="es-CO">
                <a:latin typeface="LM Roman 10" panose="00000500000000000000" pitchFamily="50" charset="0"/>
                <a:cs typeface="LilyUPC" panose="020B0502040204020203" pitchFamily="34" charset="-34"/>
              </a:rPr>
              <a:t> vs. </a:t>
            </a:r>
            <a:r>
              <a:rPr lang="es-CO" i="1">
                <a:latin typeface="LM Roman 10" panose="00000500000000000000" pitchFamily="50" charset="0"/>
                <a:cs typeface="LilyUPC" panose="020B0502040204020203" pitchFamily="34" charset="-34"/>
              </a:rPr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Hoja1!$D$6:$D$51</c:f>
              <c:numCache>
                <c:formatCode>0.00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</c:numCache>
            </c:numRef>
          </c:xVal>
          <c:yVal>
            <c:numRef>
              <c:f>Hoja1!$E$6:$E$51</c:f>
              <c:numCache>
                <c:formatCode>0.00000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1.9980386699999999</c:v>
                </c:pt>
                <c:pt idx="3">
                  <c:v>1.9941160099999999</c:v>
                </c:pt>
                <c:pt idx="4">
                  <c:v>1.9882320200000001</c:v>
                </c:pt>
                <c:pt idx="5">
                  <c:v>1.9803866999999999</c:v>
                </c:pt>
                <c:pt idx="6">
                  <c:v>1.9705800499999999</c:v>
                </c:pt>
                <c:pt idx="7">
                  <c:v>1.95881207</c:v>
                </c:pt>
                <c:pt idx="8">
                  <c:v>1.94508276</c:v>
                </c:pt>
                <c:pt idx="9">
                  <c:v>1.9293921199999999</c:v>
                </c:pt>
                <c:pt idx="10">
                  <c:v>1.91174015</c:v>
                </c:pt>
                <c:pt idx="11">
                  <c:v>1.8921268499999999</c:v>
                </c:pt>
                <c:pt idx="12">
                  <c:v>1.87055222</c:v>
                </c:pt>
                <c:pt idx="13">
                  <c:v>1.84701626</c:v>
                </c:pt>
                <c:pt idx="14">
                  <c:v>1.8215189700000001</c:v>
                </c:pt>
                <c:pt idx="15">
                  <c:v>1.7940603500000001</c:v>
                </c:pt>
                <c:pt idx="16">
                  <c:v>1.7646404</c:v>
                </c:pt>
                <c:pt idx="17">
                  <c:v>1.73325912</c:v>
                </c:pt>
                <c:pt idx="18">
                  <c:v>1.69991651</c:v>
                </c:pt>
                <c:pt idx="19">
                  <c:v>1.6646125700000001</c:v>
                </c:pt>
                <c:pt idx="20">
                  <c:v>1.6273473000000001</c:v>
                </c:pt>
                <c:pt idx="21">
                  <c:v>1.5881206999999999</c:v>
                </c:pt>
                <c:pt idx="22">
                  <c:v>1.5469327700000002</c:v>
                </c:pt>
                <c:pt idx="23">
                  <c:v>1.5037835099999999</c:v>
                </c:pt>
                <c:pt idx="24">
                  <c:v>1.4586729199999999</c:v>
                </c:pt>
                <c:pt idx="25">
                  <c:v>1.4116010000000001</c:v>
                </c:pt>
                <c:pt idx="26">
                  <c:v>1.36256775</c:v>
                </c:pt>
                <c:pt idx="27">
                  <c:v>1.31157317</c:v>
                </c:pt>
                <c:pt idx="28">
                  <c:v>1.2586172599999998</c:v>
                </c:pt>
                <c:pt idx="29">
                  <c:v>1.2037000199999999</c:v>
                </c:pt>
                <c:pt idx="30">
                  <c:v>1.14682145</c:v>
                </c:pt>
                <c:pt idx="31">
                  <c:v>1.0879815500000001</c:v>
                </c:pt>
                <c:pt idx="32">
                  <c:v>1.02718032</c:v>
                </c:pt>
                <c:pt idx="33">
                  <c:v>0.9644177599999999</c:v>
                </c:pt>
                <c:pt idx="34">
                  <c:v>0.8996938699999999</c:v>
                </c:pt>
                <c:pt idx="35">
                  <c:v>0.8330086499999998</c:v>
                </c:pt>
                <c:pt idx="36">
                  <c:v>0.76436210000000004</c:v>
                </c:pt>
                <c:pt idx="37">
                  <c:v>0.69375421999999998</c:v>
                </c:pt>
                <c:pt idx="38">
                  <c:v>0.62118501000000004</c:v>
                </c:pt>
                <c:pt idx="39">
                  <c:v>0.54665447</c:v>
                </c:pt>
                <c:pt idx="40">
                  <c:v>0.4701626000000001</c:v>
                </c:pt>
                <c:pt idx="41">
                  <c:v>0.39170939999999987</c:v>
                </c:pt>
                <c:pt idx="42">
                  <c:v>0.31129487</c:v>
                </c:pt>
                <c:pt idx="43">
                  <c:v>0.22891901000000026</c:v>
                </c:pt>
                <c:pt idx="44">
                  <c:v>0.14458181999999997</c:v>
                </c:pt>
                <c:pt idx="45">
                  <c:v>5.8283300000000038E-2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9-4353-9C21-EAD47ED3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85360"/>
        <c:axId val="980697840"/>
      </c:scatterChart>
      <c:valAx>
        <c:axId val="9806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1" kern="1200" baseline="0">
                    <a:solidFill>
                      <a:srgbClr val="595959"/>
                    </a:solidFill>
                    <a:effectLst/>
                    <a:latin typeface="LM Roman 10" panose="00000500000000000000" pitchFamily="50" charset="0"/>
                  </a:rPr>
                  <a:t>t</a:t>
                </a:r>
                <a:endParaRPr lang="es-CO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97840"/>
        <c:crosses val="autoZero"/>
        <c:crossBetween val="midCat"/>
      </c:valAx>
      <c:valAx>
        <c:axId val="9806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i="1">
                    <a:latin typeface="LM Roman 10" panose="00000500000000000000" pitchFamily="50" charset="0"/>
                  </a:rPr>
                  <a:t>y</a:t>
                </a:r>
                <a:r>
                  <a:rPr lang="es-CO" sz="1400" i="0">
                    <a:latin typeface="LM Roman 10" panose="00000500000000000000" pitchFamily="50" charset="0"/>
                  </a:rPr>
                  <a:t>(</a:t>
                </a:r>
                <a:r>
                  <a:rPr lang="es-CO" sz="1400" i="1">
                    <a:latin typeface="LM Roman 10" panose="00000500000000000000" pitchFamily="50" charset="0"/>
                  </a:rPr>
                  <a:t>t</a:t>
                </a:r>
                <a:r>
                  <a:rPr lang="es-CO" sz="1400" i="0">
                    <a:latin typeface="LM Roman 10" panose="00000500000000000000" pitchFamily="50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i="1">
                <a:latin typeface="LM Roman 10" panose="00000500000000000000" pitchFamily="50" charset="0"/>
              </a:rPr>
              <a:t>v</a:t>
            </a:r>
            <a:r>
              <a:rPr lang="es-CO">
                <a:latin typeface="LM Roman 10" panose="00000500000000000000" pitchFamily="50" charset="0"/>
              </a:rPr>
              <a:t>(</a:t>
            </a:r>
            <a:r>
              <a:rPr lang="es-CO" i="1">
                <a:latin typeface="LM Roman 10" panose="00000500000000000000" pitchFamily="50" charset="0"/>
              </a:rPr>
              <a:t>t</a:t>
            </a:r>
            <a:r>
              <a:rPr lang="es-CO">
                <a:latin typeface="LM Roman 10" panose="00000500000000000000" pitchFamily="50" charset="0"/>
              </a:rPr>
              <a:t>) vs. </a:t>
            </a:r>
            <a:r>
              <a:rPr lang="es-CO" i="1">
                <a:latin typeface="LM Roman 10" panose="00000500000000000000" pitchFamily="50" charset="0"/>
              </a:rPr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Hoja1!$D$6:$D$51</c:f>
              <c:numCache>
                <c:formatCode>0.00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</c:numCache>
            </c:numRef>
          </c:xVal>
          <c:yVal>
            <c:numRef>
              <c:f>Hoja1!$F$6:$F$51</c:f>
              <c:numCache>
                <c:formatCode>0.0000000</c:formatCode>
                <c:ptCount val="46"/>
                <c:pt idx="0">
                  <c:v>0</c:v>
                </c:pt>
                <c:pt idx="1">
                  <c:v>-9.8066500000000001E-2</c:v>
                </c:pt>
                <c:pt idx="2">
                  <c:v>-0.196133</c:v>
                </c:pt>
                <c:pt idx="3">
                  <c:v>-0.29419949999999995</c:v>
                </c:pt>
                <c:pt idx="4">
                  <c:v>-0.392266</c:v>
                </c:pt>
                <c:pt idx="5">
                  <c:v>-0.4903325</c:v>
                </c:pt>
                <c:pt idx="6">
                  <c:v>-0.58839899999999989</c:v>
                </c:pt>
                <c:pt idx="7">
                  <c:v>-0.68646550000000006</c:v>
                </c:pt>
                <c:pt idx="8">
                  <c:v>-0.78453200000000001</c:v>
                </c:pt>
                <c:pt idx="9">
                  <c:v>-0.88259849999999995</c:v>
                </c:pt>
                <c:pt idx="10">
                  <c:v>-0.98066500000000001</c:v>
                </c:pt>
                <c:pt idx="11">
                  <c:v>-1.0787315</c:v>
                </c:pt>
                <c:pt idx="12">
                  <c:v>-1.1767979999999998</c:v>
                </c:pt>
                <c:pt idx="13">
                  <c:v>-1.2748645000000001</c:v>
                </c:pt>
                <c:pt idx="14">
                  <c:v>-1.3729310000000001</c:v>
                </c:pt>
                <c:pt idx="15">
                  <c:v>-1.4709975</c:v>
                </c:pt>
                <c:pt idx="16">
                  <c:v>-1.569064</c:v>
                </c:pt>
                <c:pt idx="17">
                  <c:v>-1.6671305000000001</c:v>
                </c:pt>
                <c:pt idx="18">
                  <c:v>-1.7651969999999999</c:v>
                </c:pt>
                <c:pt idx="19">
                  <c:v>-1.8632635</c:v>
                </c:pt>
                <c:pt idx="20">
                  <c:v>-1.96133</c:v>
                </c:pt>
                <c:pt idx="21">
                  <c:v>-2.0593964999999996</c:v>
                </c:pt>
                <c:pt idx="22">
                  <c:v>-2.1574629999999999</c:v>
                </c:pt>
                <c:pt idx="23">
                  <c:v>-2.2555295000000002</c:v>
                </c:pt>
                <c:pt idx="24">
                  <c:v>-2.3535959999999996</c:v>
                </c:pt>
                <c:pt idx="25">
                  <c:v>-2.4516624999999999</c:v>
                </c:pt>
                <c:pt idx="26">
                  <c:v>-2.5497290000000001</c:v>
                </c:pt>
                <c:pt idx="27">
                  <c:v>-2.6477955</c:v>
                </c:pt>
                <c:pt idx="28">
                  <c:v>-2.7458620000000002</c:v>
                </c:pt>
                <c:pt idx="29">
                  <c:v>-2.8439284999999996</c:v>
                </c:pt>
                <c:pt idx="30">
                  <c:v>-2.9419949999999999</c:v>
                </c:pt>
                <c:pt idx="31">
                  <c:v>-3.0400614999999998</c:v>
                </c:pt>
                <c:pt idx="32">
                  <c:v>-3.138128</c:v>
                </c:pt>
                <c:pt idx="33">
                  <c:v>-3.2361944999999999</c:v>
                </c:pt>
                <c:pt idx="34">
                  <c:v>-3.3342610000000001</c:v>
                </c:pt>
                <c:pt idx="35">
                  <c:v>-3.4323275</c:v>
                </c:pt>
                <c:pt idx="36">
                  <c:v>-3.5303939999999998</c:v>
                </c:pt>
                <c:pt idx="37">
                  <c:v>-3.6284604999999996</c:v>
                </c:pt>
                <c:pt idx="38">
                  <c:v>-3.7265269999999999</c:v>
                </c:pt>
                <c:pt idx="39">
                  <c:v>-3.8245934999999998</c:v>
                </c:pt>
                <c:pt idx="40">
                  <c:v>-3.92266</c:v>
                </c:pt>
                <c:pt idx="41">
                  <c:v>-4.0207265000000003</c:v>
                </c:pt>
                <c:pt idx="42">
                  <c:v>-4.1187929999999993</c:v>
                </c:pt>
                <c:pt idx="43">
                  <c:v>-4.2168595</c:v>
                </c:pt>
                <c:pt idx="44">
                  <c:v>-4.3149259999999998</c:v>
                </c:pt>
                <c:pt idx="45">
                  <c:v>-4.4129924999999997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4966-B9CF-7365C2BC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10224"/>
        <c:axId val="683049568"/>
      </c:scatterChart>
      <c:valAx>
        <c:axId val="6724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1" kern="1200" baseline="0">
                    <a:solidFill>
                      <a:srgbClr val="595959"/>
                    </a:solidFill>
                    <a:effectLst/>
                    <a:latin typeface="LM Roman 10" panose="00000500000000000000" pitchFamily="50" charset="0"/>
                  </a:rPr>
                  <a:t>t</a:t>
                </a:r>
                <a:endParaRPr lang="es-CO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568"/>
        <c:crosses val="autoZero"/>
        <c:crossBetween val="midCat"/>
      </c:valAx>
      <c:valAx>
        <c:axId val="6830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1" kern="1200" baseline="0">
                    <a:solidFill>
                      <a:srgbClr val="595959"/>
                    </a:solidFill>
                    <a:effectLst/>
                    <a:latin typeface="LM Roman 10" panose="00000500000000000000" pitchFamily="50" charset="0"/>
                  </a:rPr>
                  <a:t>v</a:t>
                </a:r>
                <a:r>
                  <a:rPr lang="es-CO" sz="1600" b="0" i="0" kern="1200" baseline="0">
                    <a:solidFill>
                      <a:srgbClr val="595959"/>
                    </a:solidFill>
                    <a:effectLst/>
                    <a:latin typeface="LM Roman 10" panose="00000500000000000000" pitchFamily="50" charset="0"/>
                  </a:rPr>
                  <a:t>(</a:t>
                </a:r>
                <a:r>
                  <a:rPr lang="es-CO" sz="1600" b="0" i="1" kern="1200" baseline="0">
                    <a:solidFill>
                      <a:srgbClr val="595959"/>
                    </a:solidFill>
                    <a:effectLst/>
                    <a:latin typeface="LM Roman 10" panose="00000500000000000000" pitchFamily="50" charset="0"/>
                  </a:rPr>
                  <a:t>t</a:t>
                </a:r>
                <a:r>
                  <a:rPr lang="es-CO" sz="1600" b="0" i="0" kern="1200" baseline="0">
                    <a:solidFill>
                      <a:srgbClr val="595959"/>
                    </a:solidFill>
                    <a:effectLst/>
                    <a:latin typeface="LM Roman 10" panose="00000500000000000000" pitchFamily="50" charset="0"/>
                  </a:rPr>
                  <a:t>)</a:t>
                </a:r>
                <a:endParaRPr lang="es-CO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4761</xdr:rowOff>
    </xdr:from>
    <xdr:to>
      <xdr:col>22</xdr:col>
      <xdr:colOff>0</xdr:colOff>
      <xdr:row>28</xdr:row>
      <xdr:rowOff>238124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DA016-C8C4-BDCB-57E5-C024438E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761999</xdr:colOff>
      <xdr:row>29</xdr:row>
      <xdr:rowOff>238125</xdr:rowOff>
    </xdr:from>
    <xdr:to>
      <xdr:col>21</xdr:col>
      <xdr:colOff>200024</xdr:colOff>
      <xdr:row>51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C3048B-6817-F32D-7F54-EA0852E6A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E518-F9DE-49BB-AFE2-2BAEADACBBB2}">
  <dimension ref="B1:AA52"/>
  <sheetViews>
    <sheetView tabSelected="1" workbookViewId="0"/>
  </sheetViews>
  <sheetFormatPr defaultColWidth="11.42578125" defaultRowHeight="15"/>
  <cols>
    <col min="1" max="1" width="3" bestFit="1" customWidth="1"/>
    <col min="2" max="2" width="3" customWidth="1"/>
    <col min="3" max="3" width="3.28515625" bestFit="1" customWidth="1"/>
    <col min="4" max="4" width="5" bestFit="1" customWidth="1"/>
    <col min="5" max="5" width="8.42578125" bestFit="1" customWidth="1"/>
    <col min="6" max="6" width="11.42578125" bestFit="1" customWidth="1"/>
    <col min="7" max="7" width="3" bestFit="1" customWidth="1"/>
    <col min="12" max="12" width="3" bestFit="1" customWidth="1"/>
    <col min="17" max="17" width="3" bestFit="1" customWidth="1"/>
    <col min="22" max="22" width="3" bestFit="1" customWidth="1"/>
    <col min="27" max="27" width="3" bestFit="1" customWidth="1"/>
  </cols>
  <sheetData>
    <row r="1" spans="2:27" ht="15.75" thickBot="1"/>
    <row r="2" spans="2:27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7"/>
    </row>
    <row r="3" spans="2:27" ht="14.25" customHeight="1" thickBot="1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</row>
    <row r="4" spans="2:27" ht="16.5" thickBot="1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</row>
    <row r="5" spans="2:27" ht="20.25" thickBot="1">
      <c r="B5" s="13"/>
      <c r="C5" s="1" t="s">
        <v>1</v>
      </c>
      <c r="D5" s="2" t="s">
        <v>2</v>
      </c>
      <c r="E5" s="3" t="s">
        <v>3</v>
      </c>
      <c r="F5" s="2" t="s">
        <v>4</v>
      </c>
      <c r="AA5" s="14"/>
    </row>
    <row r="6" spans="2:27" ht="19.5">
      <c r="B6" s="13"/>
      <c r="C6" s="4">
        <v>0</v>
      </c>
      <c r="D6" s="7">
        <f>C6*deltat</f>
        <v>0</v>
      </c>
      <c r="E6" s="10">
        <f>y_0</f>
        <v>2</v>
      </c>
      <c r="F6" s="18">
        <f>v_0</f>
        <v>0</v>
      </c>
      <c r="H6" s="31" t="s">
        <v>5</v>
      </c>
      <c r="I6" s="31"/>
      <c r="J6" s="24">
        <v>2</v>
      </c>
      <c r="K6" s="24"/>
      <c r="M6" s="31" t="s">
        <v>6</v>
      </c>
      <c r="N6" s="31"/>
      <c r="O6" s="24">
        <v>0</v>
      </c>
      <c r="P6" s="24"/>
      <c r="R6" s="31" t="s">
        <v>7</v>
      </c>
      <c r="S6" s="31"/>
      <c r="T6" s="24">
        <v>9.8066499999999994</v>
      </c>
      <c r="U6" s="24"/>
      <c r="W6" s="31" t="s">
        <v>8</v>
      </c>
      <c r="X6" s="31"/>
      <c r="Y6" s="24">
        <v>0.01</v>
      </c>
      <c r="Z6" s="24"/>
      <c r="AA6" s="14"/>
    </row>
    <row r="7" spans="2:27" ht="19.5">
      <c r="B7" s="13"/>
      <c r="C7" s="5">
        <v>1</v>
      </c>
      <c r="D7" s="8">
        <f>C7*deltat</f>
        <v>0.01</v>
      </c>
      <c r="E7" s="11">
        <f xml:space="preserve"> y_0 + F6*D7</f>
        <v>2</v>
      </c>
      <c r="F7" s="19">
        <f xml:space="preserve"> v_0 - (g)*D7</f>
        <v>-9.8066500000000001E-2</v>
      </c>
      <c r="H7" s="31"/>
      <c r="I7" s="31"/>
      <c r="J7" s="24"/>
      <c r="K7" s="24"/>
      <c r="M7" s="31"/>
      <c r="N7" s="31"/>
      <c r="O7" s="24"/>
      <c r="P7" s="24"/>
      <c r="R7" s="31"/>
      <c r="S7" s="31"/>
      <c r="T7" s="24"/>
      <c r="U7" s="24"/>
      <c r="W7" s="31"/>
      <c r="X7" s="31"/>
      <c r="Y7" s="24"/>
      <c r="Z7" s="24"/>
      <c r="AA7" s="14"/>
    </row>
    <row r="8" spans="2:27" ht="19.5">
      <c r="B8" s="13"/>
      <c r="C8" s="5">
        <v>2</v>
      </c>
      <c r="D8" s="8">
        <f>C8*deltat</f>
        <v>0.02</v>
      </c>
      <c r="E8" s="11">
        <f xml:space="preserve"> y_0 + F7*D8</f>
        <v>1.9980386699999999</v>
      </c>
      <c r="F8" s="19">
        <f xml:space="preserve"> v_0 - (g)*D8</f>
        <v>-0.196133</v>
      </c>
      <c r="AA8" s="14"/>
    </row>
    <row r="9" spans="2:27" ht="19.5">
      <c r="B9" s="13"/>
      <c r="C9" s="5">
        <v>3</v>
      </c>
      <c r="D9" s="8">
        <f>C9*deltat</f>
        <v>0.03</v>
      </c>
      <c r="E9" s="11">
        <f xml:space="preserve"> y_0 + F8*D9</f>
        <v>1.9941160099999999</v>
      </c>
      <c r="F9" s="19">
        <f xml:space="preserve"> v_0 - (g)*D9</f>
        <v>-0.29419949999999995</v>
      </c>
      <c r="AA9" s="14"/>
    </row>
    <row r="10" spans="2:27" ht="19.5">
      <c r="B10" s="13"/>
      <c r="C10" s="5">
        <v>4</v>
      </c>
      <c r="D10" s="8">
        <f>C10*deltat</f>
        <v>0.04</v>
      </c>
      <c r="E10" s="11">
        <f xml:space="preserve"> y_0 + F9*D10</f>
        <v>1.9882320200000001</v>
      </c>
      <c r="F10" s="19">
        <f xml:space="preserve"> v_0 - (g)*D10</f>
        <v>-0.392266</v>
      </c>
      <c r="AA10" s="14"/>
    </row>
    <row r="11" spans="2:27" ht="19.5">
      <c r="B11" s="13"/>
      <c r="C11" s="5">
        <v>5</v>
      </c>
      <c r="D11" s="8">
        <f>C11*deltat</f>
        <v>0.05</v>
      </c>
      <c r="E11" s="11">
        <f xml:space="preserve"> y_0 + F10*D11</f>
        <v>1.9803866999999999</v>
      </c>
      <c r="F11" s="19">
        <f xml:space="preserve"> v_0 - (g)*D11</f>
        <v>-0.4903325</v>
      </c>
      <c r="AA11" s="14"/>
    </row>
    <row r="12" spans="2:27" ht="19.5">
      <c r="B12" s="13"/>
      <c r="C12" s="5">
        <v>6</v>
      </c>
      <c r="D12" s="8">
        <f>C12*deltat</f>
        <v>0.06</v>
      </c>
      <c r="E12" s="11">
        <f xml:space="preserve"> y_0 + F11*D12</f>
        <v>1.9705800499999999</v>
      </c>
      <c r="F12" s="19">
        <f xml:space="preserve"> v_0 - (g)*D12</f>
        <v>-0.58839899999999989</v>
      </c>
      <c r="AA12" s="14"/>
    </row>
    <row r="13" spans="2:27" ht="19.5">
      <c r="B13" s="13"/>
      <c r="C13" s="5">
        <v>7</v>
      </c>
      <c r="D13" s="8">
        <f>C13*deltat</f>
        <v>7.0000000000000007E-2</v>
      </c>
      <c r="E13" s="11">
        <f xml:space="preserve"> y_0 + F12*D13</f>
        <v>1.95881207</v>
      </c>
      <c r="F13" s="19">
        <f xml:space="preserve"> v_0 - (g)*D13</f>
        <v>-0.68646550000000006</v>
      </c>
      <c r="AA13" s="14"/>
    </row>
    <row r="14" spans="2:27" ht="19.5">
      <c r="B14" s="13"/>
      <c r="C14" s="5">
        <v>8</v>
      </c>
      <c r="D14" s="8">
        <f>C14*deltat</f>
        <v>0.08</v>
      </c>
      <c r="E14" s="11">
        <f xml:space="preserve"> y_0 + F13*D14</f>
        <v>1.94508276</v>
      </c>
      <c r="F14" s="19">
        <f xml:space="preserve"> v_0 - (g)*D14</f>
        <v>-0.78453200000000001</v>
      </c>
      <c r="AA14" s="14"/>
    </row>
    <row r="15" spans="2:27" ht="19.5">
      <c r="B15" s="13"/>
      <c r="C15" s="5">
        <v>9</v>
      </c>
      <c r="D15" s="8">
        <f>C15*deltat</f>
        <v>0.09</v>
      </c>
      <c r="E15" s="11">
        <f xml:space="preserve"> y_0 + F14*D15</f>
        <v>1.9293921199999999</v>
      </c>
      <c r="F15" s="19">
        <f xml:space="preserve"> v_0 - (g)*D15</f>
        <v>-0.88259849999999995</v>
      </c>
      <c r="AA15" s="14"/>
    </row>
    <row r="16" spans="2:27" ht="19.5">
      <c r="B16" s="13"/>
      <c r="C16" s="5">
        <v>10</v>
      </c>
      <c r="D16" s="8">
        <f>C16*deltat</f>
        <v>0.1</v>
      </c>
      <c r="E16" s="11">
        <f xml:space="preserve"> y_0 + F15*D16</f>
        <v>1.91174015</v>
      </c>
      <c r="F16" s="19">
        <f xml:space="preserve"> v_0 - (g)*D16</f>
        <v>-0.98066500000000001</v>
      </c>
      <c r="AA16" s="14"/>
    </row>
    <row r="17" spans="2:27" ht="19.5">
      <c r="B17" s="13"/>
      <c r="C17" s="5">
        <v>11</v>
      </c>
      <c r="D17" s="8">
        <f>C17*deltat</f>
        <v>0.11</v>
      </c>
      <c r="E17" s="11">
        <f xml:space="preserve"> y_0 + F16*D17</f>
        <v>1.8921268499999999</v>
      </c>
      <c r="F17" s="19">
        <f xml:space="preserve"> v_0 - (g)*D17</f>
        <v>-1.0787315</v>
      </c>
      <c r="AA17" s="14"/>
    </row>
    <row r="18" spans="2:27" ht="19.5">
      <c r="B18" s="13"/>
      <c r="C18" s="5">
        <v>12</v>
      </c>
      <c r="D18" s="8">
        <f>C18*deltat</f>
        <v>0.12</v>
      </c>
      <c r="E18" s="11">
        <f xml:space="preserve"> y_0 + F17*D18</f>
        <v>1.87055222</v>
      </c>
      <c r="F18" s="19">
        <f xml:space="preserve"> v_0 - (g)*D18</f>
        <v>-1.1767979999999998</v>
      </c>
      <c r="AA18" s="14"/>
    </row>
    <row r="19" spans="2:27" ht="19.5">
      <c r="B19" s="13"/>
      <c r="C19" s="5">
        <v>13</v>
      </c>
      <c r="D19" s="8">
        <f>C19*deltat</f>
        <v>0.13</v>
      </c>
      <c r="E19" s="11">
        <f xml:space="preserve"> y_0 + F18*D19</f>
        <v>1.84701626</v>
      </c>
      <c r="F19" s="19">
        <f xml:space="preserve"> v_0 - (g)*D19</f>
        <v>-1.2748645000000001</v>
      </c>
      <c r="AA19" s="14"/>
    </row>
    <row r="20" spans="2:27" ht="19.5">
      <c r="B20" s="13"/>
      <c r="C20" s="5">
        <v>14</v>
      </c>
      <c r="D20" s="8">
        <f>C20*deltat</f>
        <v>0.14000000000000001</v>
      </c>
      <c r="E20" s="11">
        <f xml:space="preserve"> y_0 + F19*D20</f>
        <v>1.8215189700000001</v>
      </c>
      <c r="F20" s="19">
        <f xml:space="preserve"> v_0 - (g)*D20</f>
        <v>-1.3729310000000001</v>
      </c>
      <c r="AA20" s="14"/>
    </row>
    <row r="21" spans="2:27" ht="19.5">
      <c r="B21" s="13"/>
      <c r="C21" s="5">
        <v>15</v>
      </c>
      <c r="D21" s="8">
        <f>C21*deltat</f>
        <v>0.15</v>
      </c>
      <c r="E21" s="11">
        <f xml:space="preserve"> y_0 + F20*D21</f>
        <v>1.7940603500000001</v>
      </c>
      <c r="F21" s="19">
        <f xml:space="preserve"> v_0 - (g)*D21</f>
        <v>-1.4709975</v>
      </c>
      <c r="AA21" s="14"/>
    </row>
    <row r="22" spans="2:27" ht="19.5">
      <c r="B22" s="13"/>
      <c r="C22" s="5">
        <v>16</v>
      </c>
      <c r="D22" s="8">
        <f>C22*deltat</f>
        <v>0.16</v>
      </c>
      <c r="E22" s="11">
        <f xml:space="preserve"> y_0 + F21*D22</f>
        <v>1.7646404</v>
      </c>
      <c r="F22" s="19">
        <f xml:space="preserve"> v_0 - (g)*D22</f>
        <v>-1.569064</v>
      </c>
      <c r="AA22" s="14"/>
    </row>
    <row r="23" spans="2:27" ht="19.5">
      <c r="B23" s="13"/>
      <c r="C23" s="5">
        <v>17</v>
      </c>
      <c r="D23" s="8">
        <f>C23*deltat</f>
        <v>0.17</v>
      </c>
      <c r="E23" s="11">
        <f xml:space="preserve"> y_0 + F22*D23</f>
        <v>1.73325912</v>
      </c>
      <c r="F23" s="19">
        <f xml:space="preserve"> v_0 - (g)*D23</f>
        <v>-1.6671305000000001</v>
      </c>
      <c r="AA23" s="14"/>
    </row>
    <row r="24" spans="2:27" ht="19.5">
      <c r="B24" s="13"/>
      <c r="C24" s="5">
        <v>18</v>
      </c>
      <c r="D24" s="8">
        <f>C24*deltat</f>
        <v>0.18</v>
      </c>
      <c r="E24" s="11">
        <f xml:space="preserve"> y_0 + F23*D24</f>
        <v>1.69991651</v>
      </c>
      <c r="F24" s="19">
        <f xml:space="preserve"> v_0 - (g)*D24</f>
        <v>-1.7651969999999999</v>
      </c>
      <c r="AA24" s="14"/>
    </row>
    <row r="25" spans="2:27" ht="19.5">
      <c r="B25" s="13"/>
      <c r="C25" s="5">
        <v>19</v>
      </c>
      <c r="D25" s="8">
        <f>C25*deltat</f>
        <v>0.19</v>
      </c>
      <c r="E25" s="11">
        <f xml:space="preserve"> y_0 + F24*D25</f>
        <v>1.6646125700000001</v>
      </c>
      <c r="F25" s="19">
        <f xml:space="preserve"> v_0 - (g)*D25</f>
        <v>-1.8632635</v>
      </c>
      <c r="AA25" s="14"/>
    </row>
    <row r="26" spans="2:27" ht="19.5">
      <c r="B26" s="13"/>
      <c r="C26" s="5">
        <v>20</v>
      </c>
      <c r="D26" s="8">
        <f>C26*deltat</f>
        <v>0.2</v>
      </c>
      <c r="E26" s="11">
        <f xml:space="preserve"> y_0 + F25*D26</f>
        <v>1.6273473000000001</v>
      </c>
      <c r="F26" s="19">
        <f xml:space="preserve"> v_0 - (g)*D26</f>
        <v>-1.96133</v>
      </c>
      <c r="AA26" s="14"/>
    </row>
    <row r="27" spans="2:27" ht="19.5">
      <c r="B27" s="13"/>
      <c r="C27" s="5">
        <v>21</v>
      </c>
      <c r="D27" s="8">
        <f>C27*deltat</f>
        <v>0.21</v>
      </c>
      <c r="E27" s="11">
        <f xml:space="preserve"> y_0 + F26*D27</f>
        <v>1.5881206999999999</v>
      </c>
      <c r="F27" s="19">
        <f xml:space="preserve"> v_0 - (g)*D27</f>
        <v>-2.0593964999999996</v>
      </c>
      <c r="AA27" s="14"/>
    </row>
    <row r="28" spans="2:27" ht="19.5">
      <c r="B28" s="13"/>
      <c r="C28" s="5">
        <v>22</v>
      </c>
      <c r="D28" s="8">
        <f>C28*deltat</f>
        <v>0.22</v>
      </c>
      <c r="E28" s="11">
        <f xml:space="preserve"> y_0 + F27*D28</f>
        <v>1.5469327700000002</v>
      </c>
      <c r="F28" s="19">
        <f xml:space="preserve"> v_0 - (g)*D28</f>
        <v>-2.1574629999999999</v>
      </c>
      <c r="AA28" s="14"/>
    </row>
    <row r="29" spans="2:27" ht="19.5">
      <c r="B29" s="13"/>
      <c r="C29" s="5">
        <v>23</v>
      </c>
      <c r="D29" s="8">
        <f>C29*deltat</f>
        <v>0.23</v>
      </c>
      <c r="E29" s="11">
        <f xml:space="preserve"> y_0 + F28*D29</f>
        <v>1.5037835099999999</v>
      </c>
      <c r="F29" s="19">
        <f xml:space="preserve"> v_0 - (g)*D29</f>
        <v>-2.2555295000000002</v>
      </c>
      <c r="AA29" s="14"/>
    </row>
    <row r="30" spans="2:27" ht="19.5">
      <c r="B30" s="13"/>
      <c r="C30" s="5">
        <v>24</v>
      </c>
      <c r="D30" s="8">
        <f>C30*deltat</f>
        <v>0.24</v>
      </c>
      <c r="E30" s="11">
        <f xml:space="preserve"> y_0 + F29*D30</f>
        <v>1.4586729199999999</v>
      </c>
      <c r="F30" s="19">
        <f xml:space="preserve"> v_0 - (g)*D30</f>
        <v>-2.3535959999999996</v>
      </c>
      <c r="AA30" s="14"/>
    </row>
    <row r="31" spans="2:27" ht="19.5">
      <c r="B31" s="13"/>
      <c r="C31" s="5">
        <v>25</v>
      </c>
      <c r="D31" s="8">
        <f>C31*deltat</f>
        <v>0.25</v>
      </c>
      <c r="E31" s="11">
        <f xml:space="preserve"> y_0 + F30*D31</f>
        <v>1.4116010000000001</v>
      </c>
      <c r="F31" s="19">
        <f xml:space="preserve"> v_0 - (g)*D31</f>
        <v>-2.4516624999999999</v>
      </c>
      <c r="AA31" s="14"/>
    </row>
    <row r="32" spans="2:27" ht="19.5">
      <c r="B32" s="13"/>
      <c r="C32" s="5">
        <v>26</v>
      </c>
      <c r="D32" s="8">
        <f>C32*deltat</f>
        <v>0.26</v>
      </c>
      <c r="E32" s="11">
        <f xml:space="preserve"> y_0 + F31*D32</f>
        <v>1.36256775</v>
      </c>
      <c r="F32" s="19">
        <f xml:space="preserve"> v_0 - (g)*D32</f>
        <v>-2.5497290000000001</v>
      </c>
      <c r="AA32" s="14"/>
    </row>
    <row r="33" spans="2:27" ht="19.5">
      <c r="B33" s="13"/>
      <c r="C33" s="5">
        <v>27</v>
      </c>
      <c r="D33" s="8">
        <f>C33*deltat</f>
        <v>0.27</v>
      </c>
      <c r="E33" s="11">
        <f xml:space="preserve"> y_0 + F32*D33</f>
        <v>1.31157317</v>
      </c>
      <c r="F33" s="19">
        <f xml:space="preserve"> v_0 - (g)*D33</f>
        <v>-2.6477955</v>
      </c>
      <c r="AA33" s="14"/>
    </row>
    <row r="34" spans="2:27" ht="19.5">
      <c r="B34" s="13"/>
      <c r="C34" s="5">
        <v>28</v>
      </c>
      <c r="D34" s="8">
        <f>C34*deltat</f>
        <v>0.28000000000000003</v>
      </c>
      <c r="E34" s="11">
        <f xml:space="preserve"> y_0 + F33*D34</f>
        <v>1.2586172599999998</v>
      </c>
      <c r="F34" s="19">
        <f xml:space="preserve"> v_0 - (g)*D34</f>
        <v>-2.7458620000000002</v>
      </c>
      <c r="AA34" s="14"/>
    </row>
    <row r="35" spans="2:27" ht="19.5">
      <c r="B35" s="13"/>
      <c r="C35" s="5">
        <v>29</v>
      </c>
      <c r="D35" s="8">
        <f>C35*deltat</f>
        <v>0.28999999999999998</v>
      </c>
      <c r="E35" s="11">
        <f xml:space="preserve"> y_0 + F34*D35</f>
        <v>1.2037000199999999</v>
      </c>
      <c r="F35" s="19">
        <f xml:space="preserve"> v_0 - (g)*D35</f>
        <v>-2.8439284999999996</v>
      </c>
      <c r="AA35" s="14"/>
    </row>
    <row r="36" spans="2:27" ht="19.5">
      <c r="B36" s="13"/>
      <c r="C36" s="5">
        <v>30</v>
      </c>
      <c r="D36" s="8">
        <f>C36*deltat</f>
        <v>0.3</v>
      </c>
      <c r="E36" s="11">
        <f xml:space="preserve"> y_0 + F35*D36</f>
        <v>1.14682145</v>
      </c>
      <c r="F36" s="19">
        <f xml:space="preserve"> v_0 - (g)*D36</f>
        <v>-2.9419949999999999</v>
      </c>
      <c r="AA36" s="14"/>
    </row>
    <row r="37" spans="2:27" ht="19.5">
      <c r="B37" s="13"/>
      <c r="C37" s="5">
        <v>31</v>
      </c>
      <c r="D37" s="8">
        <f>C37*deltat</f>
        <v>0.31</v>
      </c>
      <c r="E37" s="11">
        <f xml:space="preserve"> y_0 + F36*D37</f>
        <v>1.0879815500000001</v>
      </c>
      <c r="F37" s="19">
        <f xml:space="preserve"> v_0 - (g)*D37</f>
        <v>-3.0400614999999998</v>
      </c>
      <c r="AA37" s="14"/>
    </row>
    <row r="38" spans="2:27" ht="19.5">
      <c r="B38" s="13"/>
      <c r="C38" s="5">
        <v>32</v>
      </c>
      <c r="D38" s="8">
        <f>C38*deltat</f>
        <v>0.32</v>
      </c>
      <c r="E38" s="11">
        <f xml:space="preserve"> y_0 + F37*D38</f>
        <v>1.02718032</v>
      </c>
      <c r="F38" s="19">
        <f xml:space="preserve"> v_0 - (g)*D38</f>
        <v>-3.138128</v>
      </c>
      <c r="AA38" s="14"/>
    </row>
    <row r="39" spans="2:27" ht="19.5">
      <c r="B39" s="13"/>
      <c r="C39" s="5">
        <v>33</v>
      </c>
      <c r="D39" s="8">
        <f>C39*deltat</f>
        <v>0.33</v>
      </c>
      <c r="E39" s="11">
        <f xml:space="preserve"> y_0 + F38*D39</f>
        <v>0.9644177599999999</v>
      </c>
      <c r="F39" s="19">
        <f xml:space="preserve"> v_0 - (g)*D39</f>
        <v>-3.2361944999999999</v>
      </c>
      <c r="AA39" s="14"/>
    </row>
    <row r="40" spans="2:27" ht="19.5">
      <c r="B40" s="13"/>
      <c r="C40" s="5">
        <v>34</v>
      </c>
      <c r="D40" s="8">
        <f>C40*deltat</f>
        <v>0.34</v>
      </c>
      <c r="E40" s="11">
        <f xml:space="preserve"> y_0 + F39*D40</f>
        <v>0.8996938699999999</v>
      </c>
      <c r="F40" s="19">
        <f xml:space="preserve"> v_0 - (g)*D40</f>
        <v>-3.3342610000000001</v>
      </c>
      <c r="AA40" s="14"/>
    </row>
    <row r="41" spans="2:27" ht="19.5">
      <c r="B41" s="13"/>
      <c r="C41" s="5">
        <v>35</v>
      </c>
      <c r="D41" s="8">
        <f>C41*deltat</f>
        <v>0.35000000000000003</v>
      </c>
      <c r="E41" s="11">
        <f xml:space="preserve"> y_0 + F40*D41</f>
        <v>0.8330086499999998</v>
      </c>
      <c r="F41" s="19">
        <f xml:space="preserve"> v_0 - (g)*D41</f>
        <v>-3.4323275</v>
      </c>
      <c r="AA41" s="14"/>
    </row>
    <row r="42" spans="2:27" ht="19.5">
      <c r="B42" s="13"/>
      <c r="C42" s="5">
        <v>36</v>
      </c>
      <c r="D42" s="8">
        <f>C42*deltat</f>
        <v>0.36</v>
      </c>
      <c r="E42" s="11">
        <f xml:space="preserve"> y_0 + F41*D42</f>
        <v>0.76436210000000004</v>
      </c>
      <c r="F42" s="19">
        <f xml:space="preserve"> v_0 - (g)*D42</f>
        <v>-3.5303939999999998</v>
      </c>
      <c r="AA42" s="14"/>
    </row>
    <row r="43" spans="2:27" ht="19.5">
      <c r="B43" s="13"/>
      <c r="C43" s="5">
        <v>37</v>
      </c>
      <c r="D43" s="8">
        <f>C43*deltat</f>
        <v>0.37</v>
      </c>
      <c r="E43" s="11">
        <f xml:space="preserve"> y_0 + F42*D43</f>
        <v>0.69375421999999998</v>
      </c>
      <c r="F43" s="19">
        <f xml:space="preserve"> v_0 - (g)*D43</f>
        <v>-3.6284604999999996</v>
      </c>
      <c r="AA43" s="14"/>
    </row>
    <row r="44" spans="2:27" ht="19.5">
      <c r="B44" s="13"/>
      <c r="C44" s="5">
        <v>38</v>
      </c>
      <c r="D44" s="8">
        <f>C44*deltat</f>
        <v>0.38</v>
      </c>
      <c r="E44" s="11">
        <f xml:space="preserve"> y_0 + F43*D44</f>
        <v>0.62118501000000004</v>
      </c>
      <c r="F44" s="19">
        <f xml:space="preserve"> v_0 - (g)*D44</f>
        <v>-3.7265269999999999</v>
      </c>
      <c r="AA44" s="14"/>
    </row>
    <row r="45" spans="2:27" ht="19.5">
      <c r="B45" s="13"/>
      <c r="C45" s="5">
        <v>39</v>
      </c>
      <c r="D45" s="8">
        <f>C45*deltat</f>
        <v>0.39</v>
      </c>
      <c r="E45" s="11">
        <f xml:space="preserve"> y_0 + F44*D45</f>
        <v>0.54665447</v>
      </c>
      <c r="F45" s="19">
        <f xml:space="preserve"> v_0 - (g)*D45</f>
        <v>-3.8245934999999998</v>
      </c>
      <c r="AA45" s="14"/>
    </row>
    <row r="46" spans="2:27" ht="19.5">
      <c r="B46" s="13"/>
      <c r="C46" s="5">
        <v>40</v>
      </c>
      <c r="D46" s="8">
        <f>C46*deltat</f>
        <v>0.4</v>
      </c>
      <c r="E46" s="11">
        <f xml:space="preserve"> y_0 + F45*D46</f>
        <v>0.4701626000000001</v>
      </c>
      <c r="F46" s="19">
        <f xml:space="preserve"> v_0 - (g)*D46</f>
        <v>-3.92266</v>
      </c>
      <c r="AA46" s="14"/>
    </row>
    <row r="47" spans="2:27" ht="19.5">
      <c r="B47" s="13"/>
      <c r="C47" s="5">
        <v>41</v>
      </c>
      <c r="D47" s="8">
        <f>C47*deltat</f>
        <v>0.41000000000000003</v>
      </c>
      <c r="E47" s="11">
        <f xml:space="preserve"> y_0 + F46*D47</f>
        <v>0.39170939999999987</v>
      </c>
      <c r="F47" s="19">
        <f xml:space="preserve"> v_0 - (g)*D47</f>
        <v>-4.0207265000000003</v>
      </c>
      <c r="AA47" s="14"/>
    </row>
    <row r="48" spans="2:27" ht="19.5">
      <c r="B48" s="13"/>
      <c r="C48" s="5">
        <v>42</v>
      </c>
      <c r="D48" s="8">
        <f>C48*deltat</f>
        <v>0.42</v>
      </c>
      <c r="E48" s="11">
        <f xml:space="preserve"> y_0 + F47*D48</f>
        <v>0.31129487</v>
      </c>
      <c r="F48" s="19">
        <f xml:space="preserve"> v_0 - (g)*D48</f>
        <v>-4.1187929999999993</v>
      </c>
      <c r="AA48" s="14"/>
    </row>
    <row r="49" spans="2:27" ht="19.5">
      <c r="B49" s="13"/>
      <c r="C49" s="5">
        <v>43</v>
      </c>
      <c r="D49" s="8">
        <f>C49*deltat</f>
        <v>0.43</v>
      </c>
      <c r="E49" s="11">
        <f xml:space="preserve"> y_0 + F48*D49</f>
        <v>0.22891901000000026</v>
      </c>
      <c r="F49" s="19">
        <f xml:space="preserve"> v_0 - (g)*D49</f>
        <v>-4.2168595</v>
      </c>
      <c r="AA49" s="14"/>
    </row>
    <row r="50" spans="2:27" ht="19.5">
      <c r="B50" s="13"/>
      <c r="C50" s="5">
        <v>44</v>
      </c>
      <c r="D50" s="8">
        <f>C50*deltat</f>
        <v>0.44</v>
      </c>
      <c r="E50" s="11">
        <f xml:space="preserve"> y_0 + F49*D50</f>
        <v>0.14458181999999997</v>
      </c>
      <c r="F50" s="19">
        <f xml:space="preserve"> v_0 - (g)*D50</f>
        <v>-4.3149259999999998</v>
      </c>
      <c r="AA50" s="14"/>
    </row>
    <row r="51" spans="2:27" ht="20.25" thickBot="1">
      <c r="B51" s="13"/>
      <c r="C51" s="6">
        <v>45</v>
      </c>
      <c r="D51" s="9">
        <f>C51*deltat</f>
        <v>0.45</v>
      </c>
      <c r="E51" s="12">
        <f xml:space="preserve"> y_0 + F50*D51</f>
        <v>5.8283300000000038E-2</v>
      </c>
      <c r="F51" s="20">
        <f xml:space="preserve"> v_0 - (g)*D51</f>
        <v>-4.4129924999999997</v>
      </c>
      <c r="AA51" s="14"/>
    </row>
    <row r="52" spans="2:27" ht="15.75" thickBot="1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7"/>
    </row>
  </sheetData>
  <mergeCells count="9">
    <mergeCell ref="Y6:Z7"/>
    <mergeCell ref="B2:AA3"/>
    <mergeCell ref="H6:I7"/>
    <mergeCell ref="J6:K7"/>
    <mergeCell ref="M6:N7"/>
    <mergeCell ref="O6:P7"/>
    <mergeCell ref="R6:S7"/>
    <mergeCell ref="T6:U7"/>
    <mergeCell ref="W6:X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Manrique</dc:creator>
  <cp:keywords/>
  <dc:description/>
  <cp:lastModifiedBy>JUAN SEBASTIAN MANRIQUE MORENO</cp:lastModifiedBy>
  <cp:revision/>
  <dcterms:created xsi:type="dcterms:W3CDTF">2023-04-09T04:59:25Z</dcterms:created>
  <dcterms:modified xsi:type="dcterms:W3CDTF">2023-04-10T04:05:32Z</dcterms:modified>
  <cp:category/>
  <cp:contentStatus/>
</cp:coreProperties>
</file>