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615" yWindow="1155" windowWidth="20730" windowHeight="11760"/>
  </bookViews>
  <sheets>
    <sheet name="fea_set_two_risky" sheetId="2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2" l="1"/>
  <c r="I16" i="2" s="1"/>
  <c r="I17" i="2" s="1"/>
  <c r="I18" i="2" s="1"/>
  <c r="I19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G15" i="2" l="1"/>
  <c r="G21" i="2" l="1"/>
  <c r="B13" i="2"/>
  <c r="G19" i="2"/>
  <c r="F28" i="2"/>
  <c r="G14" i="2"/>
  <c r="G17" i="2"/>
  <c r="G34" i="2"/>
  <c r="G31" i="2"/>
  <c r="G28" i="2"/>
  <c r="G25" i="2"/>
  <c r="G18" i="2"/>
  <c r="G32" i="2"/>
  <c r="G16" i="2"/>
  <c r="G33" i="2"/>
  <c r="G30" i="2"/>
  <c r="G27" i="2"/>
  <c r="G24" i="2"/>
  <c r="F21" i="2"/>
  <c r="G22" i="2"/>
  <c r="G35" i="2"/>
  <c r="E5" i="2"/>
  <c r="I20" i="2" s="1"/>
  <c r="G20" i="2" s="1"/>
  <c r="G29" i="2"/>
  <c r="G26" i="2"/>
  <c r="G23" i="2"/>
  <c r="F17" i="2"/>
  <c r="F34" i="2"/>
  <c r="F27" i="2"/>
  <c r="F19" i="2"/>
  <c r="F16" i="2"/>
  <c r="F33" i="2"/>
  <c r="F35" i="2"/>
  <c r="F22" i="2"/>
  <c r="F31" i="2"/>
  <c r="F24" i="2"/>
  <c r="F15" i="2"/>
  <c r="F14" i="2"/>
  <c r="F26" i="2"/>
  <c r="F18" i="2"/>
  <c r="F25" i="2"/>
  <c r="F30" i="2"/>
  <c r="F23" i="2"/>
  <c r="F32" i="2"/>
  <c r="F29" i="2"/>
  <c r="E6" i="2" l="1"/>
  <c r="H6" i="2" s="1"/>
  <c r="H7" i="2" s="1"/>
  <c r="F20" i="2"/>
  <c r="H5" i="2" l="1"/>
</calcChain>
</file>

<file path=xl/sharedStrings.xml><?xml version="1.0" encoding="utf-8"?>
<sst xmlns="http://schemas.openxmlformats.org/spreadsheetml/2006/main" count="29" uniqueCount="26">
  <si>
    <t>rho_AB</t>
    <phoneticPr fontId="18" type="noConversion"/>
  </si>
  <si>
    <t>MVP</t>
    <phoneticPr fontId="18" type="noConversion"/>
  </si>
  <si>
    <t>w_A</t>
    <phoneticPr fontId="18" type="noConversion"/>
  </si>
  <si>
    <t>note that</t>
    <phoneticPr fontId="18" type="noConversion"/>
  </si>
  <si>
    <t>rho_AB&lt;the above ratio</t>
    <phoneticPr fontId="18" type="noConversion"/>
  </si>
  <si>
    <t>w_B</t>
    <phoneticPr fontId="18" type="noConversion"/>
  </si>
  <si>
    <t>mean_MVP</t>
    <phoneticPr fontId="18" type="noConversion"/>
  </si>
  <si>
    <t>variance_MVP</t>
    <phoneticPr fontId="18" type="noConversion"/>
  </si>
  <si>
    <t>Assets settings</t>
    <phoneticPr fontId="18" type="noConversion"/>
  </si>
  <si>
    <t>mu_A</t>
    <phoneticPr fontId="18" type="noConversion"/>
  </si>
  <si>
    <t>mu_B</t>
    <phoneticPr fontId="18" type="noConversion"/>
  </si>
  <si>
    <t>sigma_A</t>
    <phoneticPr fontId="18" type="noConversion"/>
  </si>
  <si>
    <t>sigma_B</t>
    <phoneticPr fontId="18" type="noConversion"/>
  </si>
  <si>
    <t>sigma_A/sigma_B</t>
    <phoneticPr fontId="18" type="noConversion"/>
  </si>
  <si>
    <t>sigma_A&gt;sigma_B and mu_A&gt;mu_B</t>
    <phoneticPr fontId="18" type="noConversion"/>
  </si>
  <si>
    <t>sigma_MVP</t>
    <phoneticPr fontId="18" type="noConversion"/>
  </si>
  <si>
    <t>To plot feasible curve between A and B under no-shorting condition</t>
    <phoneticPr fontId="18" type="noConversion"/>
  </si>
  <si>
    <t>we vary w_A and calculate mu_P and sigma_P accordingly</t>
    <phoneticPr fontId="18" type="noConversion"/>
  </si>
  <si>
    <t>mu_B</t>
    <phoneticPr fontId="18" type="noConversion"/>
  </si>
  <si>
    <t>mu_P</t>
    <phoneticPr fontId="18" type="noConversion"/>
  </si>
  <si>
    <t>sigma_P</t>
    <phoneticPr fontId="18" type="noConversion"/>
  </si>
  <si>
    <t>sigma_B</t>
    <phoneticPr fontId="18" type="noConversion"/>
  </si>
  <si>
    <t>mu_MVP</t>
    <phoneticPr fontId="18" type="noConversion"/>
  </si>
  <si>
    <t>w_A (weight for A (the larger sigma asset))</t>
    <phoneticPr fontId="18" type="noConversion"/>
  </si>
  <si>
    <t>To plot feasible set between two risky assets</t>
    <phoneticPr fontId="18" type="noConversion"/>
  </si>
  <si>
    <t>Copyright Nicky老师 2022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</si>
</sst>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2"/>
      <color rgb="FF006100"/>
      <name val="等线"/>
      <family val="2"/>
      <scheme val="minor"/>
    </font>
    <font>
      <sz val="12"/>
      <color rgb="FF9C0006"/>
      <name val="等线"/>
      <family val="2"/>
      <scheme val="minor"/>
    </font>
    <font>
      <sz val="12"/>
      <color rgb="FF9C5700"/>
      <name val="等线"/>
      <family val="2"/>
      <scheme val="minor"/>
    </font>
    <font>
      <sz val="12"/>
      <color rgb="FF3F3F76"/>
      <name val="等线"/>
      <family val="2"/>
      <scheme val="minor"/>
    </font>
    <font>
      <b/>
      <sz val="12"/>
      <color rgb="FF3F3F3F"/>
      <name val="等线"/>
      <family val="2"/>
      <scheme val="minor"/>
    </font>
    <font>
      <b/>
      <sz val="12"/>
      <color rgb="FFFA7D00"/>
      <name val="等线"/>
      <family val="2"/>
      <scheme val="minor"/>
    </font>
    <font>
      <sz val="12"/>
      <color rgb="FFFA7D00"/>
      <name val="等线"/>
      <family val="2"/>
      <scheme val="minor"/>
    </font>
    <font>
      <b/>
      <sz val="12"/>
      <color theme="0"/>
      <name val="等线"/>
      <family val="2"/>
      <scheme val="minor"/>
    </font>
    <font>
      <sz val="12"/>
      <color rgb="FFFF0000"/>
      <name val="等线"/>
      <family val="2"/>
      <scheme val="minor"/>
    </font>
    <font>
      <i/>
      <sz val="12"/>
      <color rgb="FF7F7F7F"/>
      <name val="等线"/>
      <family val="2"/>
      <scheme val="minor"/>
    </font>
    <font>
      <b/>
      <sz val="12"/>
      <color theme="1"/>
      <name val="等线"/>
      <family val="2"/>
      <scheme val="minor"/>
    </font>
    <font>
      <sz val="12"/>
      <color theme="0"/>
      <name val="等线"/>
      <family val="2"/>
      <scheme val="minor"/>
    </font>
    <font>
      <sz val="9"/>
      <name val="等线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0" borderId="0" xfId="0" applyFill="1"/>
    <xf numFmtId="0" fontId="0" fillId="34" borderId="0" xfId="0" applyFill="1"/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feasible</a:t>
            </a:r>
            <a:r>
              <a:rPr lang="en-US" altLang="en-US" baseline="0"/>
              <a:t> </a:t>
            </a:r>
            <a:r>
              <a:rPr lang="en-US" altLang="en-US"/>
              <a:t>set between two risky assets</a:t>
            </a:r>
            <a:r>
              <a:rPr lang="en-US" altLang="en-US" baseline="0"/>
              <a:t> </a:t>
            </a:r>
            <a:r>
              <a:rPr lang="en-US" altLang="en-US"/>
              <a:t>A</a:t>
            </a:r>
            <a:r>
              <a:rPr lang="en-US" altLang="en-US" baseline="0"/>
              <a:t> and </a:t>
            </a:r>
            <a:r>
              <a:rPr lang="en-US" altLang="en-US"/>
              <a:t>B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attainable_set_btw_A_B</c:v>
          </c:tx>
          <c:dPt>
            <c:idx val="21"/>
            <c:marker>
              <c:spPr>
                <a:solidFill>
                  <a:srgbClr val="FF0000"/>
                </a:solidFill>
              </c:spPr>
            </c:marker>
            <c:bubble3D val="0"/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en-US"/>
                      <a:t>B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altLang="en-US"/>
                      <a:t>A</a:t>
                    </a:r>
                  </a:p>
                </c:rich>
              </c:tx>
              <c:spPr>
                <a:noFill/>
              </c:sp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fea_set_two_risky!$G$14:$G$35</c:f>
              <c:numCache>
                <c:formatCode>General</c:formatCode>
                <c:ptCount val="22"/>
                <c:pt idx="0">
                  <c:v>1.4999999999999999E-2</c:v>
                </c:pt>
                <c:pt idx="1">
                  <c:v>1.443390106658626E-2</c:v>
                </c:pt>
                <c:pt idx="2">
                  <c:v>1.3940946883192692E-2</c:v>
                </c:pt>
                <c:pt idx="3">
                  <c:v>1.3529135227352855E-2</c:v>
                </c:pt>
                <c:pt idx="4">
                  <c:v>1.3206059215375343E-2</c:v>
                </c:pt>
                <c:pt idx="5">
                  <c:v>1.2978347352417411E-2</c:v>
                </c:pt>
                <c:pt idx="6">
                  <c:v>1.2823386929218372E-2</c:v>
                </c:pt>
                <c:pt idx="7">
                  <c:v>1.2851069994362337E-2</c:v>
                </c:pt>
                <c:pt idx="8">
                  <c:v>1.2827217157279283E-2</c:v>
                </c:pt>
                <c:pt idx="9">
                  <c:v>1.2907362240210043E-2</c:v>
                </c:pt>
                <c:pt idx="10">
                  <c:v>1.3089595104509535E-2</c:v>
                </c:pt>
                <c:pt idx="11">
                  <c:v>1.3369741957120937E-2</c:v>
                </c:pt>
                <c:pt idx="12">
                  <c:v>1.3741815746108662E-2</c:v>
                </c:pt>
                <c:pt idx="13">
                  <c:v>1.4198591479439079E-2</c:v>
                </c:pt>
                <c:pt idx="14">
                  <c:v>1.4732192640608526E-2</c:v>
                </c:pt>
                <c:pt idx="15">
                  <c:v>1.5334601396841068E-2</c:v>
                </c:pt>
                <c:pt idx="16">
                  <c:v>1.5998046755776159E-2</c:v>
                </c:pt>
                <c:pt idx="17">
                  <c:v>1.6715262486721533E-2</c:v>
                </c:pt>
                <c:pt idx="18">
                  <c:v>1.747963100297029E-2</c:v>
                </c:pt>
                <c:pt idx="19">
                  <c:v>1.8285239949204935E-2</c:v>
                </c:pt>
                <c:pt idx="20">
                  <c:v>1.9126878992663708E-2</c:v>
                </c:pt>
                <c:pt idx="21">
                  <c:v>2.0000000000000004E-2</c:v>
                </c:pt>
              </c:numCache>
            </c:numRef>
          </c:xVal>
          <c:yVal>
            <c:numRef>
              <c:f>fea_set_two_risky!$F$14:$F$35</c:f>
              <c:numCache>
                <c:formatCode>General</c:formatCode>
                <c:ptCount val="22"/>
                <c:pt idx="0">
                  <c:v>0.02</c:v>
                </c:pt>
                <c:pt idx="1">
                  <c:v>2.1499999999999998E-2</c:v>
                </c:pt>
                <c:pt idx="2">
                  <c:v>2.3000000000000003E-2</c:v>
                </c:pt>
                <c:pt idx="3">
                  <c:v>2.4500000000000001E-2</c:v>
                </c:pt>
                <c:pt idx="4">
                  <c:v>2.6000000000000002E-2</c:v>
                </c:pt>
                <c:pt idx="5">
                  <c:v>2.75E-2</c:v>
                </c:pt>
                <c:pt idx="6">
                  <c:v>3.0093457943925234E-2</c:v>
                </c:pt>
                <c:pt idx="7">
                  <c:v>2.8999999999999998E-2</c:v>
                </c:pt>
                <c:pt idx="8">
                  <c:v>3.0499999999999999E-2</c:v>
                </c:pt>
                <c:pt idx="9">
                  <c:v>3.2000000000000001E-2</c:v>
                </c:pt>
                <c:pt idx="10">
                  <c:v>3.3500000000000002E-2</c:v>
                </c:pt>
                <c:pt idx="11">
                  <c:v>3.4999999999999996E-2</c:v>
                </c:pt>
                <c:pt idx="12">
                  <c:v>3.6499999999999998E-2</c:v>
                </c:pt>
                <c:pt idx="13">
                  <c:v>3.7999999999999999E-2</c:v>
                </c:pt>
                <c:pt idx="14">
                  <c:v>3.95E-2</c:v>
                </c:pt>
                <c:pt idx="15">
                  <c:v>4.1000000000000002E-2</c:v>
                </c:pt>
                <c:pt idx="16">
                  <c:v>4.2500000000000003E-2</c:v>
                </c:pt>
                <c:pt idx="17">
                  <c:v>4.4000000000000004E-2</c:v>
                </c:pt>
                <c:pt idx="18">
                  <c:v>4.5500000000000006E-2</c:v>
                </c:pt>
                <c:pt idx="19">
                  <c:v>4.7000000000000007E-2</c:v>
                </c:pt>
                <c:pt idx="20">
                  <c:v>4.8500000000000008E-2</c:v>
                </c:pt>
                <c:pt idx="21">
                  <c:v>5.000000000000001E-2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67840576"/>
        <c:axId val="167841152"/>
      </c:scatterChart>
      <c:valAx>
        <c:axId val="167840576"/>
        <c:scaling>
          <c:orientation val="minMax"/>
          <c:min val="1.2000000000000002E-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sigma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7841152"/>
        <c:crosses val="autoZero"/>
        <c:crossBetween val="midCat"/>
      </c:valAx>
      <c:valAx>
        <c:axId val="167841152"/>
        <c:scaling>
          <c:orientation val="minMax"/>
          <c:min val="1.0000000000000002E-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mu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7840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76199</xdr:colOff>
      <xdr:row>5</xdr:row>
      <xdr:rowOff>171449</xdr:rowOff>
    </xdr:from>
    <xdr:to>
      <xdr:col>18</xdr:col>
      <xdr:colOff>133350</xdr:colOff>
      <xdr:row>20</xdr:row>
      <xdr:rowOff>171449</xdr:rowOff>
    </xdr:to>
    <xdr:graphicFrame macro="">
      <xdr:nvGraphicFramePr>
        <xdr:cNvPr id="3" name="图表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0.1408</cdr:x>
      <cdr:y>0.48685</cdr:y>
    </cdr:from>
    <cdr:to>
      <cdr:x>0.19034</cdr:x>
      <cdr:y>0.57024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0559" y="1460720"/>
          <a:ext cx="274627" cy="2502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100"/>
            <a:t>MVP</a:t>
          </a:r>
          <a:endParaRPr lang="zh-CN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>
      <selection activeCell="A2" sqref="A2"/>
    </sheetView>
  </sheetViews>
  <sheetFormatPr defaultRowHeight="15.75" x14ac:dyDescent="0.25"/>
  <cols>
    <col min="2" max="2" width="13.125" bestFit="1" customWidth="1"/>
    <col min="6" max="6" width="12.625" customWidth="1"/>
    <col min="7" max="7" width="13.125" bestFit="1" customWidth="1"/>
  </cols>
  <sheetData>
    <row r="1" spans="1:9" x14ac:dyDescent="0.25">
      <c r="A1" t="s">
        <v>24</v>
      </c>
    </row>
    <row r="2" spans="1:9" x14ac:dyDescent="0.25">
      <c r="A2" t="s">
        <v>25</v>
      </c>
    </row>
    <row r="4" spans="1:9" x14ac:dyDescent="0.25">
      <c r="A4" t="s">
        <v>8</v>
      </c>
      <c r="D4" t="s">
        <v>1</v>
      </c>
    </row>
    <row r="5" spans="1:9" x14ac:dyDescent="0.25">
      <c r="A5" t="s">
        <v>9</v>
      </c>
      <c r="B5">
        <v>0.05</v>
      </c>
      <c r="D5" s="1" t="s">
        <v>2</v>
      </c>
      <c r="E5" s="1">
        <f>(B8^2-B9*B6*B8)/(B6^2+B8^2-2*B9*B6*B8)</f>
        <v>0.3364485981308411</v>
      </c>
      <c r="G5" t="s">
        <v>6</v>
      </c>
      <c r="H5">
        <f>E5*B5+E6*B7</f>
        <v>3.0093457943925234E-2</v>
      </c>
    </row>
    <row r="6" spans="1:9" x14ac:dyDescent="0.25">
      <c r="A6" t="s">
        <v>11</v>
      </c>
      <c r="B6">
        <v>0.02</v>
      </c>
      <c r="D6" t="s">
        <v>5</v>
      </c>
      <c r="E6">
        <f>1-E5</f>
        <v>0.66355140186915884</v>
      </c>
      <c r="G6" t="s">
        <v>7</v>
      </c>
      <c r="H6">
        <f>E5^2*B6^2+E6^2*B8^2+2*B9*B6*B8</f>
        <v>2.3434666783125161E-4</v>
      </c>
    </row>
    <row r="7" spans="1:9" x14ac:dyDescent="0.25">
      <c r="A7" t="s">
        <v>10</v>
      </c>
      <c r="B7">
        <v>0.02</v>
      </c>
      <c r="D7" s="2"/>
      <c r="G7" t="s">
        <v>15</v>
      </c>
      <c r="H7">
        <f>SQRT(H6)</f>
        <v>1.5308385539672419E-2</v>
      </c>
    </row>
    <row r="8" spans="1:9" x14ac:dyDescent="0.25">
      <c r="A8" t="s">
        <v>12</v>
      </c>
      <c r="B8">
        <v>1.4999999999999999E-2</v>
      </c>
      <c r="D8" s="2"/>
    </row>
    <row r="9" spans="1:9" x14ac:dyDescent="0.25">
      <c r="A9" t="s">
        <v>0</v>
      </c>
      <c r="B9">
        <v>0.15</v>
      </c>
    </row>
    <row r="10" spans="1:9" x14ac:dyDescent="0.25">
      <c r="E10" t="s">
        <v>16</v>
      </c>
    </row>
    <row r="11" spans="1:9" x14ac:dyDescent="0.25">
      <c r="A11" s="1" t="s">
        <v>3</v>
      </c>
      <c r="E11" t="s">
        <v>17</v>
      </c>
    </row>
    <row r="12" spans="1:9" x14ac:dyDescent="0.25">
      <c r="A12" s="1" t="s">
        <v>14</v>
      </c>
    </row>
    <row r="13" spans="1:9" x14ac:dyDescent="0.25">
      <c r="A13" s="1" t="s">
        <v>13</v>
      </c>
      <c r="B13">
        <f>B8/B6</f>
        <v>0.75</v>
      </c>
      <c r="F13" t="s">
        <v>19</v>
      </c>
      <c r="G13" t="s">
        <v>20</v>
      </c>
      <c r="I13" t="s">
        <v>23</v>
      </c>
    </row>
    <row r="14" spans="1:9" x14ac:dyDescent="0.25">
      <c r="A14" s="1" t="s">
        <v>4</v>
      </c>
      <c r="E14" s="3" t="s">
        <v>18</v>
      </c>
      <c r="F14" s="3">
        <f t="shared" ref="F14:F35" si="0">I14*$B$5+(1-I14)*$B$7</f>
        <v>0.02</v>
      </c>
      <c r="G14" s="3">
        <f t="shared" ref="G14:G35" si="1">SQRT(I14^2*$B$6^2+(1-I14)^2*$B$8^2+2*I14*(1-I14)*$B$9*$B$6*$B$8)</f>
        <v>1.4999999999999999E-2</v>
      </c>
      <c r="H14" s="3" t="s">
        <v>21</v>
      </c>
      <c r="I14">
        <v>0</v>
      </c>
    </row>
    <row r="15" spans="1:9" x14ac:dyDescent="0.25">
      <c r="A15" s="2"/>
      <c r="B15" s="2"/>
      <c r="F15">
        <f t="shared" si="0"/>
        <v>2.1499999999999998E-2</v>
      </c>
      <c r="G15">
        <f t="shared" si="1"/>
        <v>1.443390106658626E-2</v>
      </c>
      <c r="I15">
        <f>I14+0.05</f>
        <v>0.05</v>
      </c>
    </row>
    <row r="16" spans="1:9" x14ac:dyDescent="0.25">
      <c r="F16">
        <f t="shared" si="0"/>
        <v>2.3000000000000003E-2</v>
      </c>
      <c r="G16">
        <f t="shared" si="1"/>
        <v>1.3940946883192692E-2</v>
      </c>
      <c r="I16">
        <f>I15+0.05</f>
        <v>0.1</v>
      </c>
    </row>
    <row r="17" spans="5:9" x14ac:dyDescent="0.25">
      <c r="F17">
        <f t="shared" si="0"/>
        <v>2.4500000000000001E-2</v>
      </c>
      <c r="G17">
        <f t="shared" si="1"/>
        <v>1.3529135227352855E-2</v>
      </c>
      <c r="I17">
        <f>I16+0.05</f>
        <v>0.15000000000000002</v>
      </c>
    </row>
    <row r="18" spans="5:9" x14ac:dyDescent="0.25">
      <c r="F18">
        <f t="shared" si="0"/>
        <v>2.6000000000000002E-2</v>
      </c>
      <c r="G18">
        <f t="shared" si="1"/>
        <v>1.3206059215375343E-2</v>
      </c>
      <c r="I18">
        <f>I17+0.05</f>
        <v>0.2</v>
      </c>
    </row>
    <row r="19" spans="5:9" x14ac:dyDescent="0.25">
      <c r="F19">
        <f t="shared" si="0"/>
        <v>2.75E-2</v>
      </c>
      <c r="G19">
        <f t="shared" si="1"/>
        <v>1.2978347352417411E-2</v>
      </c>
      <c r="I19">
        <f>I18+0.05</f>
        <v>0.25</v>
      </c>
    </row>
    <row r="20" spans="5:9" x14ac:dyDescent="0.25">
      <c r="E20" s="3" t="s">
        <v>22</v>
      </c>
      <c r="F20" s="3">
        <f t="shared" si="0"/>
        <v>3.0093457943925234E-2</v>
      </c>
      <c r="G20" s="3">
        <f t="shared" si="1"/>
        <v>1.2823386929218372E-2</v>
      </c>
      <c r="H20" s="3" t="s">
        <v>15</v>
      </c>
      <c r="I20">
        <f>E5</f>
        <v>0.3364485981308411</v>
      </c>
    </row>
    <row r="21" spans="5:9" x14ac:dyDescent="0.25">
      <c r="F21">
        <f t="shared" si="0"/>
        <v>2.8999999999999998E-2</v>
      </c>
      <c r="G21">
        <f t="shared" si="1"/>
        <v>1.2851069994362337E-2</v>
      </c>
      <c r="I21">
        <f>I19+0.05</f>
        <v>0.3</v>
      </c>
    </row>
    <row r="22" spans="5:9" x14ac:dyDescent="0.25">
      <c r="F22">
        <f t="shared" si="0"/>
        <v>3.0499999999999999E-2</v>
      </c>
      <c r="G22">
        <f t="shared" si="1"/>
        <v>1.2827217157279283E-2</v>
      </c>
      <c r="I22">
        <f t="shared" ref="I22:I35" si="2">I21+0.05</f>
        <v>0.35</v>
      </c>
    </row>
    <row r="23" spans="5:9" x14ac:dyDescent="0.25">
      <c r="F23">
        <f t="shared" si="0"/>
        <v>3.2000000000000001E-2</v>
      </c>
      <c r="G23">
        <f t="shared" si="1"/>
        <v>1.2907362240210043E-2</v>
      </c>
      <c r="I23">
        <f t="shared" si="2"/>
        <v>0.39999999999999997</v>
      </c>
    </row>
    <row r="24" spans="5:9" x14ac:dyDescent="0.25">
      <c r="F24">
        <f t="shared" si="0"/>
        <v>3.3500000000000002E-2</v>
      </c>
      <c r="G24">
        <f t="shared" si="1"/>
        <v>1.3089595104509535E-2</v>
      </c>
      <c r="I24">
        <f t="shared" si="2"/>
        <v>0.44999999999999996</v>
      </c>
    </row>
    <row r="25" spans="5:9" x14ac:dyDescent="0.25">
      <c r="F25">
        <f t="shared" si="0"/>
        <v>3.4999999999999996E-2</v>
      </c>
      <c r="G25">
        <f t="shared" si="1"/>
        <v>1.3369741957120937E-2</v>
      </c>
      <c r="I25">
        <f t="shared" si="2"/>
        <v>0.49999999999999994</v>
      </c>
    </row>
    <row r="26" spans="5:9" x14ac:dyDescent="0.25">
      <c r="F26">
        <f t="shared" si="0"/>
        <v>3.6499999999999998E-2</v>
      </c>
      <c r="G26">
        <f t="shared" si="1"/>
        <v>1.3741815746108662E-2</v>
      </c>
      <c r="I26">
        <f t="shared" si="2"/>
        <v>0.54999999999999993</v>
      </c>
    </row>
    <row r="27" spans="5:9" x14ac:dyDescent="0.25">
      <c r="F27">
        <f t="shared" si="0"/>
        <v>3.7999999999999999E-2</v>
      </c>
      <c r="G27">
        <f t="shared" si="1"/>
        <v>1.4198591479439079E-2</v>
      </c>
      <c r="I27">
        <f t="shared" si="2"/>
        <v>0.6</v>
      </c>
    </row>
    <row r="28" spans="5:9" x14ac:dyDescent="0.25">
      <c r="F28">
        <f t="shared" si="0"/>
        <v>3.95E-2</v>
      </c>
      <c r="G28">
        <f t="shared" si="1"/>
        <v>1.4732192640608526E-2</v>
      </c>
      <c r="I28">
        <f t="shared" si="2"/>
        <v>0.65</v>
      </c>
    </row>
    <row r="29" spans="5:9" x14ac:dyDescent="0.25">
      <c r="F29">
        <f t="shared" si="0"/>
        <v>4.1000000000000002E-2</v>
      </c>
      <c r="G29">
        <f t="shared" si="1"/>
        <v>1.5334601396841068E-2</v>
      </c>
      <c r="I29">
        <f t="shared" si="2"/>
        <v>0.70000000000000007</v>
      </c>
    </row>
    <row r="30" spans="5:9" x14ac:dyDescent="0.25">
      <c r="F30">
        <f t="shared" si="0"/>
        <v>4.2500000000000003E-2</v>
      </c>
      <c r="G30">
        <f t="shared" si="1"/>
        <v>1.5998046755776159E-2</v>
      </c>
      <c r="I30">
        <f t="shared" si="2"/>
        <v>0.75000000000000011</v>
      </c>
    </row>
    <row r="31" spans="5:9" x14ac:dyDescent="0.25">
      <c r="F31">
        <f t="shared" si="0"/>
        <v>4.4000000000000004E-2</v>
      </c>
      <c r="G31">
        <f t="shared" si="1"/>
        <v>1.6715262486721533E-2</v>
      </c>
      <c r="I31">
        <f t="shared" si="2"/>
        <v>0.80000000000000016</v>
      </c>
    </row>
    <row r="32" spans="5:9" x14ac:dyDescent="0.25">
      <c r="F32">
        <f t="shared" si="0"/>
        <v>4.5500000000000006E-2</v>
      </c>
      <c r="G32">
        <f t="shared" si="1"/>
        <v>1.747963100297029E-2</v>
      </c>
      <c r="I32">
        <f t="shared" si="2"/>
        <v>0.8500000000000002</v>
      </c>
    </row>
    <row r="33" spans="5:9" x14ac:dyDescent="0.25">
      <c r="F33">
        <f t="shared" si="0"/>
        <v>4.7000000000000007E-2</v>
      </c>
      <c r="G33">
        <f t="shared" si="1"/>
        <v>1.8285239949204935E-2</v>
      </c>
      <c r="I33">
        <f t="shared" si="2"/>
        <v>0.90000000000000024</v>
      </c>
    </row>
    <row r="34" spans="5:9" x14ac:dyDescent="0.25">
      <c r="F34">
        <f t="shared" si="0"/>
        <v>4.8500000000000008E-2</v>
      </c>
      <c r="G34">
        <f t="shared" si="1"/>
        <v>1.9126878992663708E-2</v>
      </c>
      <c r="I34">
        <f t="shared" si="2"/>
        <v>0.95000000000000029</v>
      </c>
    </row>
    <row r="35" spans="5:9" x14ac:dyDescent="0.25">
      <c r="E35" s="3" t="s">
        <v>9</v>
      </c>
      <c r="F35" s="3">
        <f t="shared" si="0"/>
        <v>5.000000000000001E-2</v>
      </c>
      <c r="G35" s="3">
        <f t="shared" si="1"/>
        <v>2.0000000000000004E-2</v>
      </c>
      <c r="H35" s="3" t="s">
        <v>11</v>
      </c>
      <c r="I35">
        <f t="shared" si="2"/>
        <v>1.0000000000000002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fea_set_two_risky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HUANG Xin</cp:lastModifiedBy>
  <dcterms:created xsi:type="dcterms:W3CDTF">2022-02-24T10:10:06Z</dcterms:created>
  <dcterms:modified xsi:type="dcterms:W3CDTF">2022-07-22T16:40:52Z</dcterms:modified>
</cp:coreProperties>
</file>