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E:\Users\Niclas Lövdahl\Desktop\"/>
    </mc:Choice>
  </mc:AlternateContent>
  <bookViews>
    <workbookView xWindow="0" yWindow="435" windowWidth="25605" windowHeight="14400" activeTab="1"/>
  </bookViews>
  <sheets>
    <sheet name="Problem" sheetId="14" r:id="rId1"/>
    <sheet name="LP" sheetId="12" r:id="rId2"/>
    <sheet name="Sensitivity Report" sheetId="16" r:id="rId3"/>
  </sheets>
  <definedNames>
    <definedName name="solver_adj" localSheetId="1" hidden="1">LP!$C$3:$G$3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LP!$H$10</definedName>
    <definedName name="solver_lhs2" localSheetId="1" hidden="1">LP!$H$11</definedName>
    <definedName name="solver_lhs3" localSheetId="1" hidden="1">LP!$H$12</definedName>
    <definedName name="solver_lhs4" localSheetId="1" hidden="1">LP!$H$13</definedName>
    <definedName name="solver_lhs5" localSheetId="1" hidden="1">LP!$H$7</definedName>
    <definedName name="solver_lhs6" localSheetId="1" hidden="1">LP!$H$8</definedName>
    <definedName name="solver_lhs7" localSheetId="1" hidden="1">LP!$H$9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LP!$H$4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LP!$J$10</definedName>
    <definedName name="solver_rhs2" localSheetId="1" hidden="1">LP!$J$11</definedName>
    <definedName name="solver_rhs3" localSheetId="1" hidden="1">LP!$J$12</definedName>
    <definedName name="solver_rhs4" localSheetId="1" hidden="1">LP!$J$13</definedName>
    <definedName name="solver_rhs5" localSheetId="1" hidden="1">LP!$J$7</definedName>
    <definedName name="solver_rhs6" localSheetId="1" hidden="1">LP!$J$8</definedName>
    <definedName name="solver_rhs7" localSheetId="1" hidden="1">LP!$J$9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2" l="1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4" i="12"/>
  <c r="H4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H7" i="12"/>
  <c r="H8" i="12"/>
  <c r="H9" i="12"/>
  <c r="H10" i="12"/>
  <c r="H11" i="12"/>
  <c r="H12" i="12"/>
  <c r="H13" i="12"/>
</calcChain>
</file>

<file path=xl/sharedStrings.xml><?xml version="1.0" encoding="utf-8"?>
<sst xmlns="http://schemas.openxmlformats.org/spreadsheetml/2006/main" count="110" uniqueCount="76">
  <si>
    <t>Variable Cells</t>
  </si>
  <si>
    <t>Cell</t>
  </si>
  <si>
    <t>Name</t>
  </si>
  <si>
    <t>Final</t>
  </si>
  <si>
    <t>Value</t>
  </si>
  <si>
    <t>Reduced</t>
  </si>
  <si>
    <t>Constraints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</si>
  <si>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</si>
  <si>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</si>
  <si>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</si>
  <si>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</si>
  <si>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</si>
  <si>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</si>
  <si>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</si>
  <si>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</si>
  <si>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</si>
  <si>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</si>
  <si>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Sensitivity Report</t>
  </si>
  <si>
    <t>Z</t>
  </si>
  <si>
    <t>Used</t>
  </si>
  <si>
    <t>Capacity</t>
  </si>
  <si>
    <t>Macro lens</t>
  </si>
  <si>
    <t>Prime lens</t>
  </si>
  <si>
    <t>Wide Lens</t>
  </si>
  <si>
    <t>Price (10000 SEK)</t>
  </si>
  <si>
    <t>PI</t>
  </si>
  <si>
    <t>PII</t>
  </si>
  <si>
    <t>PIII</t>
  </si>
  <si>
    <t>PIV</t>
  </si>
  <si>
    <t>PV</t>
  </si>
  <si>
    <t>In Stock (1000s)</t>
  </si>
  <si>
    <t>0.2</t>
  </si>
  <si>
    <t>0.5</t>
  </si>
  <si>
    <t>Table 1: Capacity and price information</t>
  </si>
  <si>
    <t>Table 2: Demand information</t>
  </si>
  <si>
    <t>PI + PII + PIII</t>
  </si>
  <si>
    <t>PIV + PV</t>
  </si>
  <si>
    <t>Maximum demands (1000s)</t>
  </si>
  <si>
    <t>≤</t>
  </si>
  <si>
    <t>c</t>
  </si>
  <si>
    <t>X1</t>
  </si>
  <si>
    <t>X2</t>
  </si>
  <si>
    <t>X3</t>
  </si>
  <si>
    <t>X4</t>
  </si>
  <si>
    <t>X5</t>
  </si>
  <si>
    <t>A</t>
  </si>
  <si>
    <t>b</t>
  </si>
  <si>
    <t>Macro lens (stock)</t>
  </si>
  <si>
    <t>Prime lens (stock)</t>
  </si>
  <si>
    <t>Wide Lens (stock)</t>
  </si>
  <si>
    <t>PI (demand)</t>
  </si>
  <si>
    <t>PIII (demand)</t>
  </si>
  <si>
    <t>PI + PII + PIII (demand)</t>
  </si>
  <si>
    <t>PIV + PV (demand)</t>
  </si>
  <si>
    <t>Worksheet: [SensitivityExample.xlsx]LP2</t>
  </si>
  <si>
    <t>Report Created: 2017-05-16 22:06:23</t>
  </si>
  <si>
    <t>$C$3</t>
  </si>
  <si>
    <t>$D$3</t>
  </si>
  <si>
    <t>$E$3</t>
  </si>
  <si>
    <t>$F$3</t>
  </si>
  <si>
    <t>$G$3</t>
  </si>
  <si>
    <t>$H$10</t>
  </si>
  <si>
    <t>PI (demand) Used</t>
  </si>
  <si>
    <t>$H$11</t>
  </si>
  <si>
    <t>PIII (demand) Used</t>
  </si>
  <si>
    <t>$H$12</t>
  </si>
  <si>
    <t>PI + PII + PIII (demand) Used</t>
  </si>
  <si>
    <t>$H$13</t>
  </si>
  <si>
    <t>PIV + PV (demand) Used</t>
  </si>
  <si>
    <t>$H$7</t>
  </si>
  <si>
    <t>Macro lens (stock) Used</t>
  </si>
  <si>
    <t>$H$8</t>
  </si>
  <si>
    <t>Prime lens (stock) Used</t>
  </si>
  <si>
    <t>$H$9</t>
  </si>
  <si>
    <t>Wide Lens (stock) Used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</si>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</sst>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3" fillId="0" borderId="5" xfId="0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right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Variation i 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52024932522379"/>
          <c:y val="0.13586092326694457"/>
          <c:w val="0.73687139107611543"/>
          <c:h val="0.65702956460672612"/>
        </c:manualLayout>
      </c:layout>
      <c:lineChart>
        <c:grouping val="standard"/>
        <c:varyColors val="0"/>
        <c:ser>
          <c:idx val="0"/>
          <c:order val="0"/>
          <c:tx>
            <c:strRef>
              <c:f>LP!$N$2</c:f>
              <c:strCache>
                <c:ptCount val="1"/>
                <c:pt idx="0">
                  <c:v>Z</c:v>
                </c:pt>
              </c:strCache>
            </c:strRef>
          </c:tx>
          <c:cat>
            <c:numRef>
              <c:f>LP!$M$3:$M$33</c:f>
              <c:numCache>
                <c:formatCode>General</c:formatCode>
                <c:ptCount val="31"/>
                <c:pt idx="0">
                  <c:v>2</c:v>
                </c:pt>
                <c:pt idx="1">
                  <c:v>2.6</c:v>
                </c:pt>
                <c:pt idx="2">
                  <c:v>3.2</c:v>
                </c:pt>
                <c:pt idx="3">
                  <c:v>3.8000000000000003</c:v>
                </c:pt>
                <c:pt idx="4">
                  <c:v>4.4000000000000004</c:v>
                </c:pt>
                <c:pt idx="5">
                  <c:v>5</c:v>
                </c:pt>
                <c:pt idx="6">
                  <c:v>5.6</c:v>
                </c:pt>
                <c:pt idx="7">
                  <c:v>6.1999999999999993</c:v>
                </c:pt>
                <c:pt idx="8">
                  <c:v>6.7999999999999989</c:v>
                </c:pt>
                <c:pt idx="9">
                  <c:v>7.3999999999999986</c:v>
                </c:pt>
                <c:pt idx="10">
                  <c:v>7.9999999999999982</c:v>
                </c:pt>
                <c:pt idx="11">
                  <c:v>8.5999999999999979</c:v>
                </c:pt>
                <c:pt idx="12">
                  <c:v>9.1999999999999975</c:v>
                </c:pt>
                <c:pt idx="13">
                  <c:v>9.7999999999999972</c:v>
                </c:pt>
                <c:pt idx="14">
                  <c:v>10.399999999999997</c:v>
                </c:pt>
                <c:pt idx="15">
                  <c:v>10.999999999999996</c:v>
                </c:pt>
                <c:pt idx="16">
                  <c:v>11.599999999999996</c:v>
                </c:pt>
                <c:pt idx="17">
                  <c:v>12.199999999999996</c:v>
                </c:pt>
                <c:pt idx="18">
                  <c:v>12.799999999999995</c:v>
                </c:pt>
                <c:pt idx="19">
                  <c:v>13.399999999999995</c:v>
                </c:pt>
                <c:pt idx="20">
                  <c:v>13.999999999999995</c:v>
                </c:pt>
                <c:pt idx="21">
                  <c:v>14.599999999999994</c:v>
                </c:pt>
                <c:pt idx="22">
                  <c:v>15.199999999999994</c:v>
                </c:pt>
                <c:pt idx="23">
                  <c:v>15.799999999999994</c:v>
                </c:pt>
                <c:pt idx="24">
                  <c:v>16.399999999999995</c:v>
                </c:pt>
                <c:pt idx="25">
                  <c:v>16.999999999999996</c:v>
                </c:pt>
                <c:pt idx="26">
                  <c:v>17.599999999999998</c:v>
                </c:pt>
                <c:pt idx="27">
                  <c:v>18.2</c:v>
                </c:pt>
                <c:pt idx="28">
                  <c:v>18.8</c:v>
                </c:pt>
                <c:pt idx="29">
                  <c:v>19.400000000000002</c:v>
                </c:pt>
                <c:pt idx="30">
                  <c:v>20.000000000000004</c:v>
                </c:pt>
              </c:numCache>
            </c:numRef>
          </c:cat>
          <c:val>
            <c:numRef>
              <c:f>LP!$N$3:$N$33</c:f>
              <c:numCache>
                <c:formatCode>General</c:formatCode>
                <c:ptCount val="31"/>
                <c:pt idx="0">
                  <c:v>140.4</c:v>
                </c:pt>
                <c:pt idx="1">
                  <c:v>141.6</c:v>
                </c:pt>
                <c:pt idx="2">
                  <c:v>142.80000000000001</c:v>
                </c:pt>
                <c:pt idx="3">
                  <c:v>143.4</c:v>
                </c:pt>
                <c:pt idx="4">
                  <c:v>144</c:v>
                </c:pt>
                <c:pt idx="5">
                  <c:v>144.6</c:v>
                </c:pt>
                <c:pt idx="6">
                  <c:v>145.19999999999999</c:v>
                </c:pt>
                <c:pt idx="7">
                  <c:v>145.80000000000001</c:v>
                </c:pt>
                <c:pt idx="8">
                  <c:v>146.4</c:v>
                </c:pt>
                <c:pt idx="9">
                  <c:v>147</c:v>
                </c:pt>
                <c:pt idx="10">
                  <c:v>147.6</c:v>
                </c:pt>
                <c:pt idx="11">
                  <c:v>148.19999999999999</c:v>
                </c:pt>
                <c:pt idx="12">
                  <c:v>148.80000000000001</c:v>
                </c:pt>
                <c:pt idx="13">
                  <c:v>149.4</c:v>
                </c:pt>
                <c:pt idx="14">
                  <c:v>150</c:v>
                </c:pt>
                <c:pt idx="15">
                  <c:v>150.6</c:v>
                </c:pt>
                <c:pt idx="16">
                  <c:v>151.19999999999999</c:v>
                </c:pt>
                <c:pt idx="17">
                  <c:v>151.80000000000001</c:v>
                </c:pt>
                <c:pt idx="18">
                  <c:v>152.4</c:v>
                </c:pt>
                <c:pt idx="19">
                  <c:v>153</c:v>
                </c:pt>
                <c:pt idx="20">
                  <c:v>153.6</c:v>
                </c:pt>
                <c:pt idx="21">
                  <c:v>154.19999999999999</c:v>
                </c:pt>
                <c:pt idx="22">
                  <c:v>154.80000000000001</c:v>
                </c:pt>
                <c:pt idx="23">
                  <c:v>155.4</c:v>
                </c:pt>
                <c:pt idx="24">
                  <c:v>156</c:v>
                </c:pt>
                <c:pt idx="25">
                  <c:v>156.6</c:v>
                </c:pt>
                <c:pt idx="26">
                  <c:v>156.80000000000001</c:v>
                </c:pt>
                <c:pt idx="27">
                  <c:v>156.80000000000001</c:v>
                </c:pt>
                <c:pt idx="28">
                  <c:v>156.80000000000001</c:v>
                </c:pt>
                <c:pt idx="29">
                  <c:v>156.80000000000001</c:v>
                </c:pt>
                <c:pt idx="30">
                  <c:v>156.80000000000001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648-40CB-BA51-F2B13046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75000"/>
        <c:axId val="547178936"/>
      </c:lineChart>
      <c:catAx>
        <c:axId val="54717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PIII (demand)</a:t>
                </a:r>
              </a:p>
            </c:rich>
          </c:tx>
          <c:layout>
            <c:manualLayout>
              <c:xMode val="edge"/>
              <c:yMode val="edge"/>
              <c:x val="0.40963015986638035"/>
              <c:y val="0.889086675930214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178936"/>
        <c:crosses val="autoZero"/>
        <c:auto val="1"/>
        <c:lblAlgn val="ctr"/>
        <c:lblOffset val="100"/>
        <c:noMultiLvlLbl val="0"/>
      </c:catAx>
      <c:valAx>
        <c:axId val="5471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Z</a:t>
                </a:r>
              </a:p>
            </c:rich>
          </c:tx>
          <c:layout>
            <c:manualLayout>
              <c:xMode val="edge"/>
              <c:yMode val="edge"/>
              <c:x val="4.6084983605345908E-2"/>
              <c:y val="0.45461763161957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175000"/>
        <c:crosses val="autoZero"/>
        <c:crossBetween val="between"/>
      </c:valAx>
    </c:plotArea>
    <c:plotVisOnly val="1"/>
    <c:dispBlanksAs val="gap"/>
    <c:showDLblsOverMax val="0"/>
  </c:chart>
  <c:spPr>
    <a:ln cap="flat"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</xdr:row>
      <xdr:rowOff>38100</xdr:rowOff>
    </xdr:from>
    <xdr:to>
      <xdr:col>9</xdr:col>
      <xdr:colOff>571500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9DEA6-9731-41B1-8213-3BC246775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2" sqref="G22"/>
    </sheetView>
  </sheetViews>
  <sheetFormatPr defaultRowHeight="15" x14ac:dyDescent="0.25"/>
  <cols>
    <col min="1" max="1" width="21" bestFit="1" customWidth="1"/>
    <col min="2" max="2" width="14.85546875" bestFit="1" customWidth="1"/>
    <col min="3" max="3" width="11.28515625" customWidth="1"/>
    <col min="4" max="4" width="12.42578125" customWidth="1"/>
    <col min="5" max="5" width="14.85546875" bestFit="1" customWidth="1"/>
    <col min="6" max="6" width="10.42578125" bestFit="1" customWidth="1"/>
    <col min="7" max="7" width="19.5703125" bestFit="1" customWidth="1"/>
  </cols>
  <sheetData>
    <row r="1" spans="1:7" ht="18.75" x14ac:dyDescent="0.3">
      <c r="A1" s="4"/>
      <c r="B1" s="4"/>
      <c r="C1" s="4"/>
      <c r="D1" s="4"/>
      <c r="E1" s="4"/>
      <c r="F1" s="4"/>
      <c r="G1" s="4"/>
    </row>
    <row r="2" spans="1:7" ht="18.75" x14ac:dyDescent="0.3">
      <c r="A2" s="4"/>
      <c r="B2" s="23" t="s">
        <v>33</v>
      </c>
      <c r="C2" s="23"/>
      <c r="D2" s="23"/>
      <c r="E2" s="23"/>
      <c r="F2" s="23"/>
      <c r="G2" s="4"/>
    </row>
    <row r="3" spans="1:7" ht="18.75" x14ac:dyDescent="0.3">
      <c r="A3" s="4"/>
      <c r="B3" s="4"/>
      <c r="C3" s="4"/>
      <c r="D3" s="4"/>
      <c r="E3" s="4"/>
      <c r="F3" s="4"/>
      <c r="G3" s="4"/>
    </row>
    <row r="4" spans="1:7" ht="18.75" x14ac:dyDescent="0.3">
      <c r="A4" s="6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6" t="s">
        <v>30</v>
      </c>
    </row>
    <row r="5" spans="1:7" ht="18.75" x14ac:dyDescent="0.3">
      <c r="A5" s="6" t="s">
        <v>21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36</v>
      </c>
    </row>
    <row r="6" spans="1:7" ht="18.75" x14ac:dyDescent="0.3">
      <c r="A6" s="6" t="s">
        <v>22</v>
      </c>
      <c r="B6" s="6">
        <v>0</v>
      </c>
      <c r="C6" s="6">
        <v>2</v>
      </c>
      <c r="D6" s="6">
        <v>2</v>
      </c>
      <c r="E6" s="6">
        <v>2</v>
      </c>
      <c r="F6" s="6">
        <v>1</v>
      </c>
      <c r="G6" s="6">
        <v>216</v>
      </c>
    </row>
    <row r="7" spans="1:7" ht="18.75" x14ac:dyDescent="0.3">
      <c r="A7" s="6" t="s">
        <v>23</v>
      </c>
      <c r="B7" s="9" t="s">
        <v>31</v>
      </c>
      <c r="C7" s="8">
        <v>1</v>
      </c>
      <c r="D7" s="8">
        <v>0</v>
      </c>
      <c r="E7" s="9" t="s">
        <v>32</v>
      </c>
      <c r="F7" s="8">
        <v>0</v>
      </c>
      <c r="G7" s="8">
        <v>18</v>
      </c>
    </row>
    <row r="8" spans="1:7" ht="18.75" x14ac:dyDescent="0.3">
      <c r="A8" s="6" t="s">
        <v>24</v>
      </c>
      <c r="B8" s="6">
        <v>4</v>
      </c>
      <c r="C8" s="6">
        <v>3</v>
      </c>
      <c r="D8" s="6">
        <v>2</v>
      </c>
      <c r="E8" s="6">
        <v>2</v>
      </c>
      <c r="F8" s="6">
        <v>1</v>
      </c>
      <c r="G8" s="6"/>
    </row>
    <row r="9" spans="1:7" ht="18.75" x14ac:dyDescent="0.3">
      <c r="A9" s="4"/>
      <c r="B9" s="4"/>
      <c r="C9" s="4"/>
      <c r="D9" s="4"/>
      <c r="E9" s="4"/>
      <c r="F9" s="4"/>
      <c r="G9" s="4"/>
    </row>
    <row r="10" spans="1:7" ht="18.75" x14ac:dyDescent="0.3">
      <c r="A10" s="18"/>
      <c r="B10" s="18"/>
      <c r="C10" s="18"/>
      <c r="D10" s="18"/>
      <c r="E10" s="18"/>
      <c r="F10" s="18"/>
      <c r="G10" s="18"/>
    </row>
    <row r="11" spans="1:7" ht="18.75" x14ac:dyDescent="0.3">
      <c r="A11" s="4"/>
      <c r="B11" s="4"/>
      <c r="C11" s="4"/>
      <c r="D11" s="4"/>
      <c r="E11" s="4"/>
      <c r="F11" s="4"/>
      <c r="G11" s="4"/>
    </row>
    <row r="12" spans="1:7" ht="18.75" x14ac:dyDescent="0.3">
      <c r="A12" s="4"/>
      <c r="B12" s="23" t="s">
        <v>34</v>
      </c>
      <c r="C12" s="23"/>
      <c r="D12" s="23"/>
      <c r="E12" s="23"/>
      <c r="F12" s="23"/>
      <c r="G12" s="4"/>
    </row>
    <row r="13" spans="1:7" ht="18.75" x14ac:dyDescent="0.3">
      <c r="A13" s="4"/>
      <c r="B13" s="4"/>
      <c r="C13" s="4"/>
      <c r="D13" s="4"/>
      <c r="E13" s="4"/>
      <c r="F13" s="4"/>
      <c r="G13" s="4"/>
    </row>
    <row r="14" spans="1:7" ht="18.75" x14ac:dyDescent="0.3">
      <c r="A14" s="4"/>
      <c r="B14" s="6"/>
      <c r="C14" s="7" t="s">
        <v>25</v>
      </c>
      <c r="D14" s="7" t="s">
        <v>27</v>
      </c>
      <c r="E14" s="7" t="s">
        <v>35</v>
      </c>
      <c r="F14" s="7" t="s">
        <v>36</v>
      </c>
      <c r="G14" s="4"/>
    </row>
    <row r="15" spans="1:7" ht="56.25" x14ac:dyDescent="0.3">
      <c r="A15" s="4"/>
      <c r="B15" s="10" t="s">
        <v>37</v>
      </c>
      <c r="C15" s="6">
        <v>16</v>
      </c>
      <c r="D15" s="6">
        <v>2</v>
      </c>
      <c r="E15" s="6">
        <v>34</v>
      </c>
      <c r="F15" s="6">
        <v>28</v>
      </c>
      <c r="G15" s="4"/>
    </row>
    <row r="16" spans="1:7" ht="18.75" x14ac:dyDescent="0.3">
      <c r="A16" s="4"/>
      <c r="B16" s="4"/>
      <c r="C16" s="4"/>
      <c r="D16" s="4"/>
      <c r="E16" s="4"/>
      <c r="F16" s="4"/>
      <c r="G16" s="4"/>
    </row>
    <row r="17" spans="1:7" ht="18.75" x14ac:dyDescent="0.3">
      <c r="A17" s="4"/>
      <c r="B17" s="6" t="s">
        <v>6</v>
      </c>
      <c r="C17" s="6" t="s">
        <v>19</v>
      </c>
      <c r="D17" s="6"/>
      <c r="E17" s="6" t="s">
        <v>20</v>
      </c>
      <c r="F17" s="4"/>
      <c r="G17" s="4"/>
    </row>
    <row r="18" spans="1:7" ht="18.75" x14ac:dyDescent="0.3">
      <c r="A18" s="4"/>
      <c r="B18" s="7" t="s">
        <v>25</v>
      </c>
      <c r="C18" s="6"/>
      <c r="D18" s="6" t="s">
        <v>38</v>
      </c>
      <c r="E18" s="6">
        <v>16</v>
      </c>
      <c r="F18" s="4"/>
      <c r="G18" s="4"/>
    </row>
    <row r="19" spans="1:7" ht="18.75" x14ac:dyDescent="0.3">
      <c r="A19" s="4"/>
      <c r="B19" s="7" t="s">
        <v>27</v>
      </c>
      <c r="C19" s="6"/>
      <c r="D19" s="6" t="s">
        <v>38</v>
      </c>
      <c r="E19" s="6">
        <v>2</v>
      </c>
      <c r="F19" s="4"/>
      <c r="G19" s="4"/>
    </row>
    <row r="20" spans="1:7" ht="18.75" x14ac:dyDescent="0.3">
      <c r="A20" s="4"/>
      <c r="B20" s="7" t="s">
        <v>35</v>
      </c>
      <c r="C20" s="6"/>
      <c r="D20" s="6" t="s">
        <v>38</v>
      </c>
      <c r="E20" s="6">
        <v>34</v>
      </c>
      <c r="F20" s="4"/>
      <c r="G20" s="4"/>
    </row>
    <row r="21" spans="1:7" ht="18.75" x14ac:dyDescent="0.3">
      <c r="A21" s="4"/>
      <c r="B21" s="7" t="s">
        <v>36</v>
      </c>
      <c r="C21" s="6"/>
      <c r="D21" s="6" t="s">
        <v>38</v>
      </c>
      <c r="E21" s="6">
        <v>28</v>
      </c>
      <c r="F21" s="4"/>
      <c r="G21" s="4"/>
    </row>
  </sheetData>
  <mergeCells count="2">
    <mergeCell ref="B2:F2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topLeftCell="B1" workbookViewId="0">
      <selection activeCell="K22" sqref="K22"/>
    </sheetView>
  </sheetViews>
  <sheetFormatPr defaultColWidth="10.85546875" defaultRowHeight="18.75" x14ac:dyDescent="0.3"/>
  <cols>
    <col min="1" max="1" width="10.85546875" style="4"/>
    <col min="2" max="2" width="26.7109375" style="4" bestFit="1" customWidth="1"/>
    <col min="3" max="3" width="14.85546875" style="4" bestFit="1" customWidth="1"/>
    <col min="4" max="4" width="10.85546875" style="4"/>
    <col min="5" max="5" width="11.42578125" style="4" customWidth="1"/>
    <col min="6" max="6" width="14.85546875" style="4" bestFit="1" customWidth="1"/>
    <col min="7" max="7" width="10.85546875" style="4"/>
    <col min="8" max="8" width="13" style="4" customWidth="1"/>
    <col min="9" max="12" width="10.85546875" style="4"/>
    <col min="13" max="13" width="16.7109375" style="4" bestFit="1" customWidth="1"/>
    <col min="14" max="17" width="10.85546875" style="4"/>
    <col min="18" max="18" width="12.7109375" style="4" bestFit="1" customWidth="1"/>
    <col min="19" max="16384" width="10.85546875" style="4"/>
  </cols>
  <sheetData>
    <row r="2" spans="1:15" x14ac:dyDescent="0.3">
      <c r="B2" s="5"/>
      <c r="C2" s="13" t="s">
        <v>40</v>
      </c>
      <c r="D2" s="13" t="s">
        <v>41</v>
      </c>
      <c r="E2" s="13" t="s">
        <v>42</v>
      </c>
      <c r="F2" s="13" t="s">
        <v>43</v>
      </c>
      <c r="G2" s="13" t="s">
        <v>44</v>
      </c>
      <c r="H2" s="5"/>
      <c r="M2" s="11" t="s">
        <v>51</v>
      </c>
      <c r="N2" s="13" t="s">
        <v>18</v>
      </c>
      <c r="O2" s="11" t="s">
        <v>75</v>
      </c>
    </row>
    <row r="3" spans="1:15" x14ac:dyDescent="0.3">
      <c r="B3" s="5"/>
      <c r="C3" s="15">
        <v>16</v>
      </c>
      <c r="D3" s="15">
        <v>14.8</v>
      </c>
      <c r="E3" s="15">
        <v>2</v>
      </c>
      <c r="F3" s="15">
        <v>0</v>
      </c>
      <c r="G3" s="15">
        <v>28</v>
      </c>
      <c r="H3" s="13" t="s">
        <v>18</v>
      </c>
      <c r="J3" s="21"/>
      <c r="M3" s="19">
        <v>2</v>
      </c>
      <c r="N3" s="22">
        <v>140.4</v>
      </c>
      <c r="O3" s="19">
        <v>0</v>
      </c>
    </row>
    <row r="4" spans="1:15" x14ac:dyDescent="0.3">
      <c r="B4" s="13" t="s">
        <v>39</v>
      </c>
      <c r="C4" s="12">
        <v>4</v>
      </c>
      <c r="D4" s="12">
        <v>3</v>
      </c>
      <c r="E4" s="12">
        <v>2</v>
      </c>
      <c r="F4" s="12">
        <v>2</v>
      </c>
      <c r="G4" s="12">
        <v>1</v>
      </c>
      <c r="H4" s="14">
        <f>C4*C3+D4*D3+E4*E3+F4*F3+G4*G3</f>
        <v>140.4</v>
      </c>
      <c r="M4" s="19">
        <f>M3+0.6</f>
        <v>2.6</v>
      </c>
      <c r="N4" s="22">
        <v>141.6</v>
      </c>
      <c r="O4" s="19">
        <f>N4-N3</f>
        <v>1.1999999999999886</v>
      </c>
    </row>
    <row r="5" spans="1:15" x14ac:dyDescent="0.3">
      <c r="M5" s="19">
        <f>M4+0.6</f>
        <v>3.2</v>
      </c>
      <c r="N5" s="22">
        <v>142.80000000000001</v>
      </c>
      <c r="O5" s="19">
        <f t="shared" ref="O5:O33" si="0">N5-N4</f>
        <v>1.2000000000000171</v>
      </c>
    </row>
    <row r="6" spans="1:15" x14ac:dyDescent="0.3">
      <c r="H6" s="13" t="s">
        <v>19</v>
      </c>
      <c r="J6" s="13" t="s">
        <v>46</v>
      </c>
      <c r="M6" s="19">
        <f t="shared" ref="M6:M19" si="1">M5+0.6</f>
        <v>3.8000000000000003</v>
      </c>
      <c r="N6" s="22">
        <v>143.4</v>
      </c>
      <c r="O6" s="19">
        <f t="shared" si="0"/>
        <v>0.59999999999999432</v>
      </c>
    </row>
    <row r="7" spans="1:15" x14ac:dyDescent="0.3">
      <c r="B7" s="20" t="s">
        <v>47</v>
      </c>
      <c r="C7" s="19">
        <v>2</v>
      </c>
      <c r="D7" s="12">
        <v>0</v>
      </c>
      <c r="E7" s="12">
        <v>0</v>
      </c>
      <c r="F7" s="12">
        <v>0</v>
      </c>
      <c r="G7" s="12">
        <v>0</v>
      </c>
      <c r="H7" s="14">
        <f t="shared" ref="H7:H13" si="2">SUMPRODUCT(C7:G7,$C$3:$G$3)</f>
        <v>32</v>
      </c>
      <c r="I7" s="5" t="s">
        <v>38</v>
      </c>
      <c r="J7" s="12">
        <v>36</v>
      </c>
      <c r="M7" s="19">
        <f t="shared" si="1"/>
        <v>4.4000000000000004</v>
      </c>
      <c r="N7" s="22">
        <v>144</v>
      </c>
      <c r="O7" s="19">
        <f t="shared" si="0"/>
        <v>0.59999999999999432</v>
      </c>
    </row>
    <row r="8" spans="1:15" x14ac:dyDescent="0.3">
      <c r="B8" s="20" t="s">
        <v>48</v>
      </c>
      <c r="C8" s="19">
        <v>0</v>
      </c>
      <c r="D8" s="12">
        <v>2</v>
      </c>
      <c r="E8" s="12">
        <v>2</v>
      </c>
      <c r="F8" s="12">
        <v>2</v>
      </c>
      <c r="G8" s="12">
        <v>1</v>
      </c>
      <c r="H8" s="14">
        <f t="shared" si="2"/>
        <v>61.6</v>
      </c>
      <c r="I8" s="5" t="s">
        <v>38</v>
      </c>
      <c r="J8" s="12">
        <v>216</v>
      </c>
      <c r="M8" s="19">
        <f t="shared" si="1"/>
        <v>5</v>
      </c>
      <c r="N8" s="22">
        <v>144.6</v>
      </c>
      <c r="O8" s="19">
        <f t="shared" si="0"/>
        <v>0.59999999999999432</v>
      </c>
    </row>
    <row r="9" spans="1:15" x14ac:dyDescent="0.3">
      <c r="B9" s="20" t="s">
        <v>49</v>
      </c>
      <c r="C9" s="19">
        <v>0.2</v>
      </c>
      <c r="D9" s="12">
        <v>1</v>
      </c>
      <c r="E9" s="12">
        <v>0</v>
      </c>
      <c r="F9" s="12">
        <v>0.5</v>
      </c>
      <c r="G9" s="12">
        <v>0</v>
      </c>
      <c r="H9" s="14">
        <f t="shared" si="2"/>
        <v>18</v>
      </c>
      <c r="I9" s="5" t="s">
        <v>38</v>
      </c>
      <c r="J9" s="12">
        <v>18</v>
      </c>
      <c r="M9" s="19">
        <f t="shared" si="1"/>
        <v>5.6</v>
      </c>
      <c r="N9" s="22">
        <v>145.19999999999999</v>
      </c>
      <c r="O9" s="19">
        <f t="shared" si="0"/>
        <v>0.59999999999999432</v>
      </c>
    </row>
    <row r="10" spans="1:15" x14ac:dyDescent="0.3">
      <c r="A10" s="13" t="s">
        <v>45</v>
      </c>
      <c r="B10" s="20" t="s">
        <v>50</v>
      </c>
      <c r="C10" s="19">
        <v>1</v>
      </c>
      <c r="D10" s="12">
        <v>0</v>
      </c>
      <c r="E10" s="12">
        <v>0</v>
      </c>
      <c r="F10" s="12">
        <v>0</v>
      </c>
      <c r="G10" s="12">
        <v>0</v>
      </c>
      <c r="H10" s="14">
        <f t="shared" si="2"/>
        <v>16</v>
      </c>
      <c r="I10" s="5" t="s">
        <v>38</v>
      </c>
      <c r="J10" s="12">
        <v>16</v>
      </c>
      <c r="M10" s="19">
        <f t="shared" si="1"/>
        <v>6.1999999999999993</v>
      </c>
      <c r="N10" s="22">
        <v>145.80000000000001</v>
      </c>
      <c r="O10" s="19">
        <f t="shared" si="0"/>
        <v>0.60000000000002274</v>
      </c>
    </row>
    <row r="11" spans="1:15" x14ac:dyDescent="0.3">
      <c r="B11" s="20" t="s">
        <v>51</v>
      </c>
      <c r="C11" s="19">
        <v>0</v>
      </c>
      <c r="D11" s="12">
        <v>0</v>
      </c>
      <c r="E11" s="12">
        <v>1</v>
      </c>
      <c r="F11" s="12">
        <v>0</v>
      </c>
      <c r="G11" s="12">
        <v>0</v>
      </c>
      <c r="H11" s="14">
        <f t="shared" si="2"/>
        <v>2</v>
      </c>
      <c r="I11" s="5" t="s">
        <v>38</v>
      </c>
      <c r="J11" s="12">
        <v>2</v>
      </c>
      <c r="M11" s="19">
        <f t="shared" si="1"/>
        <v>6.7999999999999989</v>
      </c>
      <c r="N11" s="22">
        <v>146.4</v>
      </c>
      <c r="O11" s="19">
        <f t="shared" si="0"/>
        <v>0.59999999999999432</v>
      </c>
    </row>
    <row r="12" spans="1:15" x14ac:dyDescent="0.3">
      <c r="B12" s="20" t="s">
        <v>52</v>
      </c>
      <c r="C12" s="19">
        <v>1</v>
      </c>
      <c r="D12" s="12">
        <v>1</v>
      </c>
      <c r="E12" s="12">
        <v>1</v>
      </c>
      <c r="F12" s="12">
        <v>0</v>
      </c>
      <c r="G12" s="12">
        <v>0</v>
      </c>
      <c r="H12" s="14">
        <f t="shared" si="2"/>
        <v>32.799999999999997</v>
      </c>
      <c r="I12" s="5" t="s">
        <v>38</v>
      </c>
      <c r="J12" s="12">
        <v>34</v>
      </c>
      <c r="M12" s="19">
        <f t="shared" si="1"/>
        <v>7.3999999999999986</v>
      </c>
      <c r="N12" s="22">
        <v>147</v>
      </c>
      <c r="O12" s="19">
        <f t="shared" si="0"/>
        <v>0.59999999999999432</v>
      </c>
    </row>
    <row r="13" spans="1:15" x14ac:dyDescent="0.3">
      <c r="B13" s="20" t="s">
        <v>53</v>
      </c>
      <c r="C13" s="19">
        <v>0</v>
      </c>
      <c r="D13" s="12">
        <v>0</v>
      </c>
      <c r="E13" s="12">
        <v>0</v>
      </c>
      <c r="F13" s="12">
        <v>1</v>
      </c>
      <c r="G13" s="12">
        <v>1</v>
      </c>
      <c r="H13" s="14">
        <f t="shared" si="2"/>
        <v>28</v>
      </c>
      <c r="I13" s="5" t="s">
        <v>38</v>
      </c>
      <c r="J13" s="12">
        <v>28</v>
      </c>
      <c r="M13" s="19">
        <f t="shared" si="1"/>
        <v>7.9999999999999982</v>
      </c>
      <c r="N13" s="22">
        <v>147.6</v>
      </c>
      <c r="O13" s="19">
        <f t="shared" si="0"/>
        <v>0.59999999999999432</v>
      </c>
    </row>
    <row r="14" spans="1:15" x14ac:dyDescent="0.3">
      <c r="M14" s="19">
        <f t="shared" si="1"/>
        <v>8.5999999999999979</v>
      </c>
      <c r="N14" s="22">
        <v>148.19999999999999</v>
      </c>
      <c r="O14" s="19">
        <f t="shared" si="0"/>
        <v>0.59999999999999432</v>
      </c>
    </row>
    <row r="15" spans="1:15" x14ac:dyDescent="0.3">
      <c r="M15" s="19">
        <f t="shared" si="1"/>
        <v>9.1999999999999975</v>
      </c>
      <c r="N15" s="22">
        <v>148.80000000000001</v>
      </c>
      <c r="O15" s="19">
        <f t="shared" si="0"/>
        <v>0.60000000000002274</v>
      </c>
    </row>
    <row r="16" spans="1:15" x14ac:dyDescent="0.3">
      <c r="M16" s="19">
        <f t="shared" si="1"/>
        <v>9.7999999999999972</v>
      </c>
      <c r="N16" s="22">
        <v>149.4</v>
      </c>
      <c r="O16" s="19">
        <f t="shared" si="0"/>
        <v>0.59999999999999432</v>
      </c>
    </row>
    <row r="17" spans="13:15" x14ac:dyDescent="0.3">
      <c r="M17" s="19">
        <f t="shared" si="1"/>
        <v>10.399999999999997</v>
      </c>
      <c r="N17" s="22">
        <v>150</v>
      </c>
      <c r="O17" s="19">
        <f t="shared" si="0"/>
        <v>0.59999999999999432</v>
      </c>
    </row>
    <row r="18" spans="13:15" x14ac:dyDescent="0.3">
      <c r="M18" s="19">
        <f t="shared" si="1"/>
        <v>10.999999999999996</v>
      </c>
      <c r="N18" s="22">
        <v>150.6</v>
      </c>
      <c r="O18" s="19">
        <f t="shared" si="0"/>
        <v>0.59999999999999432</v>
      </c>
    </row>
    <row r="19" spans="13:15" x14ac:dyDescent="0.3">
      <c r="M19" s="19">
        <f t="shared" si="1"/>
        <v>11.599999999999996</v>
      </c>
      <c r="N19" s="22">
        <v>151.19999999999999</v>
      </c>
      <c r="O19" s="19">
        <f t="shared" si="0"/>
        <v>0.59999999999999432</v>
      </c>
    </row>
    <row r="20" spans="13:15" x14ac:dyDescent="0.3">
      <c r="M20" s="19">
        <f>M19+0.6</f>
        <v>12.199999999999996</v>
      </c>
      <c r="N20" s="22">
        <v>151.80000000000001</v>
      </c>
      <c r="O20" s="19">
        <f t="shared" si="0"/>
        <v>0.60000000000002274</v>
      </c>
    </row>
    <row r="21" spans="13:15" x14ac:dyDescent="0.3">
      <c r="M21" s="19">
        <f>M20+0.6</f>
        <v>12.799999999999995</v>
      </c>
      <c r="N21" s="22">
        <v>152.4</v>
      </c>
      <c r="O21" s="19">
        <f t="shared" si="0"/>
        <v>0.59999999999999432</v>
      </c>
    </row>
    <row r="22" spans="13:15" x14ac:dyDescent="0.3">
      <c r="M22" s="19">
        <f t="shared" ref="M22:M33" si="3">M21+0.6</f>
        <v>13.399999999999995</v>
      </c>
      <c r="N22" s="22">
        <v>153</v>
      </c>
      <c r="O22" s="19">
        <f t="shared" si="0"/>
        <v>0.59999999999999432</v>
      </c>
    </row>
    <row r="23" spans="13:15" x14ac:dyDescent="0.3">
      <c r="M23" s="19">
        <f t="shared" si="3"/>
        <v>13.999999999999995</v>
      </c>
      <c r="N23" s="22">
        <v>153.6</v>
      </c>
      <c r="O23" s="19">
        <f t="shared" si="0"/>
        <v>0.59999999999999432</v>
      </c>
    </row>
    <row r="24" spans="13:15" x14ac:dyDescent="0.3">
      <c r="M24" s="19">
        <f t="shared" si="3"/>
        <v>14.599999999999994</v>
      </c>
      <c r="N24" s="22">
        <v>154.19999999999999</v>
      </c>
      <c r="O24" s="19">
        <f t="shared" si="0"/>
        <v>0.59999999999999432</v>
      </c>
    </row>
    <row r="25" spans="13:15" x14ac:dyDescent="0.3">
      <c r="M25" s="19">
        <f t="shared" si="3"/>
        <v>15.199999999999994</v>
      </c>
      <c r="N25" s="22">
        <v>154.80000000000001</v>
      </c>
      <c r="O25" s="19">
        <f t="shared" si="0"/>
        <v>0.60000000000002274</v>
      </c>
    </row>
    <row r="26" spans="13:15" x14ac:dyDescent="0.3">
      <c r="M26" s="19">
        <f t="shared" si="3"/>
        <v>15.799999999999994</v>
      </c>
      <c r="N26" s="22">
        <v>155.4</v>
      </c>
      <c r="O26" s="19">
        <f t="shared" si="0"/>
        <v>0.59999999999999432</v>
      </c>
    </row>
    <row r="27" spans="13:15" x14ac:dyDescent="0.3">
      <c r="M27" s="19">
        <f t="shared" si="3"/>
        <v>16.399999999999995</v>
      </c>
      <c r="N27" s="22">
        <v>156</v>
      </c>
      <c r="O27" s="19">
        <f t="shared" si="0"/>
        <v>0.59999999999999432</v>
      </c>
    </row>
    <row r="28" spans="13:15" x14ac:dyDescent="0.3">
      <c r="M28" s="19">
        <f t="shared" si="3"/>
        <v>16.999999999999996</v>
      </c>
      <c r="N28" s="22">
        <v>156.6</v>
      </c>
      <c r="O28" s="19">
        <f t="shared" si="0"/>
        <v>0.59999999999999432</v>
      </c>
    </row>
    <row r="29" spans="13:15" x14ac:dyDescent="0.3">
      <c r="M29" s="19">
        <f t="shared" si="3"/>
        <v>17.599999999999998</v>
      </c>
      <c r="N29" s="22">
        <v>156.80000000000001</v>
      </c>
      <c r="O29" s="19">
        <f t="shared" si="0"/>
        <v>0.20000000000001705</v>
      </c>
    </row>
    <row r="30" spans="13:15" x14ac:dyDescent="0.3">
      <c r="M30" s="19">
        <f t="shared" si="3"/>
        <v>18.2</v>
      </c>
      <c r="N30" s="22">
        <v>156.80000000000001</v>
      </c>
      <c r="O30" s="19">
        <f t="shared" si="0"/>
        <v>0</v>
      </c>
    </row>
    <row r="31" spans="13:15" x14ac:dyDescent="0.3">
      <c r="M31" s="19">
        <f t="shared" si="3"/>
        <v>18.8</v>
      </c>
      <c r="N31" s="22">
        <v>156.80000000000001</v>
      </c>
      <c r="O31" s="19">
        <f t="shared" si="0"/>
        <v>0</v>
      </c>
    </row>
    <row r="32" spans="13:15" x14ac:dyDescent="0.3">
      <c r="M32" s="19">
        <f t="shared" si="3"/>
        <v>19.400000000000002</v>
      </c>
      <c r="N32" s="22">
        <v>156.80000000000001</v>
      </c>
      <c r="O32" s="19">
        <f t="shared" si="0"/>
        <v>0</v>
      </c>
    </row>
    <row r="33" spans="13:15" x14ac:dyDescent="0.3">
      <c r="M33" s="19">
        <f t="shared" si="3"/>
        <v>20.000000000000004</v>
      </c>
      <c r="N33" s="22">
        <v>156.80000000000001</v>
      </c>
      <c r="O33" s="19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B25" sqref="B25"/>
    </sheetView>
  </sheetViews>
  <sheetFormatPr defaultRowHeight="15" x14ac:dyDescent="0.25"/>
  <cols>
    <col min="1" max="1" width="2.28515625" customWidth="1"/>
    <col min="2" max="2" width="6.28515625" bestFit="1" customWidth="1"/>
    <col min="3" max="3" width="26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17</v>
      </c>
    </row>
    <row r="2" spans="1:8" x14ac:dyDescent="0.25">
      <c r="A2" s="1" t="s">
        <v>54</v>
      </c>
    </row>
    <row r="3" spans="1:8" x14ac:dyDescent="0.25">
      <c r="A3" s="1" t="s">
        <v>55</v>
      </c>
    </row>
    <row r="6" spans="1:8" ht="15.75" thickBot="1" x14ac:dyDescent="0.3">
      <c r="A6" t="s">
        <v>0</v>
      </c>
    </row>
    <row r="7" spans="1:8" x14ac:dyDescent="0.25">
      <c r="B7" s="16"/>
      <c r="C7" s="16"/>
      <c r="D7" s="16" t="s">
        <v>3</v>
      </c>
      <c r="E7" s="16" t="s">
        <v>5</v>
      </c>
      <c r="F7" s="16" t="s">
        <v>8</v>
      </c>
      <c r="G7" s="16" t="s">
        <v>10</v>
      </c>
      <c r="H7" s="16" t="s">
        <v>10</v>
      </c>
    </row>
    <row r="8" spans="1:8" ht="15.75" thickBot="1" x14ac:dyDescent="0.3">
      <c r="B8" s="17" t="s">
        <v>1</v>
      </c>
      <c r="C8" s="17" t="s">
        <v>2</v>
      </c>
      <c r="D8" s="17" t="s">
        <v>4</v>
      </c>
      <c r="E8" s="17" t="s">
        <v>7</v>
      </c>
      <c r="F8" s="17" t="s">
        <v>9</v>
      </c>
      <c r="G8" s="17" t="s">
        <v>11</v>
      </c>
      <c r="H8" s="17" t="s">
        <v>12</v>
      </c>
    </row>
    <row r="9" spans="1:8" x14ac:dyDescent="0.25">
      <c r="B9" s="2" t="s">
        <v>56</v>
      </c>
      <c r="C9" s="2" t="s">
        <v>40</v>
      </c>
      <c r="D9" s="2">
        <v>16</v>
      </c>
      <c r="E9" s="2">
        <v>0</v>
      </c>
      <c r="F9" s="2">
        <v>4</v>
      </c>
      <c r="G9" s="2">
        <v>1E+30</v>
      </c>
      <c r="H9" s="2">
        <v>3.4</v>
      </c>
    </row>
    <row r="10" spans="1:8" x14ac:dyDescent="0.25">
      <c r="B10" s="2" t="s">
        <v>57</v>
      </c>
      <c r="C10" s="2" t="s">
        <v>41</v>
      </c>
      <c r="D10" s="2">
        <v>14.8</v>
      </c>
      <c r="E10" s="2">
        <v>0</v>
      </c>
      <c r="F10" s="2">
        <v>3</v>
      </c>
      <c r="G10" s="2">
        <v>17</v>
      </c>
      <c r="H10" s="2">
        <v>1</v>
      </c>
    </row>
    <row r="11" spans="1:8" x14ac:dyDescent="0.25">
      <c r="B11" s="2" t="s">
        <v>58</v>
      </c>
      <c r="C11" s="2" t="s">
        <v>42</v>
      </c>
      <c r="D11" s="2">
        <v>2</v>
      </c>
      <c r="E11" s="2">
        <v>0</v>
      </c>
      <c r="F11" s="2">
        <v>2</v>
      </c>
      <c r="G11" s="2">
        <v>1E+30</v>
      </c>
      <c r="H11" s="2">
        <v>2</v>
      </c>
    </row>
    <row r="12" spans="1:8" x14ac:dyDescent="0.25">
      <c r="B12" s="2" t="s">
        <v>59</v>
      </c>
      <c r="C12" s="2" t="s">
        <v>43</v>
      </c>
      <c r="D12" s="2">
        <v>0</v>
      </c>
      <c r="E12" s="2">
        <v>-0.5</v>
      </c>
      <c r="F12" s="2">
        <v>2</v>
      </c>
      <c r="G12" s="2">
        <v>0.5</v>
      </c>
      <c r="H12" s="2">
        <v>1E+30</v>
      </c>
    </row>
    <row r="13" spans="1:8" ht="15.75" thickBot="1" x14ac:dyDescent="0.3">
      <c r="B13" s="3" t="s">
        <v>60</v>
      </c>
      <c r="C13" s="3" t="s">
        <v>44</v>
      </c>
      <c r="D13" s="3">
        <v>28</v>
      </c>
      <c r="E13" s="3">
        <v>0</v>
      </c>
      <c r="F13" s="3">
        <v>1</v>
      </c>
      <c r="G13" s="3">
        <v>1E+30</v>
      </c>
      <c r="H13" s="3">
        <v>0.5</v>
      </c>
    </row>
    <row r="15" spans="1:8" ht="15.75" thickBot="1" x14ac:dyDescent="0.3">
      <c r="A15" t="s">
        <v>6</v>
      </c>
    </row>
    <row r="16" spans="1:8" x14ac:dyDescent="0.25">
      <c r="B16" s="16"/>
      <c r="C16" s="16"/>
      <c r="D16" s="16" t="s">
        <v>3</v>
      </c>
      <c r="E16" s="16" t="s">
        <v>13</v>
      </c>
      <c r="F16" s="16" t="s">
        <v>15</v>
      </c>
      <c r="G16" s="16" t="s">
        <v>10</v>
      </c>
      <c r="H16" s="16" t="s">
        <v>10</v>
      </c>
    </row>
    <row r="17" spans="2:8" ht="15.75" thickBot="1" x14ac:dyDescent="0.3">
      <c r="B17" s="17" t="s">
        <v>1</v>
      </c>
      <c r="C17" s="17" t="s">
        <v>2</v>
      </c>
      <c r="D17" s="17" t="s">
        <v>4</v>
      </c>
      <c r="E17" s="17" t="s">
        <v>14</v>
      </c>
      <c r="F17" s="17" t="s">
        <v>16</v>
      </c>
      <c r="G17" s="17" t="s">
        <v>11</v>
      </c>
      <c r="H17" s="17" t="s">
        <v>12</v>
      </c>
    </row>
    <row r="18" spans="2:8" x14ac:dyDescent="0.25">
      <c r="B18" s="2" t="s">
        <v>61</v>
      </c>
      <c r="C18" s="2" t="s">
        <v>62</v>
      </c>
      <c r="D18" s="2">
        <v>16</v>
      </c>
      <c r="E18" s="2">
        <v>3.4</v>
      </c>
      <c r="F18" s="2">
        <v>16</v>
      </c>
      <c r="G18" s="2">
        <v>1.4999999999999991</v>
      </c>
      <c r="H18" s="2">
        <v>16</v>
      </c>
    </row>
    <row r="19" spans="2:8" x14ac:dyDescent="0.25">
      <c r="B19" s="2" t="s">
        <v>63</v>
      </c>
      <c r="C19" s="2" t="s">
        <v>64</v>
      </c>
      <c r="D19" s="2">
        <v>2</v>
      </c>
      <c r="E19" s="2">
        <v>2</v>
      </c>
      <c r="F19" s="2">
        <v>2</v>
      </c>
      <c r="G19" s="2">
        <v>1.1999999999999993</v>
      </c>
      <c r="H19" s="2">
        <v>2</v>
      </c>
    </row>
    <row r="20" spans="2:8" x14ac:dyDescent="0.25">
      <c r="B20" s="2" t="s">
        <v>65</v>
      </c>
      <c r="C20" s="2" t="s">
        <v>66</v>
      </c>
      <c r="D20" s="2">
        <v>32.799999999999997</v>
      </c>
      <c r="E20" s="2">
        <v>0</v>
      </c>
      <c r="F20" s="2">
        <v>34</v>
      </c>
      <c r="G20" s="2">
        <v>1E+30</v>
      </c>
      <c r="H20" s="2">
        <v>1.1999999999999993</v>
      </c>
    </row>
    <row r="21" spans="2:8" x14ac:dyDescent="0.25">
      <c r="B21" s="2" t="s">
        <v>67</v>
      </c>
      <c r="C21" s="2" t="s">
        <v>68</v>
      </c>
      <c r="D21" s="2">
        <v>28</v>
      </c>
      <c r="E21" s="2">
        <v>1</v>
      </c>
      <c r="F21" s="2">
        <v>28</v>
      </c>
      <c r="G21" s="2">
        <v>154.4</v>
      </c>
      <c r="H21" s="2">
        <v>28</v>
      </c>
    </row>
    <row r="22" spans="2:8" x14ac:dyDescent="0.25">
      <c r="B22" s="2" t="s">
        <v>69</v>
      </c>
      <c r="C22" s="2" t="s">
        <v>70</v>
      </c>
      <c r="D22" s="2">
        <v>32</v>
      </c>
      <c r="E22" s="2">
        <v>0</v>
      </c>
      <c r="F22" s="2">
        <v>36</v>
      </c>
      <c r="G22" s="2">
        <v>1E+30</v>
      </c>
      <c r="H22" s="2">
        <v>4</v>
      </c>
    </row>
    <row r="23" spans="2:8" x14ac:dyDescent="0.25">
      <c r="B23" s="2" t="s">
        <v>71</v>
      </c>
      <c r="C23" s="2" t="s">
        <v>72</v>
      </c>
      <c r="D23" s="2">
        <v>61.6</v>
      </c>
      <c r="E23" s="2">
        <v>0</v>
      </c>
      <c r="F23" s="2">
        <v>216</v>
      </c>
      <c r="G23" s="2">
        <v>1E+30</v>
      </c>
      <c r="H23" s="2">
        <v>154.4</v>
      </c>
    </row>
    <row r="24" spans="2:8" ht="15.75" thickBot="1" x14ac:dyDescent="0.3">
      <c r="B24" s="3" t="s">
        <v>73</v>
      </c>
      <c r="C24" s="3" t="s">
        <v>74</v>
      </c>
      <c r="D24" s="3">
        <v>18</v>
      </c>
      <c r="E24" s="3">
        <v>3</v>
      </c>
      <c r="F24" s="3">
        <v>18</v>
      </c>
      <c r="G24" s="3">
        <v>1.1999999999999993</v>
      </c>
      <c r="H24" s="3">
        <v>14.8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LP</vt:lpstr>
      <vt:lpstr>Sensitivity Report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sbas2453</dc:creator>
  <cp:lastModifiedBy>Niclas Lövdahl</cp:lastModifiedBy>
  <dcterms:created xsi:type="dcterms:W3CDTF">2016-04-06T19:35:02Z</dcterms:created>
  <dcterms:modified xsi:type="dcterms:W3CDTF">2017-05-22T11:25:05Z</dcterms:modified>
</cp:coreProperties>
</file>