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leccion_Variables_Modelo_Fina" sheetId="1" r:id="rId4"/>
  </sheets>
  <definedNames/>
  <calcPr/>
  <extLst>
    <ext uri="GoogleSheetsCustomDataVersion2">
      <go:sheetsCustomData xmlns:go="http://customooxmlschemas.google.com/" r:id="rId5" roundtripDataChecksum="GTQkAVkAKvBYo5nTuswwZNEtJ7blrTOaXr0Ijh3nWHE="/>
    </ext>
  </extLst>
</workbook>
</file>

<file path=xl/sharedStrings.xml><?xml version="1.0" encoding="utf-8"?>
<sst xmlns="http://schemas.openxmlformats.org/spreadsheetml/2006/main" count="50" uniqueCount="36">
  <si>
    <t xml:space="preserve">SavingAccount_CreditCard_Payment_Amount_seis_sum </t>
  </si>
  <si>
    <t xml:space="preserve">CreditCard_Product_dummy_J55660104XX012 </t>
  </si>
  <si>
    <t xml:space="preserve">CreditCard_Product_dummy_J55660202XX012 </t>
  </si>
  <si>
    <t>Training</t>
  </si>
  <si>
    <t xml:space="preserve">Operations_Terminal_seis_sum </t>
  </si>
  <si>
    <t>Score</t>
  </si>
  <si>
    <t>malo</t>
  </si>
  <si>
    <t>bueno</t>
  </si>
  <si>
    <t>Total</t>
  </si>
  <si>
    <t>malos acum</t>
  </si>
  <si>
    <t>buenos acum</t>
  </si>
  <si>
    <t>% malos</t>
  </si>
  <si>
    <t>% buenos</t>
  </si>
  <si>
    <t>Lift</t>
  </si>
  <si>
    <t>% malos acum</t>
  </si>
  <si>
    <t>% buenos acum</t>
  </si>
  <si>
    <t>%pob</t>
  </si>
  <si>
    <t>KS</t>
  </si>
  <si>
    <t>%pob acum</t>
  </si>
  <si>
    <t xml:space="preserve">SavingAccount_Salary_Payment_Amount_seis_var </t>
  </si>
  <si>
    <t xml:space="preserve">SavingAccount_CreditCard_Payment_Transactions_seis_count_nonzero </t>
  </si>
  <si>
    <t xml:space="preserve">SavingAccount_Total_Amount_seis_amin </t>
  </si>
  <si>
    <t xml:space="preserve">Operations_Bank_seis_sum </t>
  </si>
  <si>
    <t xml:space="preserve">Client_Age_grp </t>
  </si>
  <si>
    <t xml:space="preserve">days_last_first </t>
  </si>
  <si>
    <t xml:space="preserve">CreditCard_Payment_Aut_Debit_seis_sum </t>
  </si>
  <si>
    <t xml:space="preserve">SavingAccount_Active_ARG_seis_sum_x </t>
  </si>
  <si>
    <t xml:space="preserve">Operations_ATM_seis_sum </t>
  </si>
  <si>
    <t xml:space="preserve">CreditCard_Total_Limit_seis_var </t>
  </si>
  <si>
    <t xml:space="preserve">Operations_HomeBanking_seis_sum </t>
  </si>
  <si>
    <t xml:space="preserve">days_today_last </t>
  </si>
  <si>
    <t xml:space="preserve">Insurance_Mobile_seis_sum </t>
  </si>
  <si>
    <t xml:space="preserve">SavingAccount_Active_ARG_Salary_seis_sum </t>
  </si>
  <si>
    <t xml:space="preserve">Insurance_Home_seis_sum </t>
  </si>
  <si>
    <t xml:space="preserve">Insurance_Accidents_seis_sum </t>
  </si>
  <si>
    <t>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</si>
</sst>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_-* #,##0.00_-;\-* #,##0.00_-;_-* &quot;-&quot;??_-;_-@"/>
    <numFmt numFmtId="166" formatCode="0.0%"/>
  </numFmts>
  <fonts count="7">
    <font>
      <sz val="11.0"/>
      <color theme="1"/>
      <name val="Calibri"/>
      <scheme val="minor"/>
    </font>
    <font>
      <sz val="11.0"/>
      <color rgb="FF000000"/>
      <name val="Courier New"/>
    </font>
    <font>
      <sz val="11.0"/>
      <color theme="1"/>
      <name val="Calibri"/>
    </font>
    <font/>
    <font>
      <b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</fills>
  <borders count="1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1" xfId="0" applyFont="1" applyNumberForma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/>
    </xf>
    <xf borderId="5" fillId="0" fontId="2" numFmtId="164" xfId="0" applyBorder="1" applyFont="1" applyNumberFormat="1"/>
    <xf borderId="5" fillId="0" fontId="2" numFmtId="164" xfId="0" applyAlignment="1" applyBorder="1" applyFont="1" applyNumberFormat="1">
      <alignment vertical="center"/>
    </xf>
    <xf borderId="5" fillId="0" fontId="2" numFmtId="9" xfId="0" applyAlignment="1" applyBorder="1" applyFont="1" applyNumberFormat="1">
      <alignment vertical="center"/>
    </xf>
    <xf borderId="5" fillId="3" fontId="2" numFmtId="165" xfId="0" applyAlignment="1" applyBorder="1" applyFill="1" applyFont="1" applyNumberFormat="1">
      <alignment vertical="center"/>
    </xf>
    <xf borderId="5" fillId="0" fontId="2" numFmtId="166" xfId="0" applyAlignment="1" applyBorder="1" applyFont="1" applyNumberFormat="1">
      <alignment vertical="center"/>
    </xf>
    <xf borderId="6" fillId="4" fontId="2" numFmtId="9" xfId="0" applyAlignment="1" applyBorder="1" applyFill="1" applyFont="1" applyNumberFormat="1">
      <alignment vertical="center"/>
    </xf>
    <xf borderId="5" fillId="0" fontId="2" numFmtId="165" xfId="0" applyAlignment="1" applyBorder="1" applyFont="1" applyNumberFormat="1">
      <alignment vertical="center"/>
    </xf>
    <xf borderId="5" fillId="3" fontId="2" numFmtId="166" xfId="0" applyAlignment="1" applyBorder="1" applyFont="1" applyNumberFormat="1">
      <alignment vertical="center"/>
    </xf>
    <xf borderId="7" fillId="0" fontId="2" numFmtId="0" xfId="0" applyAlignment="1" applyBorder="1" applyFont="1">
      <alignment horizontal="center"/>
    </xf>
    <xf borderId="8" fillId="0" fontId="2" numFmtId="164" xfId="0" applyBorder="1" applyFont="1" applyNumberFormat="1"/>
    <xf borderId="8" fillId="0" fontId="2" numFmtId="0" xfId="0" applyAlignment="1" applyBorder="1" applyFont="1">
      <alignment vertical="center"/>
    </xf>
    <xf borderId="8" fillId="0" fontId="2" numFmtId="9" xfId="0" applyAlignment="1" applyBorder="1" applyFont="1" applyNumberFormat="1">
      <alignment vertical="center"/>
    </xf>
    <xf borderId="9" fillId="0" fontId="2" numFmtId="9" xfId="0" applyAlignment="1" applyBorder="1" applyFont="1" applyNumberFormat="1">
      <alignment vertical="center"/>
    </xf>
    <xf borderId="0" fillId="0" fontId="5" numFmtId="0" xfId="0" applyFont="1"/>
    <xf borderId="5" fillId="0" fontId="2" numFmtId="0" xfId="0" applyBorder="1" applyFont="1"/>
    <xf borderId="5" fillId="5" fontId="2" numFmtId="9" xfId="0" applyAlignment="1" applyBorder="1" applyFill="1" applyFont="1" applyNumberFormat="1">
      <alignment vertical="center"/>
    </xf>
    <xf borderId="8" fillId="5" fontId="2" numFmtId="9" xfId="0" applyAlignment="1" applyBorder="1" applyFont="1" applyNumberFormat="1">
      <alignment vertical="center"/>
    </xf>
    <xf borderId="8" fillId="0" fontId="6" numFmtId="0" xfId="0" applyAlignment="1" applyBorder="1" applyFont="1">
      <alignment vertical="center"/>
    </xf>
    <xf borderId="0" fillId="0" fontId="2" numFmtId="9" xfId="0" applyFont="1" applyNumberFormat="1"/>
    <xf borderId="0" fillId="0" fontId="2" numFmtId="164" xfId="0" applyFont="1" applyNumberFormat="1"/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86"/>
    <col customWidth="1" min="2" max="26" width="10.71"/>
  </cols>
  <sheetData>
    <row r="2">
      <c r="A2" s="1" t="s">
        <v>0</v>
      </c>
      <c r="B2" s="2">
        <v>1813.11054</v>
      </c>
    </row>
    <row r="3">
      <c r="A3" s="1" t="s">
        <v>1</v>
      </c>
      <c r="B3" s="2">
        <v>1663.943515</v>
      </c>
    </row>
    <row r="4">
      <c r="A4" s="1" t="s">
        <v>2</v>
      </c>
      <c r="B4" s="2">
        <v>1078.958787</v>
      </c>
      <c r="F4" s="3" t="s">
        <v>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>
      <c r="A5" s="1" t="s">
        <v>4</v>
      </c>
      <c r="B5" s="2">
        <v>949.165269</v>
      </c>
      <c r="F5" s="6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7" t="s">
        <v>15</v>
      </c>
      <c r="Q5" s="7" t="s">
        <v>16</v>
      </c>
      <c r="R5" s="7" t="s">
        <v>17</v>
      </c>
      <c r="S5" s="8" t="s">
        <v>18</v>
      </c>
    </row>
    <row r="6">
      <c r="A6" s="1" t="s">
        <v>19</v>
      </c>
      <c r="B6" s="2">
        <v>766.056655</v>
      </c>
      <c r="F6" s="9">
        <v>1.0</v>
      </c>
      <c r="G6" s="10">
        <f t="shared" ref="G6:G15" si="3">+I6-H6</f>
        <v>319</v>
      </c>
      <c r="H6" s="10">
        <v>1305.0</v>
      </c>
      <c r="I6" s="10">
        <v>1624.0</v>
      </c>
      <c r="J6" s="11">
        <f t="shared" ref="J6:K6" si="1">+G6</f>
        <v>319</v>
      </c>
      <c r="K6" s="11">
        <f t="shared" si="1"/>
        <v>1305</v>
      </c>
      <c r="L6" s="12">
        <f t="shared" ref="L6:L15" si="5">+G6/I6</f>
        <v>0.1964285714</v>
      </c>
      <c r="M6" s="12">
        <f t="shared" ref="M6:M16" si="6">+H6/I6</f>
        <v>0.8035714286</v>
      </c>
      <c r="N6" s="13">
        <f t="shared" ref="N6:N15" si="7">+M6/$M$16</f>
        <v>2.731234296</v>
      </c>
      <c r="O6" s="12">
        <f t="shared" ref="O6:P6" si="2">+J6/J$15</f>
        <v>0.02784323994</v>
      </c>
      <c r="P6" s="12">
        <f t="shared" si="2"/>
        <v>0.273241206</v>
      </c>
      <c r="Q6" s="12">
        <f t="shared" ref="Q6:Q15" si="9">+I6/$I$16</f>
        <v>0.100043122</v>
      </c>
      <c r="R6" s="14">
        <f t="shared" ref="R6:R15" si="10">+P6-O6</f>
        <v>0.2453979661</v>
      </c>
      <c r="S6" s="15">
        <f>+Q6</f>
        <v>0.100043122</v>
      </c>
      <c r="V6" s="1"/>
    </row>
    <row r="7">
      <c r="A7" s="1" t="s">
        <v>20</v>
      </c>
      <c r="B7" s="2">
        <v>625.724596</v>
      </c>
      <c r="F7" s="9">
        <v>2.0</v>
      </c>
      <c r="G7" s="10">
        <f t="shared" si="3"/>
        <v>600</v>
      </c>
      <c r="H7" s="10">
        <v>1023.0</v>
      </c>
      <c r="I7" s="10">
        <v>1623.0</v>
      </c>
      <c r="J7" s="11">
        <f t="shared" ref="J7:K7" si="4">+J6+G7</f>
        <v>919</v>
      </c>
      <c r="K7" s="11">
        <f t="shared" si="4"/>
        <v>2328</v>
      </c>
      <c r="L7" s="12">
        <f t="shared" si="5"/>
        <v>0.3696857671</v>
      </c>
      <c r="M7" s="12">
        <f t="shared" si="6"/>
        <v>0.6303142329</v>
      </c>
      <c r="N7" s="16">
        <f t="shared" si="7"/>
        <v>2.142355725</v>
      </c>
      <c r="O7" s="12">
        <f t="shared" ref="O7:P7" si="8">+J7/J$15</f>
        <v>0.08021297024</v>
      </c>
      <c r="P7" s="12">
        <f t="shared" si="8"/>
        <v>0.4874371859</v>
      </c>
      <c r="Q7" s="12">
        <f t="shared" si="9"/>
        <v>0.09998151913</v>
      </c>
      <c r="R7" s="14">
        <f t="shared" si="10"/>
        <v>0.4072242157</v>
      </c>
      <c r="S7" s="15">
        <f t="shared" ref="S7:S15" si="13">+Q7+S6</f>
        <v>0.2000246412</v>
      </c>
      <c r="V7" s="1"/>
    </row>
    <row r="8">
      <c r="A8" s="1" t="s">
        <v>21</v>
      </c>
      <c r="B8" s="2">
        <v>383.319522</v>
      </c>
      <c r="F8" s="9">
        <v>3.0</v>
      </c>
      <c r="G8" s="10">
        <f t="shared" si="3"/>
        <v>821</v>
      </c>
      <c r="H8" s="10">
        <v>802.0</v>
      </c>
      <c r="I8" s="10">
        <v>1623.0</v>
      </c>
      <c r="J8" s="11">
        <f t="shared" ref="J8:K8" si="11">+J7+G8</f>
        <v>1740</v>
      </c>
      <c r="K8" s="11">
        <f t="shared" si="11"/>
        <v>3130</v>
      </c>
      <c r="L8" s="12">
        <f t="shared" si="5"/>
        <v>0.505853358</v>
      </c>
      <c r="M8" s="12">
        <f t="shared" si="6"/>
        <v>0.494146642</v>
      </c>
      <c r="N8" s="16">
        <f t="shared" si="7"/>
        <v>1.679539874</v>
      </c>
      <c r="O8" s="12">
        <f t="shared" ref="O8:P8" si="12">+J8/J$15</f>
        <v>0.1518722179</v>
      </c>
      <c r="P8" s="12">
        <f t="shared" si="12"/>
        <v>0.655360134</v>
      </c>
      <c r="Q8" s="12">
        <f t="shared" si="9"/>
        <v>0.09998151913</v>
      </c>
      <c r="R8" s="14">
        <f t="shared" si="10"/>
        <v>0.5034879161</v>
      </c>
      <c r="S8" s="15">
        <f t="shared" si="13"/>
        <v>0.3000061603</v>
      </c>
      <c r="V8" s="1"/>
    </row>
    <row r="9">
      <c r="A9" s="1" t="s">
        <v>22</v>
      </c>
      <c r="B9" s="2">
        <v>351.82035</v>
      </c>
      <c r="F9" s="9">
        <v>4.0</v>
      </c>
      <c r="G9" s="10">
        <f t="shared" si="3"/>
        <v>1039</v>
      </c>
      <c r="H9" s="10">
        <v>585.0</v>
      </c>
      <c r="I9" s="10">
        <v>1624.0</v>
      </c>
      <c r="J9" s="11">
        <f t="shared" ref="J9:K9" si="14">+J8+G9</f>
        <v>2779</v>
      </c>
      <c r="K9" s="11">
        <f t="shared" si="14"/>
        <v>3715</v>
      </c>
      <c r="L9" s="12">
        <f t="shared" si="5"/>
        <v>0.6397783251</v>
      </c>
      <c r="M9" s="12">
        <f t="shared" si="6"/>
        <v>0.3602216749</v>
      </c>
      <c r="N9" s="16">
        <f t="shared" si="7"/>
        <v>1.224346409</v>
      </c>
      <c r="O9" s="12">
        <f t="shared" ref="O9:P9" si="15">+J9/J$15</f>
        <v>0.2425591342</v>
      </c>
      <c r="P9" s="12">
        <f t="shared" si="15"/>
        <v>0.7778475712</v>
      </c>
      <c r="Q9" s="12">
        <f t="shared" si="9"/>
        <v>0.100043122</v>
      </c>
      <c r="R9" s="17">
        <f t="shared" si="10"/>
        <v>0.535288437</v>
      </c>
      <c r="S9" s="15">
        <f t="shared" si="13"/>
        <v>0.4000492823</v>
      </c>
      <c r="V9" s="1"/>
    </row>
    <row r="10">
      <c r="A10" s="1" t="s">
        <v>23</v>
      </c>
      <c r="B10" s="2">
        <v>312.587959</v>
      </c>
      <c r="F10" s="9">
        <v>5.0</v>
      </c>
      <c r="G10" s="10">
        <f t="shared" si="3"/>
        <v>1187</v>
      </c>
      <c r="H10" s="10">
        <v>436.0</v>
      </c>
      <c r="I10" s="10">
        <v>1623.0</v>
      </c>
      <c r="J10" s="11">
        <f t="shared" ref="J10:K10" si="16">+J9+G10</f>
        <v>3966</v>
      </c>
      <c r="K10" s="11">
        <f t="shared" si="16"/>
        <v>4151</v>
      </c>
      <c r="L10" s="12">
        <f t="shared" si="5"/>
        <v>0.7313616759</v>
      </c>
      <c r="M10" s="12">
        <f t="shared" si="6"/>
        <v>0.2686383241</v>
      </c>
      <c r="N10" s="16">
        <f t="shared" si="7"/>
        <v>0.9130665651</v>
      </c>
      <c r="O10" s="12">
        <f t="shared" ref="O10:P10" si="17">+J10/J$15</f>
        <v>0.3461639173</v>
      </c>
      <c r="P10" s="12">
        <f t="shared" si="17"/>
        <v>0.8691373534</v>
      </c>
      <c r="Q10" s="12">
        <f t="shared" si="9"/>
        <v>0.09998151913</v>
      </c>
      <c r="R10" s="14">
        <f t="shared" si="10"/>
        <v>0.5229734362</v>
      </c>
      <c r="S10" s="15">
        <f t="shared" si="13"/>
        <v>0.5000308015</v>
      </c>
      <c r="V10" s="1"/>
    </row>
    <row r="11">
      <c r="A11" s="1" t="s">
        <v>24</v>
      </c>
      <c r="B11" s="2">
        <v>167.567025</v>
      </c>
      <c r="F11" s="9">
        <v>6.0</v>
      </c>
      <c r="G11" s="10">
        <f t="shared" si="3"/>
        <v>1319</v>
      </c>
      <c r="H11" s="10">
        <v>303.0</v>
      </c>
      <c r="I11" s="10">
        <v>1622.0</v>
      </c>
      <c r="J11" s="11">
        <f t="shared" ref="J11:K11" si="18">+J10+G11</f>
        <v>5285</v>
      </c>
      <c r="K11" s="11">
        <f t="shared" si="18"/>
        <v>4454</v>
      </c>
      <c r="L11" s="12">
        <f t="shared" si="5"/>
        <v>0.8131935882</v>
      </c>
      <c r="M11" s="12">
        <f t="shared" si="6"/>
        <v>0.1868064118</v>
      </c>
      <c r="N11" s="16">
        <f t="shared" si="7"/>
        <v>0.634930587</v>
      </c>
      <c r="O11" s="12">
        <f t="shared" ref="O11:P11" si="19">+J11/J$15</f>
        <v>0.461290041</v>
      </c>
      <c r="P11" s="12">
        <f t="shared" si="19"/>
        <v>0.9325795645</v>
      </c>
      <c r="Q11" s="12">
        <f t="shared" si="9"/>
        <v>0.09991991622</v>
      </c>
      <c r="R11" s="14">
        <f t="shared" si="10"/>
        <v>0.4712895235</v>
      </c>
      <c r="S11" s="15">
        <f t="shared" si="13"/>
        <v>0.5999507177</v>
      </c>
      <c r="V11" s="1"/>
    </row>
    <row r="12">
      <c r="A12" s="1" t="s">
        <v>25</v>
      </c>
      <c r="B12" s="2">
        <v>155.850988</v>
      </c>
      <c r="F12" s="9">
        <v>7.0</v>
      </c>
      <c r="G12" s="10">
        <f t="shared" si="3"/>
        <v>1416</v>
      </c>
      <c r="H12" s="10">
        <v>209.0</v>
      </c>
      <c r="I12" s="10">
        <v>1625.0</v>
      </c>
      <c r="J12" s="11">
        <f t="shared" ref="J12:K12" si="20">+J11+G12</f>
        <v>6701</v>
      </c>
      <c r="K12" s="11">
        <f t="shared" si="20"/>
        <v>4663</v>
      </c>
      <c r="L12" s="12">
        <f t="shared" si="5"/>
        <v>0.8713846154</v>
      </c>
      <c r="M12" s="12">
        <f t="shared" si="6"/>
        <v>0.1286153846</v>
      </c>
      <c r="N12" s="16">
        <f t="shared" si="7"/>
        <v>0.4371468883</v>
      </c>
      <c r="O12" s="12">
        <f t="shared" ref="O12:P12" si="21">+J12/J$15</f>
        <v>0.5848826045</v>
      </c>
      <c r="P12" s="12">
        <f t="shared" si="21"/>
        <v>0.9763400335</v>
      </c>
      <c r="Q12" s="12">
        <f t="shared" si="9"/>
        <v>0.1001047249</v>
      </c>
      <c r="R12" s="14">
        <f t="shared" si="10"/>
        <v>0.391457429</v>
      </c>
      <c r="S12" s="15">
        <f t="shared" si="13"/>
        <v>0.7000554426</v>
      </c>
      <c r="V12" s="1"/>
    </row>
    <row r="13">
      <c r="A13" s="1" t="s">
        <v>26</v>
      </c>
      <c r="B13" s="2">
        <v>134.028891</v>
      </c>
      <c r="F13" s="9">
        <v>8.0</v>
      </c>
      <c r="G13" s="10">
        <f t="shared" si="3"/>
        <v>1551</v>
      </c>
      <c r="H13" s="10">
        <v>79.0</v>
      </c>
      <c r="I13" s="10">
        <v>1630.0</v>
      </c>
      <c r="J13" s="11">
        <f t="shared" ref="J13:K13" si="22">+J12+G13</f>
        <v>8252</v>
      </c>
      <c r="K13" s="11">
        <f t="shared" si="22"/>
        <v>4742</v>
      </c>
      <c r="L13" s="12">
        <f t="shared" si="5"/>
        <v>0.9515337423</v>
      </c>
      <c r="M13" s="12">
        <f t="shared" si="6"/>
        <v>0.04846625767</v>
      </c>
      <c r="N13" s="16">
        <f t="shared" si="7"/>
        <v>0.1647304775</v>
      </c>
      <c r="O13" s="12">
        <f t="shared" ref="O13:P13" si="23">+J13/J$15</f>
        <v>0.7202583573</v>
      </c>
      <c r="P13" s="12">
        <f t="shared" si="23"/>
        <v>0.992881072</v>
      </c>
      <c r="Q13" s="12">
        <f t="shared" si="9"/>
        <v>0.1004127395</v>
      </c>
      <c r="R13" s="14">
        <f t="shared" si="10"/>
        <v>0.2726227147</v>
      </c>
      <c r="S13" s="15">
        <f t="shared" si="13"/>
        <v>0.8004681821</v>
      </c>
      <c r="V13" s="1"/>
    </row>
    <row r="14">
      <c r="A14" s="1" t="s">
        <v>27</v>
      </c>
      <c r="B14" s="2">
        <v>128.463098</v>
      </c>
      <c r="F14" s="9">
        <v>9.0</v>
      </c>
      <c r="G14" s="10">
        <f t="shared" si="3"/>
        <v>1567</v>
      </c>
      <c r="H14" s="10">
        <v>28.0</v>
      </c>
      <c r="I14" s="10">
        <v>1595.0</v>
      </c>
      <c r="J14" s="11">
        <f t="shared" ref="J14:K14" si="24">+J13+G14</f>
        <v>9819</v>
      </c>
      <c r="K14" s="11">
        <f t="shared" si="24"/>
        <v>4770</v>
      </c>
      <c r="L14" s="12">
        <f t="shared" si="5"/>
        <v>0.9824451411</v>
      </c>
      <c r="M14" s="12">
        <f t="shared" si="6"/>
        <v>0.01755485893</v>
      </c>
      <c r="N14" s="16">
        <f t="shared" si="7"/>
        <v>0.05966667192</v>
      </c>
      <c r="O14" s="12">
        <f t="shared" ref="O14:P14" si="25">+J14/J$15</f>
        <v>0.8570306363</v>
      </c>
      <c r="P14" s="12">
        <f t="shared" si="25"/>
        <v>0.9987437186</v>
      </c>
      <c r="Q14" s="12">
        <f t="shared" si="9"/>
        <v>0.09825663771</v>
      </c>
      <c r="R14" s="14">
        <f t="shared" si="10"/>
        <v>0.1417130823</v>
      </c>
      <c r="S14" s="15">
        <f t="shared" si="13"/>
        <v>0.8987248198</v>
      </c>
      <c r="V14" s="1"/>
    </row>
    <row r="15">
      <c r="A15" s="1" t="s">
        <v>28</v>
      </c>
      <c r="B15" s="2">
        <v>116.60552</v>
      </c>
      <c r="F15" s="9">
        <v>10.0</v>
      </c>
      <c r="G15" s="10">
        <f t="shared" si="3"/>
        <v>1638</v>
      </c>
      <c r="H15" s="10">
        <v>6.0</v>
      </c>
      <c r="I15" s="10">
        <v>1644.0</v>
      </c>
      <c r="J15" s="11">
        <f t="shared" ref="J15:K15" si="26">+J14+G15</f>
        <v>11457</v>
      </c>
      <c r="K15" s="11">
        <f t="shared" si="26"/>
        <v>4776</v>
      </c>
      <c r="L15" s="12">
        <f t="shared" si="5"/>
        <v>0.996350365</v>
      </c>
      <c r="M15" s="12">
        <f t="shared" si="6"/>
        <v>0.003649635036</v>
      </c>
      <c r="N15" s="16">
        <f t="shared" si="7"/>
        <v>0.01240463265</v>
      </c>
      <c r="O15" s="12">
        <f t="shared" ref="O15:P15" si="27">+J15/J$15</f>
        <v>1</v>
      </c>
      <c r="P15" s="12">
        <f t="shared" si="27"/>
        <v>1</v>
      </c>
      <c r="Q15" s="12">
        <f t="shared" si="9"/>
        <v>0.1012751802</v>
      </c>
      <c r="R15" s="14">
        <f t="shared" si="10"/>
        <v>0</v>
      </c>
      <c r="S15" s="15">
        <f t="shared" si="13"/>
        <v>1</v>
      </c>
      <c r="V15" s="1"/>
    </row>
    <row r="16">
      <c r="A16" s="1" t="s">
        <v>29</v>
      </c>
      <c r="B16" s="2">
        <v>109.960959</v>
      </c>
      <c r="F16" s="18"/>
      <c r="G16" s="19">
        <f t="shared" ref="G16:I16" si="28">SUM(G6:G15)</f>
        <v>11457</v>
      </c>
      <c r="H16" s="19">
        <f t="shared" si="28"/>
        <v>4776</v>
      </c>
      <c r="I16" s="19">
        <f t="shared" si="28"/>
        <v>16233</v>
      </c>
      <c r="J16" s="20"/>
      <c r="K16" s="20"/>
      <c r="L16" s="21"/>
      <c r="M16" s="12">
        <f t="shared" si="6"/>
        <v>0.294215487</v>
      </c>
      <c r="N16" s="21"/>
      <c r="O16" s="21"/>
      <c r="P16" s="21"/>
      <c r="Q16" s="20"/>
      <c r="R16" s="20"/>
      <c r="S16" s="22"/>
      <c r="V16" s="1"/>
    </row>
    <row r="17">
      <c r="A17" s="1" t="s">
        <v>30</v>
      </c>
      <c r="B17" s="2">
        <v>101.66033</v>
      </c>
      <c r="V17" s="1"/>
    </row>
    <row r="18">
      <c r="A18" s="1" t="s">
        <v>31</v>
      </c>
      <c r="B18" s="2">
        <v>92.879398</v>
      </c>
      <c r="V18" s="1"/>
    </row>
    <row r="19">
      <c r="A19" s="1" t="s">
        <v>32</v>
      </c>
      <c r="B19" s="2">
        <v>63.252198</v>
      </c>
    </row>
    <row r="20">
      <c r="A20" s="1" t="s">
        <v>33</v>
      </c>
      <c r="B20" s="2">
        <v>57.559431</v>
      </c>
    </row>
    <row r="21" ht="15.75" customHeight="1">
      <c r="A21" s="1" t="s">
        <v>34</v>
      </c>
      <c r="B21" s="2">
        <v>37.073291</v>
      </c>
      <c r="F21" s="3" t="s">
        <v>35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</row>
    <row r="22" ht="15.75" customHeight="1">
      <c r="C22" s="23"/>
      <c r="D22" s="23"/>
      <c r="F22" s="6" t="s">
        <v>5</v>
      </c>
      <c r="G22" s="7" t="s">
        <v>6</v>
      </c>
      <c r="H22" s="7" t="s">
        <v>7</v>
      </c>
      <c r="I22" s="7" t="s">
        <v>8</v>
      </c>
      <c r="J22" s="7" t="s">
        <v>9</v>
      </c>
      <c r="K22" s="7" t="s">
        <v>10</v>
      </c>
      <c r="L22" s="7" t="s">
        <v>11</v>
      </c>
      <c r="M22" s="7" t="s">
        <v>12</v>
      </c>
      <c r="N22" s="7" t="s">
        <v>13</v>
      </c>
      <c r="O22" s="7" t="s">
        <v>14</v>
      </c>
      <c r="P22" s="7" t="s">
        <v>15</v>
      </c>
      <c r="Q22" s="7" t="s">
        <v>16</v>
      </c>
      <c r="R22" s="7" t="s">
        <v>17</v>
      </c>
      <c r="S22" s="8" t="s">
        <v>18</v>
      </c>
    </row>
    <row r="23" ht="15.75" customHeight="1">
      <c r="C23" s="23"/>
      <c r="D23" s="23"/>
      <c r="F23" s="9">
        <v>1.0</v>
      </c>
      <c r="G23" s="10">
        <f t="shared" ref="G23:G32" si="31">+I23-H23</f>
        <v>155</v>
      </c>
      <c r="H23" s="24">
        <v>509.0</v>
      </c>
      <c r="I23" s="10">
        <v>664.0</v>
      </c>
      <c r="J23" s="11">
        <f t="shared" ref="J23:K23" si="29">+G23</f>
        <v>155</v>
      </c>
      <c r="K23" s="11">
        <f t="shared" si="29"/>
        <v>509</v>
      </c>
      <c r="L23" s="25">
        <f t="shared" ref="L23:L32" si="33">+G23/I23</f>
        <v>0.2334337349</v>
      </c>
      <c r="M23" s="12">
        <f t="shared" ref="M23:M33" si="34">+H23/I23</f>
        <v>0.7665662651</v>
      </c>
      <c r="N23" s="13">
        <f t="shared" ref="N23:N32" si="35">+M23/$M$33</f>
        <v>2.605651232</v>
      </c>
      <c r="O23" s="12">
        <f t="shared" ref="O23:P23" si="30">+J23/J$32</f>
        <v>0.03156180004</v>
      </c>
      <c r="P23" s="12">
        <f t="shared" si="30"/>
        <v>0.2486565706</v>
      </c>
      <c r="Q23" s="12">
        <f t="shared" ref="Q23:Q32" si="37">+I23/$I$33</f>
        <v>0.09542972118</v>
      </c>
      <c r="R23" s="14">
        <f t="shared" ref="R23:R32" si="38">+P23-O23</f>
        <v>0.2170947706</v>
      </c>
      <c r="S23" s="15">
        <f>+Q23</f>
        <v>0.09542972118</v>
      </c>
    </row>
    <row r="24" ht="15.75" customHeight="1">
      <c r="C24" s="23"/>
      <c r="D24" s="23"/>
      <c r="F24" s="9">
        <v>2.0</v>
      </c>
      <c r="G24" s="10">
        <f t="shared" si="31"/>
        <v>283</v>
      </c>
      <c r="H24" s="24">
        <v>427.0</v>
      </c>
      <c r="I24" s="10">
        <v>710.0</v>
      </c>
      <c r="J24" s="11">
        <f t="shared" ref="J24:K24" si="32">+J23+G24</f>
        <v>438</v>
      </c>
      <c r="K24" s="11">
        <f t="shared" si="32"/>
        <v>936</v>
      </c>
      <c r="L24" s="25">
        <f t="shared" si="33"/>
        <v>0.3985915493</v>
      </c>
      <c r="M24" s="12">
        <f t="shared" si="34"/>
        <v>0.6014084507</v>
      </c>
      <c r="N24" s="16">
        <f t="shared" si="35"/>
        <v>2.044259893</v>
      </c>
      <c r="O24" s="12">
        <f t="shared" ref="O24:P24" si="36">+J24/J$32</f>
        <v>0.08918753818</v>
      </c>
      <c r="P24" s="12">
        <f t="shared" si="36"/>
        <v>0.4572545188</v>
      </c>
      <c r="Q24" s="12">
        <f t="shared" si="37"/>
        <v>0.1020408163</v>
      </c>
      <c r="R24" s="14">
        <f t="shared" si="38"/>
        <v>0.3680669806</v>
      </c>
      <c r="S24" s="15">
        <f t="shared" ref="S24:S32" si="41">+Q24+S23</f>
        <v>0.1974705375</v>
      </c>
    </row>
    <row r="25" ht="15.75" customHeight="1">
      <c r="C25" s="23"/>
      <c r="D25" s="23"/>
      <c r="E25" s="23"/>
      <c r="F25" s="9">
        <v>3.0</v>
      </c>
      <c r="G25" s="10">
        <f t="shared" si="31"/>
        <v>386</v>
      </c>
      <c r="H25" s="24">
        <v>341.0</v>
      </c>
      <c r="I25" s="10">
        <v>727.0</v>
      </c>
      <c r="J25" s="11">
        <f t="shared" ref="J25:K25" si="39">+J24+G25</f>
        <v>824</v>
      </c>
      <c r="K25" s="11">
        <f t="shared" si="39"/>
        <v>1277</v>
      </c>
      <c r="L25" s="25">
        <f t="shared" si="33"/>
        <v>0.5309491059</v>
      </c>
      <c r="M25" s="12">
        <f t="shared" si="34"/>
        <v>0.4690508941</v>
      </c>
      <c r="N25" s="16">
        <f t="shared" si="35"/>
        <v>1.594360587</v>
      </c>
      <c r="O25" s="12">
        <f t="shared" ref="O25:P25" si="40">+J25/J$32</f>
        <v>0.1677866015</v>
      </c>
      <c r="P25" s="12">
        <f t="shared" si="40"/>
        <v>0.6238397655</v>
      </c>
      <c r="Q25" s="12">
        <f t="shared" si="37"/>
        <v>0.1044840471</v>
      </c>
      <c r="R25" s="14">
        <f t="shared" si="38"/>
        <v>0.456053164</v>
      </c>
      <c r="S25" s="15">
        <f t="shared" si="41"/>
        <v>0.3019545847</v>
      </c>
    </row>
    <row r="26" ht="15.75" customHeight="1">
      <c r="C26" s="23"/>
      <c r="D26" s="23"/>
      <c r="E26" s="23"/>
      <c r="F26" s="9">
        <v>4.0</v>
      </c>
      <c r="G26" s="10">
        <f t="shared" si="31"/>
        <v>453</v>
      </c>
      <c r="H26" s="24">
        <v>287.0</v>
      </c>
      <c r="I26" s="10">
        <v>740.0</v>
      </c>
      <c r="J26" s="11">
        <f t="shared" ref="J26:K26" si="42">+J25+G26</f>
        <v>1277</v>
      </c>
      <c r="K26" s="11">
        <f t="shared" si="42"/>
        <v>1564</v>
      </c>
      <c r="L26" s="25">
        <f t="shared" si="33"/>
        <v>0.6121621622</v>
      </c>
      <c r="M26" s="12">
        <f t="shared" si="34"/>
        <v>0.3878378378</v>
      </c>
      <c r="N26" s="16">
        <f t="shared" si="35"/>
        <v>1.318307609</v>
      </c>
      <c r="O26" s="12">
        <f t="shared" ref="O26:P26" si="43">+J26/J$32</f>
        <v>0.2600285074</v>
      </c>
      <c r="P26" s="12">
        <f t="shared" si="43"/>
        <v>0.7640449438</v>
      </c>
      <c r="Q26" s="12">
        <f t="shared" si="37"/>
        <v>0.1063524001</v>
      </c>
      <c r="R26" s="17">
        <f t="shared" si="38"/>
        <v>0.5040164364</v>
      </c>
      <c r="S26" s="15">
        <f t="shared" si="41"/>
        <v>0.4083069848</v>
      </c>
    </row>
    <row r="27" ht="15.75" customHeight="1">
      <c r="C27" s="23"/>
      <c r="D27" s="23"/>
      <c r="E27" s="23"/>
      <c r="F27" s="9">
        <v>5.0</v>
      </c>
      <c r="G27" s="10">
        <f t="shared" si="31"/>
        <v>502</v>
      </c>
      <c r="H27" s="24">
        <v>215.0</v>
      </c>
      <c r="I27" s="10">
        <v>717.0</v>
      </c>
      <c r="J27" s="11">
        <f t="shared" ref="J27:K27" si="44">+J26+G27</f>
        <v>1779</v>
      </c>
      <c r="K27" s="11">
        <f t="shared" si="44"/>
        <v>1779</v>
      </c>
      <c r="L27" s="25">
        <f t="shared" si="33"/>
        <v>0.70013947</v>
      </c>
      <c r="M27" s="12">
        <f t="shared" si="34"/>
        <v>0.29986053</v>
      </c>
      <c r="N27" s="16">
        <f t="shared" si="35"/>
        <v>1.019262124</v>
      </c>
      <c r="O27" s="12">
        <f t="shared" ref="O27:P27" si="45">+J27/J$32</f>
        <v>0.3622480147</v>
      </c>
      <c r="P27" s="12">
        <f t="shared" si="45"/>
        <v>0.8690766976</v>
      </c>
      <c r="Q27" s="12">
        <f t="shared" si="37"/>
        <v>0.1030468525</v>
      </c>
      <c r="R27" s="14">
        <f t="shared" si="38"/>
        <v>0.5068286829</v>
      </c>
      <c r="S27" s="15">
        <f t="shared" si="41"/>
        <v>0.5113538373</v>
      </c>
    </row>
    <row r="28" ht="15.75" customHeight="1">
      <c r="C28" s="23"/>
      <c r="D28" s="23"/>
      <c r="F28" s="9">
        <v>6.0</v>
      </c>
      <c r="G28" s="10">
        <f t="shared" si="31"/>
        <v>542</v>
      </c>
      <c r="H28" s="24">
        <v>132.0</v>
      </c>
      <c r="I28" s="10">
        <v>674.0</v>
      </c>
      <c r="J28" s="11">
        <f t="shared" ref="J28:K28" si="46">+J27+G28</f>
        <v>2321</v>
      </c>
      <c r="K28" s="11">
        <f t="shared" si="46"/>
        <v>1911</v>
      </c>
      <c r="L28" s="25">
        <f t="shared" si="33"/>
        <v>0.8041543027</v>
      </c>
      <c r="M28" s="12">
        <f t="shared" si="34"/>
        <v>0.1958456973</v>
      </c>
      <c r="N28" s="16">
        <f t="shared" si="35"/>
        <v>0.6657031568</v>
      </c>
      <c r="O28" s="12">
        <f t="shared" ref="O28:P28" si="47">+J28/J$32</f>
        <v>0.4726125025</v>
      </c>
      <c r="P28" s="12">
        <f t="shared" si="47"/>
        <v>0.9335613092</v>
      </c>
      <c r="Q28" s="12">
        <f t="shared" si="37"/>
        <v>0.09686691578</v>
      </c>
      <c r="R28" s="14">
        <f t="shared" si="38"/>
        <v>0.4609488067</v>
      </c>
      <c r="S28" s="15">
        <f t="shared" si="41"/>
        <v>0.6082207531</v>
      </c>
    </row>
    <row r="29" ht="15.75" customHeight="1">
      <c r="C29" s="23"/>
      <c r="D29" s="23"/>
      <c r="F29" s="9">
        <v>7.0</v>
      </c>
      <c r="G29" s="10">
        <f t="shared" si="31"/>
        <v>556</v>
      </c>
      <c r="H29" s="24">
        <v>82.0</v>
      </c>
      <c r="I29" s="10">
        <v>638.0</v>
      </c>
      <c r="J29" s="11">
        <f t="shared" ref="J29:K29" si="48">+J28+G29</f>
        <v>2877</v>
      </c>
      <c r="K29" s="11">
        <f t="shared" si="48"/>
        <v>1993</v>
      </c>
      <c r="L29" s="25">
        <f t="shared" si="33"/>
        <v>0.8714733542</v>
      </c>
      <c r="M29" s="12">
        <f t="shared" si="34"/>
        <v>0.1285266458</v>
      </c>
      <c r="N29" s="16">
        <f t="shared" si="35"/>
        <v>0.4368775776</v>
      </c>
      <c r="O29" s="12">
        <f t="shared" ref="O29:P29" si="49">+J29/J$32</f>
        <v>0.5858277337</v>
      </c>
      <c r="P29" s="12">
        <f t="shared" si="49"/>
        <v>0.9736199316</v>
      </c>
      <c r="Q29" s="12">
        <f t="shared" si="37"/>
        <v>0.09169301523</v>
      </c>
      <c r="R29" s="14">
        <f t="shared" si="38"/>
        <v>0.3877921979</v>
      </c>
      <c r="S29" s="15">
        <f t="shared" si="41"/>
        <v>0.6999137683</v>
      </c>
    </row>
    <row r="30" ht="15.75" customHeight="1">
      <c r="C30" s="23"/>
      <c r="D30" s="23"/>
      <c r="F30" s="9">
        <v>8.0</v>
      </c>
      <c r="G30" s="10">
        <f t="shared" si="31"/>
        <v>676</v>
      </c>
      <c r="H30" s="24">
        <v>38.0</v>
      </c>
      <c r="I30" s="10">
        <v>714.0</v>
      </c>
      <c r="J30" s="11">
        <f t="shared" ref="J30:K30" si="50">+J29+G30</f>
        <v>3553</v>
      </c>
      <c r="K30" s="11">
        <f t="shared" si="50"/>
        <v>2031</v>
      </c>
      <c r="L30" s="25">
        <f t="shared" si="33"/>
        <v>0.9467787115</v>
      </c>
      <c r="M30" s="12">
        <f t="shared" si="34"/>
        <v>0.05322128852</v>
      </c>
      <c r="N30" s="16">
        <f t="shared" si="35"/>
        <v>0.1809055816</v>
      </c>
      <c r="O30" s="12">
        <f t="shared" ref="O30:P30" si="51">+J30/J$32</f>
        <v>0.7234779067</v>
      </c>
      <c r="P30" s="12">
        <f t="shared" si="51"/>
        <v>0.9921836834</v>
      </c>
      <c r="Q30" s="12">
        <f t="shared" si="37"/>
        <v>0.1026156942</v>
      </c>
      <c r="R30" s="14">
        <f t="shared" si="38"/>
        <v>0.2687057767</v>
      </c>
      <c r="S30" s="15">
        <f t="shared" si="41"/>
        <v>0.8025294625</v>
      </c>
    </row>
    <row r="31" ht="15.75" customHeight="1">
      <c r="C31" s="23"/>
      <c r="D31" s="23"/>
      <c r="F31" s="9">
        <v>9.0</v>
      </c>
      <c r="G31" s="10">
        <f t="shared" si="31"/>
        <v>637</v>
      </c>
      <c r="H31" s="24">
        <v>12.0</v>
      </c>
      <c r="I31" s="10">
        <v>649.0</v>
      </c>
      <c r="J31" s="11">
        <f t="shared" ref="J31:K31" si="52">+J30+G31</f>
        <v>4190</v>
      </c>
      <c r="K31" s="11">
        <f t="shared" si="52"/>
        <v>2043</v>
      </c>
      <c r="L31" s="25">
        <f t="shared" si="33"/>
        <v>0.9815100154</v>
      </c>
      <c r="M31" s="12">
        <f t="shared" si="34"/>
        <v>0.01848998459</v>
      </c>
      <c r="N31" s="16">
        <f t="shared" si="35"/>
        <v>0.06284968871</v>
      </c>
      <c r="O31" s="12">
        <f t="shared" ref="O31:P31" si="53">+J31/J$32</f>
        <v>0.8531867237</v>
      </c>
      <c r="P31" s="12">
        <f t="shared" si="53"/>
        <v>0.9980459209</v>
      </c>
      <c r="Q31" s="12">
        <f t="shared" si="37"/>
        <v>0.09327392929</v>
      </c>
      <c r="R31" s="14">
        <f t="shared" si="38"/>
        <v>0.1448591972</v>
      </c>
      <c r="S31" s="15">
        <f t="shared" si="41"/>
        <v>0.8958033918</v>
      </c>
    </row>
    <row r="32" ht="15.75" customHeight="1">
      <c r="C32" s="23"/>
      <c r="D32" s="23"/>
      <c r="F32" s="9">
        <v>10.0</v>
      </c>
      <c r="G32" s="10">
        <f t="shared" si="31"/>
        <v>721</v>
      </c>
      <c r="H32" s="24">
        <v>4.0</v>
      </c>
      <c r="I32" s="10">
        <v>725.0</v>
      </c>
      <c r="J32" s="11">
        <f t="shared" ref="J32:K32" si="54">+J31+G32</f>
        <v>4911</v>
      </c>
      <c r="K32" s="11">
        <f t="shared" si="54"/>
        <v>2047</v>
      </c>
      <c r="L32" s="25">
        <f t="shared" si="33"/>
        <v>0.9944827586</v>
      </c>
      <c r="M32" s="12">
        <f t="shared" si="34"/>
        <v>0.005517241379</v>
      </c>
      <c r="N32" s="16">
        <f t="shared" si="35"/>
        <v>0.01875376918</v>
      </c>
      <c r="O32" s="12">
        <f t="shared" ref="O32:P32" si="55">+J32/J$32</f>
        <v>1</v>
      </c>
      <c r="P32" s="12">
        <f t="shared" si="55"/>
        <v>1</v>
      </c>
      <c r="Q32" s="12">
        <f t="shared" si="37"/>
        <v>0.1041966082</v>
      </c>
      <c r="R32" s="14">
        <f t="shared" si="38"/>
        <v>0</v>
      </c>
      <c r="S32" s="15">
        <f t="shared" si="41"/>
        <v>1</v>
      </c>
    </row>
    <row r="33" ht="15.75" customHeight="1">
      <c r="F33" s="18"/>
      <c r="G33" s="19">
        <f t="shared" ref="G33:I33" si="56">SUM(G23:G32)</f>
        <v>4911</v>
      </c>
      <c r="H33" s="19">
        <f t="shared" si="56"/>
        <v>2047</v>
      </c>
      <c r="I33" s="19">
        <f t="shared" si="56"/>
        <v>6958</v>
      </c>
      <c r="J33" s="20"/>
      <c r="K33" s="20"/>
      <c r="L33" s="26"/>
      <c r="M33" s="12">
        <f t="shared" si="34"/>
        <v>0.2941937338</v>
      </c>
      <c r="N33" s="21"/>
      <c r="O33" s="21"/>
      <c r="P33" s="21"/>
      <c r="Q33" s="20"/>
      <c r="R33" s="27"/>
      <c r="S33" s="22"/>
    </row>
    <row r="34" ht="15.75" customHeight="1">
      <c r="I34" s="28"/>
    </row>
    <row r="35" ht="15.75" customHeight="1"/>
    <row r="36" ht="15.75" customHeight="1">
      <c r="I36" s="29"/>
    </row>
    <row r="37" ht="15.75" customHeight="1">
      <c r="H37" s="1"/>
      <c r="K37" s="30"/>
    </row>
    <row r="38" ht="15.75" customHeight="1">
      <c r="H38" s="1"/>
      <c r="K38" s="30"/>
    </row>
    <row r="39" ht="15.75" customHeight="1">
      <c r="H39" s="1"/>
      <c r="J39" s="30"/>
      <c r="L39" s="30"/>
      <c r="M39" s="30"/>
    </row>
    <row r="40" ht="15.75" customHeight="1">
      <c r="H40" s="1"/>
      <c r="I40" s="30"/>
      <c r="J40" s="30"/>
      <c r="L40" s="30"/>
      <c r="M40" s="30"/>
    </row>
    <row r="41" ht="15.75" customHeight="1">
      <c r="H41" s="1"/>
      <c r="I41" s="30"/>
      <c r="J41" s="30"/>
      <c r="L41" s="30"/>
      <c r="M41" s="30"/>
    </row>
    <row r="42" ht="15.75" customHeight="1">
      <c r="H42" s="1"/>
      <c r="I42" s="30"/>
      <c r="J42" s="30"/>
      <c r="L42" s="30"/>
      <c r="M42" s="30"/>
    </row>
    <row r="43" ht="15.75" customHeight="1">
      <c r="H43" s="1"/>
      <c r="I43" s="30"/>
      <c r="J43" s="30"/>
      <c r="L43" s="30"/>
      <c r="M43" s="30"/>
    </row>
    <row r="44" ht="15.75" customHeight="1">
      <c r="H44" s="1"/>
      <c r="I44" s="30"/>
      <c r="J44" s="30"/>
      <c r="L44" s="30"/>
      <c r="M44" s="30"/>
    </row>
    <row r="45" ht="15.75" customHeight="1">
      <c r="H45" s="1"/>
      <c r="I45" s="30"/>
      <c r="J45" s="30"/>
      <c r="L45" s="30"/>
      <c r="M45" s="30"/>
    </row>
    <row r="46" ht="15.75" customHeight="1">
      <c r="H46" s="1"/>
      <c r="I46" s="30"/>
      <c r="J46" s="30"/>
      <c r="L46" s="30"/>
      <c r="M46" s="30"/>
    </row>
    <row r="47" ht="15.75" customHeight="1">
      <c r="H47" s="1"/>
      <c r="I47" s="30"/>
      <c r="K47" s="30"/>
    </row>
    <row r="48" ht="15.75" customHeight="1">
      <c r="H48" s="1"/>
      <c r="I48" s="30"/>
      <c r="J48" s="30"/>
      <c r="L48" s="30"/>
      <c r="M48" s="30"/>
    </row>
    <row r="49" ht="15.75" customHeight="1">
      <c r="H49" s="1"/>
      <c r="I49" s="30"/>
      <c r="J49" s="30"/>
      <c r="L49" s="30"/>
      <c r="M49" s="30"/>
    </row>
    <row r="50" ht="15.75" customHeight="1">
      <c r="H50" s="1"/>
      <c r="I50" s="30"/>
      <c r="J50" s="30"/>
      <c r="L50" s="30"/>
      <c r="M50" s="30"/>
    </row>
    <row r="51" ht="15.75" customHeight="1">
      <c r="H51" s="1"/>
      <c r="I51" s="30"/>
      <c r="J51" s="30"/>
      <c r="L51" s="30"/>
      <c r="M51" s="30"/>
    </row>
    <row r="52" ht="15.75" customHeight="1">
      <c r="H52" s="1"/>
      <c r="I52" s="30"/>
      <c r="J52" s="30"/>
      <c r="L52" s="30"/>
      <c r="M52" s="30"/>
    </row>
    <row r="53" ht="15.75" customHeight="1">
      <c r="H53" s="1"/>
      <c r="I53" s="30"/>
      <c r="J53" s="30"/>
      <c r="L53" s="30"/>
      <c r="M53" s="30"/>
    </row>
    <row r="54" ht="15.75" customHeight="1">
      <c r="H54" s="1"/>
      <c r="I54" s="30"/>
      <c r="J54" s="30"/>
      <c r="L54" s="30"/>
      <c r="M54" s="30"/>
    </row>
    <row r="55" ht="15.75" customHeight="1">
      <c r="H55" s="1"/>
      <c r="I55" s="30"/>
      <c r="J55" s="30"/>
      <c r="L55" s="30"/>
      <c r="N55" s="30"/>
    </row>
    <row r="56" ht="15.75" customHeight="1">
      <c r="H56" s="1"/>
      <c r="I56" s="30"/>
      <c r="J56" s="30"/>
      <c r="K56" s="30"/>
      <c r="L56" s="30"/>
      <c r="M56" s="30"/>
    </row>
    <row r="57" ht="15.75" customHeight="1">
      <c r="H57" s="1"/>
      <c r="I57" s="30"/>
      <c r="J57" s="30"/>
      <c r="K57" s="30"/>
      <c r="L57" s="30"/>
      <c r="M57" s="30"/>
    </row>
    <row r="58" ht="15.75" customHeight="1">
      <c r="H58" s="1"/>
      <c r="I58" s="30"/>
      <c r="J58" s="30"/>
      <c r="K58" s="30"/>
      <c r="L58" s="30"/>
      <c r="M58" s="30"/>
    </row>
    <row r="59" ht="15.75" customHeight="1">
      <c r="I59" s="30"/>
      <c r="J59" s="30"/>
      <c r="K59" s="30"/>
    </row>
    <row r="60" ht="15.75" customHeight="1">
      <c r="I60" s="30"/>
      <c r="J60" s="30"/>
      <c r="K60" s="30"/>
    </row>
    <row r="61" ht="15.75" customHeight="1">
      <c r="I61" s="30"/>
      <c r="J61" s="30"/>
      <c r="K61" s="30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4:S4"/>
    <mergeCell ref="F21:S2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2021-08-25T14:43:24Z</dcterms:created>
  <dc:creator>Usuario</dc:creator>
</cp:coreProperties>
</file>