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0730" windowHeight="11160"/>
  </bookViews>
  <sheets>
    <sheet name="Funciones de Búsqueda" sheetId="3" r:id="rId1"/>
    <sheet name="Funciones BD" sheetId="1" r:id="rId2"/>
    <sheet name="Base de datos" sheetId="2" r:id="rId3"/>
  </sheets>
  <calcPr calcId="144525"/>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 i="1" l="1"/>
  <c r="G4" i="1"/>
  <c r="G5" i="1"/>
  <c r="G6" i="1"/>
  <c r="G7" i="1"/>
  <c r="G8" i="1"/>
  <c r="G9" i="1"/>
  <c r="G10" i="1"/>
  <c r="G11" i="1"/>
  <c r="I11" i="1" s="1"/>
  <c r="G2" i="1"/>
  <c r="F3" i="1"/>
  <c r="F4" i="1"/>
  <c r="F6" i="1"/>
  <c r="F8" i="1"/>
  <c r="F10" i="1"/>
  <c r="F11" i="1"/>
  <c r="F2" i="1"/>
  <c r="E3" i="1"/>
  <c r="E4" i="1"/>
  <c r="E5" i="1"/>
  <c r="E6" i="1"/>
  <c r="E7" i="1"/>
  <c r="E8" i="1"/>
  <c r="I8" i="1" s="1"/>
  <c r="E2" i="1"/>
  <c r="D9" i="1"/>
  <c r="I9" i="1" s="1"/>
  <c r="D10" i="1"/>
  <c r="D11" i="1"/>
  <c r="D2" i="1"/>
  <c r="I2" i="1" s="1"/>
  <c r="I4" i="1" l="1"/>
  <c r="I6" i="1"/>
  <c r="I7" i="1"/>
  <c r="I3" i="1"/>
  <c r="I5" i="1"/>
  <c r="I10" i="1"/>
</calcChain>
</file>

<file path=xl/sharedStrings.xml><?xml version="1.0" encoding="utf-8"?>
<sst xmlns="http://schemas.openxmlformats.org/spreadsheetml/2006/main" count="259" uniqueCount="191">
  <si>
    <t>Codigo</t>
  </si>
  <si>
    <t>Grupo</t>
  </si>
  <si>
    <t>Precio</t>
  </si>
  <si>
    <t>Estructural</t>
  </si>
  <si>
    <t>Estructura</t>
  </si>
  <si>
    <t>Albañilería</t>
  </si>
  <si>
    <t>Yesería</t>
  </si>
  <si>
    <t>Instalaciones</t>
  </si>
  <si>
    <t>Interiores</t>
  </si>
  <si>
    <t>Ascensores</t>
  </si>
  <si>
    <t xml:space="preserve">Movimiento </t>
  </si>
  <si>
    <t xml:space="preserve">Sanitarios </t>
  </si>
  <si>
    <t>Gas</t>
  </si>
  <si>
    <t>Electricidad</t>
  </si>
  <si>
    <t>Carp. madera</t>
  </si>
  <si>
    <t xml:space="preserve">Carp. metálica </t>
  </si>
  <si>
    <t>Mano de Obra</t>
  </si>
  <si>
    <t>Materia prima</t>
  </si>
  <si>
    <t>Horas Extraordinarias</t>
  </si>
  <si>
    <t>Desplazamiento</t>
  </si>
  <si>
    <t>Beneficio</t>
  </si>
  <si>
    <t>Nº de conceptos que pertenecen al grupo Instalaciones e interiores</t>
  </si>
  <si>
    <t>Máximo precio de gas y grupo Estructural</t>
  </si>
  <si>
    <t>Mínimo beneficio de aquellas tareas cuyo precio sea inferior a 200 €</t>
  </si>
  <si>
    <t>Suma de precios cuyo desplazamiento sea inferior a 10 € y el precio inferior a 200 €</t>
  </si>
  <si>
    <t>Tareas</t>
  </si>
  <si>
    <t>Promedio del precio de aquellas tareas cuyo desplazamiento sea inferior a 10 € o la materia prima mayor de 30</t>
  </si>
  <si>
    <t>Nº de conceptos de tipo Estructural y que las horas extraordinarias sean mayores de 6</t>
  </si>
  <si>
    <t>Para la realización de estas funciones se deben utilizar celdas auxiliares</t>
  </si>
  <si>
    <t>C. CLIENTE</t>
  </si>
  <si>
    <t>NOMBRE</t>
  </si>
  <si>
    <t>DIRECCIÓN</t>
  </si>
  <si>
    <t>LOCALIDAD</t>
  </si>
  <si>
    <t>PROVINCIA</t>
  </si>
  <si>
    <t>CP</t>
  </si>
  <si>
    <t>NIF</t>
  </si>
  <si>
    <t>FERMÍN GÓMEZ</t>
  </si>
  <si>
    <t>Portales 54</t>
  </si>
  <si>
    <t xml:space="preserve">LOGROÑO                                                                                                                                                </t>
  </si>
  <si>
    <t xml:space="preserve">LA RIOJA                                                                                                                                               </t>
  </si>
  <si>
    <t>16547842-p</t>
  </si>
  <si>
    <t>MARTA CAMPO</t>
  </si>
  <si>
    <t>Somosierra 7</t>
  </si>
  <si>
    <t>16584206-J</t>
  </si>
  <si>
    <t>NEREA PASCUAL</t>
  </si>
  <si>
    <t>Gran Vía 23</t>
  </si>
  <si>
    <t>16587806-E</t>
  </si>
  <si>
    <t>ESTER GARCÍA</t>
  </si>
  <si>
    <t>Velázquez 6</t>
  </si>
  <si>
    <t>16587458-G</t>
  </si>
  <si>
    <t>TOMÁS DE JUAN</t>
  </si>
  <si>
    <t>Gran Vía 44</t>
  </si>
  <si>
    <t xml:space="preserve">MADRID                                                                                                                                                 </t>
  </si>
  <si>
    <t>16584256-W</t>
  </si>
  <si>
    <t>CAROLINA PEÑA</t>
  </si>
  <si>
    <t>Delicias 81</t>
  </si>
  <si>
    <t>95487415-P</t>
  </si>
  <si>
    <t>JESÚS DIEZ</t>
  </si>
  <si>
    <t>Huesca 50</t>
  </si>
  <si>
    <t xml:space="preserve">ZARAGOZA                                                                                                                                               </t>
  </si>
  <si>
    <t xml:space="preserve">ARAGÓN                                                                                                                                                 </t>
  </si>
  <si>
    <t>75842698-L</t>
  </si>
  <si>
    <t>JOSÉ PEREZ</t>
  </si>
  <si>
    <t>Mayor 55</t>
  </si>
  <si>
    <t>12589654-k</t>
  </si>
  <si>
    <t>PASCUAL FERNÁNDEZ</t>
  </si>
  <si>
    <t>Gran Vía 63</t>
  </si>
  <si>
    <t>16587420-P</t>
  </si>
  <si>
    <t>MARÍA LLORENS</t>
  </si>
  <si>
    <t>Madrid 45</t>
  </si>
  <si>
    <t xml:space="preserve">CALAHORRA                                                                                                                                              </t>
  </si>
  <si>
    <t>16789456-K</t>
  </si>
  <si>
    <t>ANTONIO GÓMEZ</t>
  </si>
  <si>
    <t>Belchite 22</t>
  </si>
  <si>
    <t>16235478-A</t>
  </si>
  <si>
    <t>BEATRIZ TOLEDO</t>
  </si>
  <si>
    <t>Avda. La paz 34</t>
  </si>
  <si>
    <t>16528963-S</t>
  </si>
  <si>
    <t>ANGEL PARDO</t>
  </si>
  <si>
    <t>vara de rey 72</t>
  </si>
  <si>
    <t>14789654-O</t>
  </si>
  <si>
    <t>MÓNICA GARRIDO</t>
  </si>
  <si>
    <t>Milicias, 13</t>
  </si>
  <si>
    <t>16987451-U</t>
  </si>
  <si>
    <t>MARIO LÓPEZ</t>
  </si>
  <si>
    <t>avda la paz, 12</t>
  </si>
  <si>
    <t>16982574-T</t>
  </si>
  <si>
    <t>Cliente</t>
  </si>
  <si>
    <t>N.I.F.</t>
  </si>
  <si>
    <t>A partir del nombre del cliente la función deberá mostrar el N.I.F. de dicho cliente (hoja Base de datos) de forma que se actualice automáticamente en caso de cambiar el nombre del cliente</t>
  </si>
  <si>
    <t>Enero</t>
  </si>
  <si>
    <t>Febrero</t>
  </si>
  <si>
    <t>Marzo</t>
  </si>
  <si>
    <t>Abril</t>
  </si>
  <si>
    <t>Mayo</t>
  </si>
  <si>
    <t>Junio</t>
  </si>
  <si>
    <t>By Club</t>
  </si>
  <si>
    <t>Entrenares</t>
  </si>
  <si>
    <t>Excalibur</t>
  </si>
  <si>
    <t>Bangho</t>
  </si>
  <si>
    <t>Kevin Tour</t>
  </si>
  <si>
    <t>Mes</t>
  </si>
  <si>
    <t>Hotel</t>
  </si>
  <si>
    <t>A partir de los datos establecidos en C9 y C11 se deberá calcular en C14 el precio correspondiente de forma que se actualice automáticamente si se cambia el mes y el hotel</t>
  </si>
  <si>
    <t>FUNCIONES DE BÚSQUEDA</t>
  </si>
  <si>
    <t>Producto</t>
  </si>
  <si>
    <t>Unidades</t>
  </si>
  <si>
    <t>monitor lg</t>
  </si>
  <si>
    <t>monitor hp</t>
  </si>
  <si>
    <t>teclado microsoft</t>
  </si>
  <si>
    <t>monitor microsoft</t>
  </si>
  <si>
    <t>ratón kneissel</t>
  </si>
  <si>
    <t>ratón Quilive</t>
  </si>
  <si>
    <t>monitor vaio</t>
  </si>
  <si>
    <t>Se deberá calcular el total a pagar, a partir de las unidades y el precio, de los monitores lg siempre y cuando se hallan comprado 4 o más unidades, para su cálculo no se pueden usar celdas auxiliares</t>
  </si>
  <si>
    <t>Posición</t>
  </si>
  <si>
    <t>Indicar, a partir de los datos establecidos en G7:G11, la posición del dato establecido en C28, de tal forma que si el dato fuera "Marzo" nos de como resultado la posición 3</t>
  </si>
  <si>
    <t>Sin utilizar la función "Si" se deberá establecer la actividad deportiva, de tal forma que si se elige 1 dé como resultado: tenis, para 2 será fútbol, para 3 natación, el 4 devolverá baloncesto y el número 5 devolverá balonmano</t>
  </si>
  <si>
    <t>Código</t>
  </si>
  <si>
    <t>Actividad</t>
  </si>
  <si>
    <t>APELLIDO</t>
  </si>
  <si>
    <t>EMPLEO</t>
  </si>
  <si>
    <t>SECCION</t>
  </si>
  <si>
    <t>CAMPO</t>
  </si>
  <si>
    <t>JULIAN</t>
  </si>
  <si>
    <t>DIRECTOR</t>
  </si>
  <si>
    <t>PAPELERÍA</t>
  </si>
  <si>
    <t>ABELLÁN</t>
  </si>
  <si>
    <t>ANA</t>
  </si>
  <si>
    <t>ENCARGADO</t>
  </si>
  <si>
    <t>REGALOS</t>
  </si>
  <si>
    <t>LÓPEZ</t>
  </si>
  <si>
    <t>CLARA</t>
  </si>
  <si>
    <t>INFORMÁTICA</t>
  </si>
  <si>
    <t>DIEZ</t>
  </si>
  <si>
    <t>ROSA</t>
  </si>
  <si>
    <t>GERENTE</t>
  </si>
  <si>
    <t>BLANCO</t>
  </si>
  <si>
    <t>JAVIER</t>
  </si>
  <si>
    <t>FERNÁNDEZ</t>
  </si>
  <si>
    <t>JOSE</t>
  </si>
  <si>
    <t>TORRES</t>
  </si>
  <si>
    <t>SONIA</t>
  </si>
  <si>
    <t>La función deberá dar como resultado el dato que se almacene en la celda que indica la casilla Referencia de tal forma que se actualice automáticamente</t>
  </si>
  <si>
    <t>Referencia</t>
  </si>
  <si>
    <t>Resultado</t>
  </si>
  <si>
    <t>G36</t>
  </si>
  <si>
    <t>Criterio</t>
  </si>
  <si>
    <t>La fórmula deberá calcular la suma del rango de celdas que se muestre en G55, teniendo en cuenta que si ese rango cambia el resultado se deberá recalcular</t>
  </si>
  <si>
    <t>F51:F53</t>
  </si>
  <si>
    <t>TRIMESTRE</t>
  </si>
  <si>
    <t>Trimestre2</t>
  </si>
  <si>
    <t>Esperanza</t>
  </si>
  <si>
    <t>Trimestre1</t>
  </si>
  <si>
    <t>Trimestre3</t>
  </si>
  <si>
    <t>Nombre</t>
  </si>
  <si>
    <t>Horas</t>
  </si>
  <si>
    <t>Juan</t>
  </si>
  <si>
    <t>Marta</t>
  </si>
  <si>
    <t>Roberto</t>
  </si>
  <si>
    <t>Carlos</t>
  </si>
  <si>
    <t>Antonio</t>
  </si>
  <si>
    <t>Paco</t>
  </si>
  <si>
    <t>Ana</t>
  </si>
  <si>
    <t>Laura</t>
  </si>
  <si>
    <t>Javier</t>
  </si>
  <si>
    <t>DISTRIBUCIÓN DE PRODUCTOS</t>
  </si>
  <si>
    <t>ESPAÑA</t>
  </si>
  <si>
    <t>INGLATERRA</t>
  </si>
  <si>
    <t>FRANCIA</t>
  </si>
  <si>
    <t>ALEMANIA</t>
  </si>
  <si>
    <t>Madrid</t>
  </si>
  <si>
    <t>Londres</t>
  </si>
  <si>
    <t>París</t>
  </si>
  <si>
    <t>Berlín</t>
  </si>
  <si>
    <t>Barcelona</t>
  </si>
  <si>
    <t>Bristol</t>
  </si>
  <si>
    <t>Burdeos</t>
  </si>
  <si>
    <t>Munich</t>
  </si>
  <si>
    <t>Valencia</t>
  </si>
  <si>
    <t>Chester</t>
  </si>
  <si>
    <t>Toulouse</t>
  </si>
  <si>
    <t>Frankfurt</t>
  </si>
  <si>
    <t>Sevilla</t>
  </si>
  <si>
    <t>Lancaster</t>
  </si>
  <si>
    <t>Lille</t>
  </si>
  <si>
    <t>Stuttgart</t>
  </si>
  <si>
    <t>PAÍS</t>
  </si>
  <si>
    <t>CIUDAD</t>
  </si>
  <si>
    <t>A partir del trimestre que se muestra en E61 y el nombre del empleado/a que se muestra en E62 se deberán mostrar las horas empleadas</t>
  </si>
  <si>
    <t>A partir del País que se escriba en C86 se deberá otener en D86 una lista desplegable que muestre las ciudades del país elegido, de tal forma que al cambiar de País en C86 la lista muestre las ciudades del correspondiente país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</si>
</sst>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 _€_-;\-* #,##0.00\ _€_-;_-* &quot;-&quot;??\ _€_-;_-@_-"/>
    <numFmt numFmtId="164" formatCode="_ &quot;$&quot;\ * #,##0.00_ ;_ &quot;$&quot;\ * \-#,##0.00_ ;_ &quot;$&quot;\ * &quot;-&quot;??_ ;_ @_ "/>
    <numFmt numFmtId="165" formatCode="&quot;$&quot;\ #,##0.00"/>
  </numFmts>
  <fonts count="11" x14ac:knownFonts="1">
    <font>
      <sz val="10"/>
      <name val="Palatino Linotype"/>
    </font>
    <font>
      <sz val="10"/>
      <name val="Palatino Linotype"/>
      <family val="1"/>
    </font>
    <font>
      <b/>
      <sz val="10"/>
      <name val="Palatino Linotype"/>
      <family val="1"/>
    </font>
    <font>
      <b/>
      <sz val="18"/>
      <color rgb="FFFF0000"/>
      <name val="Palatino Linotype"/>
      <family val="1"/>
    </font>
    <font>
      <sz val="10"/>
      <color indexed="8"/>
      <name val="Arial"/>
      <family val="2"/>
    </font>
    <font>
      <sz val="11"/>
      <color indexed="8"/>
      <name val="Calibri"/>
      <family val="2"/>
    </font>
    <font>
      <sz val="8"/>
      <name val="Palatino Linotype"/>
      <family val="1"/>
    </font>
    <font>
      <b/>
      <sz val="18"/>
      <color theme="0"/>
      <name val="Arial"/>
      <family val="2"/>
    </font>
    <font>
      <b/>
      <sz val="9"/>
      <name val="Arial"/>
      <family val="2"/>
    </font>
    <font>
      <sz val="9"/>
      <name val="Arial"/>
      <family val="2"/>
    </font>
    <font>
      <b/>
      <sz val="9"/>
      <color theme="1"/>
      <name val="Arial"/>
      <family val="2"/>
    </font>
  </fonts>
  <fills count="6">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indexed="22"/>
        <bgColor indexed="0"/>
      </patternFill>
    </fill>
    <fill>
      <patternFill patternType="solid">
        <fgColor rgb="FFC000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s>
  <cellStyleXfs count="3">
    <xf numFmtId="0" fontId="0" fillId="0" borderId="0"/>
    <xf numFmtId="164" fontId="1" fillId="0" borderId="0" applyFont="0" applyFill="0" applyBorder="0" applyAlignment="0" applyProtection="0"/>
    <xf numFmtId="0" fontId="4" fillId="0" borderId="0"/>
  </cellStyleXfs>
  <cellXfs count="77">
    <xf numFmtId="0" fontId="0" fillId="0" borderId="0" xfId="0"/>
    <xf numFmtId="165" fontId="0" fillId="0" borderId="0" xfId="0" applyNumberFormat="1"/>
    <xf numFmtId="9" fontId="0" fillId="0" borderId="0" xfId="0" applyNumberFormat="1"/>
    <xf numFmtId="43" fontId="0" fillId="0" borderId="0" xfId="0" applyNumberFormat="1"/>
    <xf numFmtId="0" fontId="0" fillId="2" borderId="1" xfId="0" applyFill="1" applyBorder="1" applyAlignment="1">
      <alignment vertical="center"/>
    </xf>
    <xf numFmtId="9" fontId="0" fillId="2" borderId="1" xfId="0" applyNumberFormat="1" applyFill="1" applyBorder="1" applyAlignment="1">
      <alignment vertical="center"/>
    </xf>
    <xf numFmtId="0" fontId="3" fillId="0" borderId="0" xfId="0" applyFont="1"/>
    <xf numFmtId="0" fontId="5" fillId="4" borderId="5" xfId="2" applyFont="1" applyFill="1" applyBorder="1" applyAlignment="1">
      <alignment horizontal="center"/>
    </xf>
    <xf numFmtId="0" fontId="0" fillId="0" borderId="0" xfId="0" applyAlignment="1">
      <alignment horizontal="center"/>
    </xf>
    <xf numFmtId="0" fontId="5" fillId="0" borderId="6" xfId="2" applyFont="1" applyBorder="1" applyAlignment="1">
      <alignment wrapText="1"/>
    </xf>
    <xf numFmtId="0" fontId="5" fillId="0" borderId="6" xfId="2" applyFont="1" applyBorder="1" applyAlignment="1">
      <alignment horizontal="center" wrapText="1"/>
    </xf>
    <xf numFmtId="0" fontId="0" fillId="0" borderId="1" xfId="0" applyBorder="1"/>
    <xf numFmtId="0" fontId="0" fillId="3" borderId="1" xfId="0" applyFill="1" applyBorder="1"/>
    <xf numFmtId="0" fontId="2" fillId="0" borderId="1" xfId="0" applyFont="1" applyBorder="1" applyAlignment="1">
      <alignment horizontal="center"/>
    </xf>
    <xf numFmtId="0" fontId="2" fillId="0" borderId="8" xfId="0" applyFont="1" applyBorder="1"/>
    <xf numFmtId="0" fontId="2" fillId="0" borderId="9" xfId="0" applyFont="1" applyBorder="1"/>
    <xf numFmtId="0" fontId="2" fillId="0" borderId="7" xfId="0" applyFont="1" applyBorder="1"/>
    <xf numFmtId="0" fontId="7" fillId="0" borderId="0" xfId="0" applyFont="1" applyFill="1" applyAlignment="1">
      <alignment horizontal="center" vertical="center" wrapText="1"/>
    </xf>
    <xf numFmtId="0" fontId="2" fillId="0" borderId="4" xfId="0" applyFont="1" applyBorder="1" applyAlignment="1">
      <alignment horizontal="center"/>
    </xf>
    <xf numFmtId="0" fontId="1" fillId="0" borderId="4" xfId="0" applyFont="1" applyBorder="1" applyAlignment="1">
      <alignment horizontal="center"/>
    </xf>
    <xf numFmtId="0" fontId="0" fillId="3" borderId="4" xfId="0" applyFill="1" applyBorder="1" applyAlignment="1">
      <alignment horizontal="center"/>
    </xf>
    <xf numFmtId="0" fontId="2" fillId="3" borderId="1" xfId="0" applyFont="1" applyFill="1" applyBorder="1" applyAlignment="1">
      <alignment horizontal="center" vertical="center" wrapText="1"/>
    </xf>
    <xf numFmtId="0" fontId="0" fillId="0" borderId="1" xfId="0" applyFill="1" applyBorder="1" applyAlignment="1">
      <alignment horizontal="center"/>
    </xf>
    <xf numFmtId="0" fontId="0" fillId="0" borderId="1" xfId="0" applyFill="1" applyBorder="1"/>
    <xf numFmtId="165" fontId="0" fillId="0" borderId="1" xfId="0" applyNumberFormat="1" applyFill="1" applyBorder="1" applyAlignment="1">
      <alignment horizontal="center"/>
    </xf>
    <xf numFmtId="165" fontId="0" fillId="0" borderId="1" xfId="1" applyNumberFormat="1" applyFont="1" applyFill="1" applyBorder="1" applyAlignment="1">
      <alignment horizontal="center"/>
    </xf>
    <xf numFmtId="9" fontId="0" fillId="0" borderId="1" xfId="0" applyNumberFormat="1" applyFill="1" applyBorder="1" applyAlignment="1">
      <alignment horizontal="center"/>
    </xf>
    <xf numFmtId="0" fontId="1" fillId="0" borderId="1" xfId="0" applyFont="1" applyBorder="1"/>
    <xf numFmtId="0" fontId="2" fillId="0" borderId="1" xfId="0" applyFont="1" applyBorder="1"/>
    <xf numFmtId="0" fontId="0" fillId="0" borderId="1" xfId="0" applyBorder="1" applyAlignment="1">
      <alignment horizontal="center"/>
    </xf>
    <xf numFmtId="0" fontId="0" fillId="3" borderId="1" xfId="0" applyFill="1" applyBorder="1" applyAlignment="1">
      <alignment horizontal="center"/>
    </xf>
    <xf numFmtId="0" fontId="8" fillId="2" borderId="1" xfId="0" applyFont="1" applyFill="1" applyBorder="1" applyAlignment="1">
      <alignment horizontal="center"/>
    </xf>
    <xf numFmtId="0" fontId="9" fillId="0" borderId="1" xfId="0" applyFont="1" applyBorder="1"/>
    <xf numFmtId="0" fontId="9" fillId="0" borderId="0" xfId="0" applyFont="1"/>
    <xf numFmtId="0" fontId="9" fillId="0" borderId="1" xfId="0" applyFont="1" applyBorder="1" applyAlignment="1">
      <alignment horizontal="center"/>
    </xf>
    <xf numFmtId="0" fontId="9" fillId="0" borderId="0" xfId="0" applyFont="1" applyAlignment="1">
      <alignment wrapText="1"/>
    </xf>
    <xf numFmtId="0" fontId="1" fillId="0" borderId="1" xfId="0" applyFont="1" applyBorder="1" applyAlignment="1">
      <alignment horizontal="center"/>
    </xf>
    <xf numFmtId="0" fontId="9" fillId="0" borderId="0" xfId="0" applyFont="1" applyFill="1" applyBorder="1"/>
    <xf numFmtId="0" fontId="8" fillId="0" borderId="0" xfId="0" applyFont="1" applyFill="1" applyBorder="1"/>
    <xf numFmtId="0" fontId="9" fillId="0" borderId="0" xfId="0" applyFont="1" applyFill="1" applyBorder="1" applyAlignment="1">
      <alignment vertical="top" wrapText="1"/>
    </xf>
    <xf numFmtId="0" fontId="8" fillId="0" borderId="1" xfId="0" applyFont="1" applyBorder="1"/>
    <xf numFmtId="0" fontId="8" fillId="0" borderId="1" xfId="0" applyFont="1" applyBorder="1" applyAlignment="1">
      <alignment horizontal="center"/>
    </xf>
    <xf numFmtId="0" fontId="8" fillId="0" borderId="10" xfId="0" applyFont="1" applyBorder="1" applyAlignment="1">
      <alignment horizontal="center" wrapText="1"/>
    </xf>
    <xf numFmtId="0" fontId="9" fillId="0" borderId="1" xfId="0" applyFont="1" applyBorder="1" applyAlignment="1">
      <alignment horizontal="left" vertical="center" wrapText="1"/>
    </xf>
    <xf numFmtId="0" fontId="1" fillId="0" borderId="1" xfId="0" applyFont="1" applyBorder="1" applyAlignment="1">
      <alignment horizontal="left" wrapText="1"/>
    </xf>
    <xf numFmtId="0" fontId="0" fillId="0" borderId="1" xfId="0" applyBorder="1" applyAlignment="1">
      <alignment horizontal="left" wrapText="1"/>
    </xf>
    <xf numFmtId="0" fontId="7" fillId="5" borderId="0" xfId="0" applyFont="1" applyFill="1" applyAlignment="1">
      <alignment horizontal="center" vertical="center" wrapText="1"/>
    </xf>
    <xf numFmtId="0" fontId="0" fillId="3" borderId="1" xfId="0" applyFill="1" applyBorder="1" applyAlignment="1">
      <alignment horizontal="center"/>
    </xf>
    <xf numFmtId="0" fontId="9" fillId="0" borderId="11" xfId="0" applyFont="1" applyBorder="1" applyAlignment="1">
      <alignment horizontal="left" wrapText="1"/>
    </xf>
    <xf numFmtId="0" fontId="9" fillId="0" borderId="12" xfId="0" applyFont="1" applyBorder="1" applyAlignment="1">
      <alignment horizontal="left" wrapText="1"/>
    </xf>
    <xf numFmtId="0" fontId="9" fillId="0" borderId="13" xfId="0" applyFont="1" applyBorder="1" applyAlignment="1">
      <alignment horizontal="left" wrapText="1"/>
    </xf>
    <xf numFmtId="0" fontId="9" fillId="0" borderId="8" xfId="0" applyFont="1" applyBorder="1" applyAlignment="1">
      <alignment horizontal="left" wrapText="1"/>
    </xf>
    <xf numFmtId="0" fontId="9" fillId="0" borderId="14" xfId="0" applyFont="1" applyBorder="1" applyAlignment="1">
      <alignment horizontal="left" wrapText="1"/>
    </xf>
    <xf numFmtId="0" fontId="9" fillId="0" borderId="9" xfId="0" applyFont="1" applyBorder="1" applyAlignment="1">
      <alignment horizontal="left" wrapText="1"/>
    </xf>
    <xf numFmtId="0" fontId="9" fillId="0" borderId="1" xfId="0" applyFont="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0" fillId="3" borderId="1" xfId="0" applyFont="1" applyFill="1" applyBorder="1" applyAlignment="1">
      <alignment horizontal="center" vertical="center" wrapText="1"/>
    </xf>
    <xf numFmtId="0" fontId="9" fillId="3" borderId="1" xfId="0" applyFont="1" applyFill="1" applyBorder="1" applyAlignment="1">
      <alignment horizontal="center"/>
    </xf>
    <xf numFmtId="0" fontId="9" fillId="0" borderId="13" xfId="0" applyFont="1" applyBorder="1" applyAlignment="1"/>
    <xf numFmtId="0" fontId="10" fillId="3" borderId="1" xfId="0" applyFont="1" applyFill="1" applyBorder="1" applyAlignment="1">
      <alignment horizontal="center"/>
    </xf>
    <xf numFmtId="0" fontId="10" fillId="3" borderId="1" xfId="0" applyFont="1" applyFill="1" applyBorder="1" applyAlignment="1">
      <alignment horizontal="left" vertical="center" wrapText="1"/>
    </xf>
    <xf numFmtId="0" fontId="8" fillId="3" borderId="1" xfId="0" applyFont="1" applyFill="1" applyBorder="1" applyAlignment="1">
      <alignment horizontal="center" vertical="center"/>
    </xf>
    <xf numFmtId="0" fontId="9" fillId="0" borderId="11" xfId="0" applyFont="1" applyBorder="1" applyAlignment="1">
      <alignment horizontal="left" vertical="top" wrapText="1"/>
    </xf>
    <xf numFmtId="0" fontId="9" fillId="0" borderId="15" xfId="0" applyFont="1" applyBorder="1" applyAlignment="1">
      <alignment horizontal="left" vertical="top" wrapText="1"/>
    </xf>
    <xf numFmtId="0" fontId="9" fillId="0" borderId="12" xfId="0" applyFont="1" applyBorder="1" applyAlignment="1">
      <alignment horizontal="left" vertical="top" wrapText="1"/>
    </xf>
    <xf numFmtId="0" fontId="9" fillId="0" borderId="13" xfId="0" applyFont="1" applyBorder="1" applyAlignment="1">
      <alignment horizontal="left" vertical="top" wrapText="1"/>
    </xf>
    <xf numFmtId="0" fontId="9" fillId="0" borderId="0" xfId="0" applyFont="1" applyBorder="1" applyAlignment="1">
      <alignment horizontal="left" vertical="top" wrapText="1"/>
    </xf>
    <xf numFmtId="0" fontId="9" fillId="0" borderId="8" xfId="0" applyFont="1" applyBorder="1" applyAlignment="1">
      <alignment horizontal="left" vertical="top" wrapText="1"/>
    </xf>
    <xf numFmtId="0" fontId="9" fillId="0" borderId="14" xfId="0" applyFont="1" applyBorder="1" applyAlignment="1">
      <alignment horizontal="left" vertical="top" wrapText="1"/>
    </xf>
    <xf numFmtId="0" fontId="9" fillId="0" borderId="7" xfId="0" applyFont="1" applyBorder="1" applyAlignment="1">
      <alignment horizontal="left" vertical="top" wrapText="1"/>
    </xf>
    <xf numFmtId="0" fontId="9" fillId="0" borderId="9" xfId="0" applyFont="1" applyBorder="1" applyAlignment="1">
      <alignment horizontal="left" vertical="top" wrapText="1"/>
    </xf>
  </cellXfs>
  <cellStyles count="3">
    <cellStyle name="Moneda" xfId="1" builtinId="4"/>
    <cellStyle name="Normal" xfId="0" builtinId="0"/>
    <cellStyle name="Normal_Hoja1"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7"/>
  <sheetViews>
    <sheetView tabSelected="1" workbookViewId="0">
      <selection activeCell="M18" sqref="M18"/>
    </sheetView>
  </sheetViews>
  <sheetFormatPr baseColWidth="10" defaultRowHeight="15" x14ac:dyDescent="0.3"/>
  <cols>
    <col min="2" max="2" width="23" customWidth="1"/>
    <col min="3" max="3" width="17.42578125" customWidth="1"/>
    <col min="7" max="7" width="18.85546875" customWidth="1"/>
    <col min="9" max="9" width="13.140625" customWidth="1"/>
  </cols>
  <sheetData>
    <row r="1" spans="1:12" ht="23.25" x14ac:dyDescent="0.3">
      <c r="A1" s="46" t="s">
        <v>104</v>
      </c>
      <c r="B1" s="46"/>
      <c r="C1" s="46"/>
      <c r="D1" s="46"/>
      <c r="E1" s="46"/>
      <c r="F1" s="46"/>
    </row>
    <row r="2" spans="1:12" ht="15" customHeight="1" x14ac:dyDescent="0.3">
      <c r="A2" s="17"/>
      <c r="B2" s="17"/>
      <c r="C2" s="17"/>
      <c r="D2" s="17"/>
      <c r="E2" s="17"/>
      <c r="F2" s="17"/>
    </row>
    <row r="3" spans="1:12" ht="73.5" customHeight="1" x14ac:dyDescent="0.3">
      <c r="B3" s="44" t="s">
        <v>89</v>
      </c>
      <c r="C3" s="45"/>
    </row>
    <row r="4" spans="1:12" x14ac:dyDescent="0.3">
      <c r="B4" s="13" t="s">
        <v>87</v>
      </c>
      <c r="C4" s="13" t="s">
        <v>88</v>
      </c>
    </row>
    <row r="5" spans="1:12" x14ac:dyDescent="0.3">
      <c r="B5" s="11" t="s">
        <v>41</v>
      </c>
      <c r="C5" s="12"/>
      <c r="G5" s="15"/>
      <c r="H5" s="16" t="s">
        <v>96</v>
      </c>
      <c r="I5" s="16" t="s">
        <v>97</v>
      </c>
      <c r="J5" s="16" t="s">
        <v>98</v>
      </c>
      <c r="K5" s="16" t="s">
        <v>99</v>
      </c>
      <c r="L5" s="16" t="s">
        <v>100</v>
      </c>
    </row>
    <row r="6" spans="1:12" x14ac:dyDescent="0.3">
      <c r="G6" s="14" t="s">
        <v>90</v>
      </c>
      <c r="H6" s="8">
        <v>96</v>
      </c>
      <c r="I6" s="8">
        <v>98</v>
      </c>
      <c r="J6" s="8">
        <v>55</v>
      </c>
      <c r="K6" s="8">
        <v>91</v>
      </c>
      <c r="L6" s="8">
        <v>55</v>
      </c>
    </row>
    <row r="7" spans="1:12" x14ac:dyDescent="0.3">
      <c r="G7" s="14" t="s">
        <v>91</v>
      </c>
      <c r="H7" s="8">
        <v>67</v>
      </c>
      <c r="I7" s="8">
        <v>93</v>
      </c>
      <c r="J7" s="8">
        <v>73</v>
      </c>
      <c r="K7" s="8">
        <v>93</v>
      </c>
      <c r="L7" s="8">
        <v>78</v>
      </c>
    </row>
    <row r="8" spans="1:12" x14ac:dyDescent="0.3">
      <c r="B8" s="44" t="s">
        <v>103</v>
      </c>
      <c r="C8" s="18" t="s">
        <v>101</v>
      </c>
      <c r="G8" s="14" t="s">
        <v>92</v>
      </c>
      <c r="H8" s="8">
        <v>80</v>
      </c>
      <c r="I8" s="8">
        <v>56</v>
      </c>
      <c r="J8" s="8">
        <v>63</v>
      </c>
      <c r="K8" s="8">
        <v>88</v>
      </c>
      <c r="L8" s="8">
        <v>55</v>
      </c>
    </row>
    <row r="9" spans="1:12" x14ac:dyDescent="0.3">
      <c r="B9" s="45"/>
      <c r="C9" s="19" t="s">
        <v>92</v>
      </c>
      <c r="G9" s="14" t="s">
        <v>93</v>
      </c>
      <c r="H9" s="8">
        <v>78</v>
      </c>
      <c r="I9" s="8">
        <v>80</v>
      </c>
      <c r="J9" s="8">
        <v>78</v>
      </c>
      <c r="K9" s="8">
        <v>58</v>
      </c>
      <c r="L9" s="8">
        <v>74</v>
      </c>
    </row>
    <row r="10" spans="1:12" x14ac:dyDescent="0.3">
      <c r="B10" s="45"/>
      <c r="C10" s="18" t="s">
        <v>102</v>
      </c>
      <c r="G10" s="14" t="s">
        <v>94</v>
      </c>
      <c r="H10" s="8">
        <v>65</v>
      </c>
      <c r="I10" s="8">
        <v>55</v>
      </c>
      <c r="J10" s="8">
        <v>58</v>
      </c>
      <c r="K10" s="8">
        <v>75</v>
      </c>
      <c r="L10" s="8">
        <v>62</v>
      </c>
    </row>
    <row r="11" spans="1:12" x14ac:dyDescent="0.3">
      <c r="B11" s="45"/>
      <c r="C11" s="19" t="s">
        <v>99</v>
      </c>
      <c r="G11" s="14" t="s">
        <v>95</v>
      </c>
      <c r="H11" s="8">
        <v>54</v>
      </c>
      <c r="I11" s="8">
        <v>72</v>
      </c>
      <c r="J11" s="8">
        <v>61</v>
      </c>
      <c r="K11" s="8">
        <v>81</v>
      </c>
      <c r="L11" s="8">
        <v>95</v>
      </c>
    </row>
    <row r="12" spans="1:12" x14ac:dyDescent="0.3">
      <c r="B12" s="45"/>
    </row>
    <row r="13" spans="1:12" x14ac:dyDescent="0.3">
      <c r="B13" s="45"/>
      <c r="C13" s="19" t="s">
        <v>2</v>
      </c>
    </row>
    <row r="14" spans="1:12" x14ac:dyDescent="0.3">
      <c r="B14" s="45"/>
      <c r="C14" s="20"/>
    </row>
    <row r="16" spans="1:12" x14ac:dyDescent="0.3">
      <c r="G16" s="13" t="s">
        <v>105</v>
      </c>
      <c r="H16" s="13" t="s">
        <v>106</v>
      </c>
      <c r="I16" s="13" t="s">
        <v>2</v>
      </c>
    </row>
    <row r="17" spans="2:9" x14ac:dyDescent="0.3">
      <c r="B17" s="44" t="s">
        <v>114</v>
      </c>
      <c r="C17" s="44"/>
      <c r="G17" s="11" t="s">
        <v>107</v>
      </c>
      <c r="H17" s="11">
        <v>5</v>
      </c>
      <c r="I17" s="11">
        <v>105</v>
      </c>
    </row>
    <row r="18" spans="2:9" ht="15" customHeight="1" x14ac:dyDescent="0.3">
      <c r="B18" s="44"/>
      <c r="C18" s="44"/>
      <c r="G18" s="11" t="s">
        <v>108</v>
      </c>
      <c r="H18" s="11">
        <v>6</v>
      </c>
      <c r="I18" s="11">
        <v>120</v>
      </c>
    </row>
    <row r="19" spans="2:9" x14ac:dyDescent="0.3">
      <c r="B19" s="44"/>
      <c r="C19" s="44"/>
      <c r="G19" s="11" t="s">
        <v>109</v>
      </c>
      <c r="H19" s="11">
        <v>8</v>
      </c>
      <c r="I19" s="11">
        <v>35</v>
      </c>
    </row>
    <row r="20" spans="2:9" x14ac:dyDescent="0.3">
      <c r="B20" s="44"/>
      <c r="C20" s="44"/>
      <c r="G20" s="11" t="s">
        <v>110</v>
      </c>
      <c r="H20" s="11">
        <v>1</v>
      </c>
      <c r="I20" s="11">
        <v>250</v>
      </c>
    </row>
    <row r="21" spans="2:9" x14ac:dyDescent="0.3">
      <c r="B21" s="44"/>
      <c r="C21" s="44"/>
      <c r="G21" s="27" t="s">
        <v>107</v>
      </c>
      <c r="H21" s="11">
        <v>5</v>
      </c>
      <c r="I21" s="11">
        <v>40</v>
      </c>
    </row>
    <row r="22" spans="2:9" x14ac:dyDescent="0.3">
      <c r="B22" s="47"/>
      <c r="C22" s="47"/>
      <c r="G22" s="11" t="s">
        <v>111</v>
      </c>
      <c r="H22" s="11">
        <v>2</v>
      </c>
      <c r="I22" s="11">
        <v>25</v>
      </c>
    </row>
    <row r="23" spans="2:9" x14ac:dyDescent="0.3">
      <c r="G23" s="11" t="s">
        <v>112</v>
      </c>
      <c r="H23" s="11">
        <v>9</v>
      </c>
      <c r="I23" s="11">
        <v>35</v>
      </c>
    </row>
    <row r="24" spans="2:9" ht="15" customHeight="1" x14ac:dyDescent="0.3">
      <c r="B24" s="44" t="s">
        <v>116</v>
      </c>
      <c r="C24" s="44"/>
      <c r="G24" s="11" t="s">
        <v>107</v>
      </c>
      <c r="H24" s="11">
        <v>4</v>
      </c>
      <c r="I24" s="11">
        <v>105</v>
      </c>
    </row>
    <row r="25" spans="2:9" x14ac:dyDescent="0.3">
      <c r="B25" s="44"/>
      <c r="C25" s="44"/>
      <c r="G25" s="11" t="s">
        <v>110</v>
      </c>
      <c r="H25" s="11">
        <v>7</v>
      </c>
      <c r="I25" s="11">
        <v>250</v>
      </c>
    </row>
    <row r="26" spans="2:9" x14ac:dyDescent="0.3">
      <c r="B26" s="44"/>
      <c r="C26" s="44"/>
      <c r="G26" s="11" t="s">
        <v>113</v>
      </c>
      <c r="H26" s="11">
        <v>2</v>
      </c>
      <c r="I26" s="11">
        <v>200</v>
      </c>
    </row>
    <row r="27" spans="2:9" x14ac:dyDescent="0.3">
      <c r="B27" s="44"/>
      <c r="C27" s="44"/>
      <c r="G27" s="11" t="s">
        <v>109</v>
      </c>
      <c r="H27" s="11">
        <v>3</v>
      </c>
      <c r="I27" s="11">
        <v>35</v>
      </c>
    </row>
    <row r="28" spans="2:9" x14ac:dyDescent="0.3">
      <c r="B28" s="28" t="s">
        <v>101</v>
      </c>
      <c r="C28" s="27" t="s">
        <v>94</v>
      </c>
      <c r="G28" s="27" t="s">
        <v>107</v>
      </c>
      <c r="H28" s="11">
        <v>1</v>
      </c>
      <c r="I28" s="11">
        <v>40</v>
      </c>
    </row>
    <row r="29" spans="2:9" x14ac:dyDescent="0.3">
      <c r="B29" s="28" t="s">
        <v>115</v>
      </c>
      <c r="C29" s="12"/>
      <c r="G29" s="11" t="s">
        <v>110</v>
      </c>
      <c r="H29" s="11">
        <v>3</v>
      </c>
      <c r="I29" s="11">
        <v>250</v>
      </c>
    </row>
    <row r="30" spans="2:9" x14ac:dyDescent="0.3">
      <c r="G30" s="27" t="s">
        <v>107</v>
      </c>
      <c r="H30" s="11">
        <v>2</v>
      </c>
      <c r="I30" s="11">
        <v>35</v>
      </c>
    </row>
    <row r="31" spans="2:9" x14ac:dyDescent="0.3">
      <c r="G31" s="11" t="s">
        <v>112</v>
      </c>
      <c r="H31" s="11">
        <v>7</v>
      </c>
      <c r="I31" s="11">
        <v>35</v>
      </c>
    </row>
    <row r="32" spans="2:9" ht="15" customHeight="1" x14ac:dyDescent="0.3">
      <c r="B32" s="48" t="s">
        <v>117</v>
      </c>
      <c r="C32" s="49"/>
    </row>
    <row r="33" spans="2:9" x14ac:dyDescent="0.3">
      <c r="B33" s="50"/>
      <c r="C33" s="51"/>
    </row>
    <row r="34" spans="2:9" x14ac:dyDescent="0.3">
      <c r="B34" s="50"/>
      <c r="C34" s="51"/>
      <c r="F34" s="31" t="s">
        <v>120</v>
      </c>
      <c r="G34" s="31" t="s">
        <v>30</v>
      </c>
      <c r="H34" s="31" t="s">
        <v>121</v>
      </c>
      <c r="I34" s="31" t="s">
        <v>122</v>
      </c>
    </row>
    <row r="35" spans="2:9" x14ac:dyDescent="0.3">
      <c r="B35" s="52"/>
      <c r="C35" s="53"/>
      <c r="F35" s="32" t="s">
        <v>123</v>
      </c>
      <c r="G35" s="32" t="s">
        <v>124</v>
      </c>
      <c r="H35" s="32" t="s">
        <v>125</v>
      </c>
      <c r="I35" s="32" t="s">
        <v>126</v>
      </c>
    </row>
    <row r="36" spans="2:9" x14ac:dyDescent="0.3">
      <c r="B36" s="13" t="s">
        <v>118</v>
      </c>
      <c r="C36" s="13" t="s">
        <v>119</v>
      </c>
      <c r="F36" s="32" t="s">
        <v>127</v>
      </c>
      <c r="G36" s="32" t="s">
        <v>128</v>
      </c>
      <c r="H36" s="32" t="s">
        <v>129</v>
      </c>
      <c r="I36" s="32" t="s">
        <v>130</v>
      </c>
    </row>
    <row r="37" spans="2:9" x14ac:dyDescent="0.3">
      <c r="B37" s="29">
        <v>2</v>
      </c>
      <c r="C37" s="30"/>
      <c r="F37" s="32" t="s">
        <v>131</v>
      </c>
      <c r="G37" s="32" t="s">
        <v>132</v>
      </c>
      <c r="H37" s="32" t="s">
        <v>125</v>
      </c>
      <c r="I37" s="32" t="s">
        <v>133</v>
      </c>
    </row>
    <row r="38" spans="2:9" x14ac:dyDescent="0.3">
      <c r="B38" s="29">
        <v>1</v>
      </c>
      <c r="C38" s="30"/>
      <c r="F38" s="32" t="s">
        <v>134</v>
      </c>
      <c r="G38" s="32" t="s">
        <v>135</v>
      </c>
      <c r="H38" s="32" t="s">
        <v>136</v>
      </c>
      <c r="I38" s="32" t="s">
        <v>130</v>
      </c>
    </row>
    <row r="39" spans="2:9" x14ac:dyDescent="0.3">
      <c r="B39" s="29">
        <v>4</v>
      </c>
      <c r="C39" s="30"/>
      <c r="F39" s="32" t="s">
        <v>137</v>
      </c>
      <c r="G39" s="32" t="s">
        <v>138</v>
      </c>
      <c r="H39" s="32" t="s">
        <v>125</v>
      </c>
      <c r="I39" s="32" t="s">
        <v>126</v>
      </c>
    </row>
    <row r="40" spans="2:9" x14ac:dyDescent="0.3">
      <c r="B40" s="29">
        <v>2</v>
      </c>
      <c r="C40" s="30"/>
      <c r="F40" s="32" t="s">
        <v>139</v>
      </c>
      <c r="G40" s="32" t="s">
        <v>140</v>
      </c>
      <c r="H40" s="32" t="s">
        <v>125</v>
      </c>
      <c r="I40" s="32" t="s">
        <v>126</v>
      </c>
    </row>
    <row r="41" spans="2:9" x14ac:dyDescent="0.3">
      <c r="B41" s="29">
        <v>1</v>
      </c>
      <c r="C41" s="30"/>
      <c r="F41" s="32" t="s">
        <v>141</v>
      </c>
      <c r="G41" s="32" t="s">
        <v>142</v>
      </c>
      <c r="H41" s="32" t="s">
        <v>136</v>
      </c>
      <c r="I41" s="32" t="s">
        <v>133</v>
      </c>
    </row>
    <row r="42" spans="2:9" x14ac:dyDescent="0.3">
      <c r="B42" s="29">
        <v>5</v>
      </c>
      <c r="C42" s="30"/>
      <c r="F42" s="33"/>
      <c r="G42" s="33"/>
      <c r="H42" s="33"/>
      <c r="I42" s="33"/>
    </row>
    <row r="43" spans="2:9" ht="15" customHeight="1" x14ac:dyDescent="0.3">
      <c r="B43" s="29">
        <v>2</v>
      </c>
      <c r="C43" s="30"/>
      <c r="F43" s="54" t="s">
        <v>143</v>
      </c>
      <c r="G43" s="54"/>
      <c r="H43" s="54"/>
      <c r="I43" s="54"/>
    </row>
    <row r="44" spans="2:9" x14ac:dyDescent="0.3">
      <c r="B44" s="29">
        <v>2</v>
      </c>
      <c r="C44" s="30"/>
      <c r="F44" s="54"/>
      <c r="G44" s="54"/>
      <c r="H44" s="54"/>
      <c r="I44" s="54"/>
    </row>
    <row r="45" spans="2:9" x14ac:dyDescent="0.3">
      <c r="B45" s="29">
        <v>4</v>
      </c>
      <c r="C45" s="30"/>
      <c r="F45" s="54"/>
      <c r="G45" s="54"/>
      <c r="H45" s="54"/>
      <c r="I45" s="54"/>
    </row>
    <row r="46" spans="2:9" x14ac:dyDescent="0.3">
      <c r="B46" s="29">
        <v>3</v>
      </c>
      <c r="C46" s="30"/>
      <c r="F46" s="35"/>
      <c r="G46" s="42" t="s">
        <v>144</v>
      </c>
      <c r="H46" s="42" t="s">
        <v>145</v>
      </c>
      <c r="I46" s="35"/>
    </row>
    <row r="47" spans="2:9" x14ac:dyDescent="0.3">
      <c r="B47" s="29">
        <v>4</v>
      </c>
      <c r="C47" s="30"/>
      <c r="G47" s="36" t="s">
        <v>146</v>
      </c>
      <c r="H47" s="12"/>
    </row>
    <row r="49" spans="2:9" ht="15" customHeight="1" x14ac:dyDescent="0.3">
      <c r="F49" s="43" t="s">
        <v>148</v>
      </c>
      <c r="G49" s="43"/>
      <c r="H49" s="39"/>
      <c r="I49" s="39"/>
    </row>
    <row r="50" spans="2:9" ht="46.5" customHeight="1" x14ac:dyDescent="0.3">
      <c r="F50" s="43"/>
      <c r="G50" s="43"/>
      <c r="H50" s="39"/>
      <c r="I50" s="39"/>
    </row>
    <row r="51" spans="2:9" x14ac:dyDescent="0.3">
      <c r="F51" s="34">
        <v>23</v>
      </c>
      <c r="G51" s="34">
        <v>45</v>
      </c>
      <c r="H51" s="39"/>
      <c r="I51" s="39"/>
    </row>
    <row r="52" spans="2:9" x14ac:dyDescent="0.3">
      <c r="F52" s="34">
        <v>45</v>
      </c>
      <c r="G52" s="34">
        <v>67</v>
      </c>
      <c r="H52" s="37"/>
      <c r="I52" s="38"/>
    </row>
    <row r="53" spans="2:9" x14ac:dyDescent="0.3">
      <c r="F53" s="34">
        <v>32</v>
      </c>
      <c r="G53" s="34">
        <v>78</v>
      </c>
      <c r="H53" s="37"/>
      <c r="I53" s="37"/>
    </row>
    <row r="54" spans="2:9" x14ac:dyDescent="0.3">
      <c r="F54" s="32"/>
      <c r="G54" s="32"/>
    </row>
    <row r="55" spans="2:9" x14ac:dyDescent="0.3">
      <c r="F55" s="40" t="s">
        <v>147</v>
      </c>
      <c r="G55" s="41" t="s">
        <v>149</v>
      </c>
    </row>
    <row r="56" spans="2:9" x14ac:dyDescent="0.3">
      <c r="F56" s="32" t="s">
        <v>145</v>
      </c>
      <c r="G56" s="31"/>
    </row>
    <row r="58" spans="2:9" ht="15" customHeight="1" x14ac:dyDescent="0.3">
      <c r="C58" s="68" t="s">
        <v>189</v>
      </c>
      <c r="D58" s="69"/>
      <c r="E58" s="69"/>
      <c r="F58" s="70"/>
    </row>
    <row r="59" spans="2:9" x14ac:dyDescent="0.3">
      <c r="C59" s="71"/>
      <c r="D59" s="72"/>
      <c r="E59" s="72"/>
      <c r="F59" s="73"/>
    </row>
    <row r="60" spans="2:9" x14ac:dyDescent="0.3">
      <c r="C60" s="74"/>
      <c r="D60" s="75"/>
      <c r="E60" s="75"/>
      <c r="F60" s="76"/>
    </row>
    <row r="62" spans="2:9" x14ac:dyDescent="0.3">
      <c r="B62" s="33"/>
      <c r="C62" s="33"/>
      <c r="D62" s="66" t="s">
        <v>150</v>
      </c>
      <c r="E62" s="32" t="s">
        <v>151</v>
      </c>
      <c r="F62" s="63"/>
      <c r="G62" s="33"/>
    </row>
    <row r="63" spans="2:9" x14ac:dyDescent="0.3">
      <c r="B63" s="33"/>
      <c r="C63" s="33"/>
      <c r="D63" s="66" t="s">
        <v>30</v>
      </c>
      <c r="E63" s="32" t="s">
        <v>152</v>
      </c>
      <c r="F63" s="64"/>
      <c r="G63" s="33"/>
    </row>
    <row r="64" spans="2:9" x14ac:dyDescent="0.3">
      <c r="B64" s="33"/>
      <c r="C64" s="33"/>
      <c r="D64" s="33"/>
      <c r="E64" s="33"/>
      <c r="F64" s="33"/>
      <c r="G64" s="33"/>
    </row>
    <row r="65" spans="2:7" x14ac:dyDescent="0.3">
      <c r="B65" s="65" t="s">
        <v>153</v>
      </c>
      <c r="C65" s="65"/>
      <c r="D65" s="65" t="s">
        <v>151</v>
      </c>
      <c r="E65" s="65"/>
      <c r="F65" s="65" t="s">
        <v>154</v>
      </c>
      <c r="G65" s="65"/>
    </row>
    <row r="66" spans="2:7" x14ac:dyDescent="0.3">
      <c r="B66" s="62" t="s">
        <v>155</v>
      </c>
      <c r="C66" s="62" t="s">
        <v>156</v>
      </c>
      <c r="D66" s="62" t="s">
        <v>155</v>
      </c>
      <c r="E66" s="62" t="s">
        <v>156</v>
      </c>
      <c r="F66" s="62" t="s">
        <v>155</v>
      </c>
      <c r="G66" s="62" t="s">
        <v>156</v>
      </c>
    </row>
    <row r="67" spans="2:7" x14ac:dyDescent="0.3">
      <c r="B67" s="32" t="s">
        <v>157</v>
      </c>
      <c r="C67" s="34">
        <v>20</v>
      </c>
      <c r="D67" s="32" t="s">
        <v>158</v>
      </c>
      <c r="E67" s="34">
        <v>23</v>
      </c>
      <c r="F67" s="32" t="s">
        <v>159</v>
      </c>
      <c r="G67" s="34">
        <v>25</v>
      </c>
    </row>
    <row r="68" spans="2:7" x14ac:dyDescent="0.3">
      <c r="B68" s="32" t="s">
        <v>158</v>
      </c>
      <c r="C68" s="34">
        <v>21</v>
      </c>
      <c r="D68" s="32" t="s">
        <v>157</v>
      </c>
      <c r="E68" s="34">
        <v>21</v>
      </c>
      <c r="F68" s="32" t="s">
        <v>160</v>
      </c>
      <c r="G68" s="34">
        <v>27</v>
      </c>
    </row>
    <row r="69" spans="2:7" x14ac:dyDescent="0.3">
      <c r="B69" s="32" t="s">
        <v>161</v>
      </c>
      <c r="C69" s="34">
        <v>22</v>
      </c>
      <c r="D69" s="32" t="s">
        <v>162</v>
      </c>
      <c r="E69" s="34">
        <v>14</v>
      </c>
      <c r="F69" s="32" t="s">
        <v>163</v>
      </c>
      <c r="G69" s="34">
        <v>16</v>
      </c>
    </row>
    <row r="70" spans="2:7" x14ac:dyDescent="0.3">
      <c r="B70" s="32" t="s">
        <v>152</v>
      </c>
      <c r="C70" s="34">
        <v>23</v>
      </c>
      <c r="D70" s="32" t="s">
        <v>161</v>
      </c>
      <c r="E70" s="34">
        <v>34</v>
      </c>
      <c r="F70" s="32" t="s">
        <v>164</v>
      </c>
      <c r="G70" s="34">
        <v>18</v>
      </c>
    </row>
    <row r="71" spans="2:7" x14ac:dyDescent="0.3">
      <c r="B71" s="32" t="s">
        <v>162</v>
      </c>
      <c r="C71" s="34">
        <v>20</v>
      </c>
      <c r="D71" s="32" t="s">
        <v>152</v>
      </c>
      <c r="E71" s="34">
        <v>12</v>
      </c>
      <c r="F71" s="32" t="s">
        <v>165</v>
      </c>
      <c r="G71" s="34">
        <v>26</v>
      </c>
    </row>
    <row r="73" spans="2:7" ht="15" customHeight="1" x14ac:dyDescent="0.3">
      <c r="C73" s="54" t="s">
        <v>190</v>
      </c>
      <c r="D73" s="54"/>
      <c r="E73" s="54"/>
      <c r="F73" s="54"/>
    </row>
    <row r="74" spans="2:7" x14ac:dyDescent="0.3">
      <c r="C74" s="54"/>
      <c r="D74" s="54"/>
      <c r="E74" s="54"/>
      <c r="F74" s="54"/>
    </row>
    <row r="75" spans="2:7" x14ac:dyDescent="0.3">
      <c r="C75" s="54"/>
      <c r="D75" s="54"/>
      <c r="E75" s="54"/>
      <c r="F75" s="54"/>
    </row>
    <row r="76" spans="2:7" x14ac:dyDescent="0.3">
      <c r="C76" s="54"/>
      <c r="D76" s="54"/>
      <c r="E76" s="54"/>
      <c r="F76" s="54"/>
    </row>
    <row r="78" spans="2:7" x14ac:dyDescent="0.3">
      <c r="C78" s="67" t="s">
        <v>166</v>
      </c>
      <c r="D78" s="67"/>
      <c r="E78" s="67"/>
      <c r="F78" s="67"/>
    </row>
    <row r="79" spans="2:7" x14ac:dyDescent="0.3">
      <c r="C79" s="62" t="s">
        <v>167</v>
      </c>
      <c r="D79" s="62" t="s">
        <v>168</v>
      </c>
      <c r="E79" s="62" t="s">
        <v>169</v>
      </c>
      <c r="F79" s="62" t="s">
        <v>170</v>
      </c>
    </row>
    <row r="80" spans="2:7" x14ac:dyDescent="0.3">
      <c r="C80" s="32" t="s">
        <v>171</v>
      </c>
      <c r="D80" s="32" t="s">
        <v>172</v>
      </c>
      <c r="E80" s="32" t="s">
        <v>173</v>
      </c>
      <c r="F80" s="32" t="s">
        <v>174</v>
      </c>
    </row>
    <row r="81" spans="3:6" x14ac:dyDescent="0.3">
      <c r="C81" s="32" t="s">
        <v>175</v>
      </c>
      <c r="D81" s="32" t="s">
        <v>176</v>
      </c>
      <c r="E81" s="32" t="s">
        <v>177</v>
      </c>
      <c r="F81" s="32" t="s">
        <v>178</v>
      </c>
    </row>
    <row r="82" spans="3:6" x14ac:dyDescent="0.3">
      <c r="C82" s="32" t="s">
        <v>179</v>
      </c>
      <c r="D82" s="32" t="s">
        <v>180</v>
      </c>
      <c r="E82" s="32" t="s">
        <v>181</v>
      </c>
      <c r="F82" s="32" t="s">
        <v>182</v>
      </c>
    </row>
    <row r="83" spans="3:6" x14ac:dyDescent="0.3">
      <c r="C83" s="32" t="s">
        <v>183</v>
      </c>
      <c r="D83" s="32" t="s">
        <v>184</v>
      </c>
      <c r="E83" s="32" t="s">
        <v>185</v>
      </c>
      <c r="F83" s="32" t="s">
        <v>186</v>
      </c>
    </row>
    <row r="84" spans="3:6" x14ac:dyDescent="0.3">
      <c r="C84" s="33"/>
      <c r="D84" s="33"/>
      <c r="E84" s="33"/>
      <c r="F84" s="33"/>
    </row>
    <row r="85" spans="3:6" x14ac:dyDescent="0.3">
      <c r="C85" s="33"/>
      <c r="D85" s="33"/>
      <c r="E85" s="33"/>
      <c r="F85" s="33"/>
    </row>
    <row r="86" spans="3:6" x14ac:dyDescent="0.3">
      <c r="C86" s="62" t="s">
        <v>187</v>
      </c>
      <c r="D86" s="62" t="s">
        <v>188</v>
      </c>
      <c r="E86" s="33"/>
      <c r="F86" s="33"/>
    </row>
    <row r="87" spans="3:6" x14ac:dyDescent="0.3">
      <c r="C87" s="32"/>
      <c r="D87" s="34"/>
      <c r="E87" s="33"/>
      <c r="F87" s="33"/>
    </row>
  </sheetData>
  <mergeCells count="15">
    <mergeCell ref="B65:C65"/>
    <mergeCell ref="D65:E65"/>
    <mergeCell ref="F65:G65"/>
    <mergeCell ref="C78:F78"/>
    <mergeCell ref="C58:F60"/>
    <mergeCell ref="C73:F76"/>
    <mergeCell ref="F49:G50"/>
    <mergeCell ref="B24:C27"/>
    <mergeCell ref="B3:C3"/>
    <mergeCell ref="B8:B14"/>
    <mergeCell ref="A1:F1"/>
    <mergeCell ref="B22:C22"/>
    <mergeCell ref="B17:C21"/>
    <mergeCell ref="B32:C35"/>
    <mergeCell ref="F43:I45"/>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I17" sqref="I17"/>
    </sheetView>
  </sheetViews>
  <sheetFormatPr baseColWidth="10" defaultRowHeight="15" x14ac:dyDescent="0.3"/>
  <cols>
    <col min="2" max="2" width="19.7109375" customWidth="1"/>
    <col min="3" max="3" width="17.7109375" customWidth="1"/>
    <col min="4" max="4" width="16.140625" customWidth="1"/>
    <col min="5" max="5" width="12.85546875" customWidth="1"/>
    <col min="6" max="7" width="15.5703125" customWidth="1"/>
  </cols>
  <sheetData>
    <row r="1" spans="1:11" ht="30" x14ac:dyDescent="0.3">
      <c r="A1" s="21" t="s">
        <v>0</v>
      </c>
      <c r="B1" s="21" t="s">
        <v>25</v>
      </c>
      <c r="C1" s="21" t="s">
        <v>1</v>
      </c>
      <c r="D1" s="21" t="s">
        <v>16</v>
      </c>
      <c r="E1" s="21" t="s">
        <v>17</v>
      </c>
      <c r="F1" s="21" t="s">
        <v>18</v>
      </c>
      <c r="G1" s="21" t="s">
        <v>19</v>
      </c>
      <c r="H1" s="21" t="s">
        <v>2</v>
      </c>
      <c r="I1" s="21" t="s">
        <v>20</v>
      </c>
    </row>
    <row r="2" spans="1:11" x14ac:dyDescent="0.3">
      <c r="A2" s="22">
        <v>1</v>
      </c>
      <c r="B2" s="23" t="s">
        <v>10</v>
      </c>
      <c r="C2" s="23" t="s">
        <v>3</v>
      </c>
      <c r="D2" s="24">
        <f>H2*30/100</f>
        <v>58.29</v>
      </c>
      <c r="E2" s="24">
        <f>H2*20/100</f>
        <v>38.86</v>
      </c>
      <c r="F2" s="24">
        <f>H2*3/100</f>
        <v>5.8290000000000006</v>
      </c>
      <c r="G2" s="24">
        <f>H2*5/100</f>
        <v>9.7149999999999999</v>
      </c>
      <c r="H2" s="25">
        <v>194.3</v>
      </c>
      <c r="I2" s="26">
        <f>100%-(SUM(D2:G2)/H2)</f>
        <v>0.41999999999999993</v>
      </c>
      <c r="K2" s="1"/>
    </row>
    <row r="3" spans="1:11" x14ac:dyDescent="0.3">
      <c r="A3" s="22">
        <v>2</v>
      </c>
      <c r="B3" s="23" t="s">
        <v>4</v>
      </c>
      <c r="C3" s="23" t="s">
        <v>3</v>
      </c>
      <c r="D3" s="24">
        <v>30</v>
      </c>
      <c r="E3" s="24">
        <f t="shared" ref="E3:E8" si="0">H3*20/100</f>
        <v>48.02</v>
      </c>
      <c r="F3" s="24">
        <f t="shared" ref="F3:F11" si="1">H3*3/100</f>
        <v>7.2029999999999994</v>
      </c>
      <c r="G3" s="24">
        <f t="shared" ref="G3:G11" si="2">H3*5/100</f>
        <v>12.005000000000001</v>
      </c>
      <c r="H3" s="25">
        <v>240.1</v>
      </c>
      <c r="I3" s="26">
        <f t="shared" ref="I3:I11" si="3">100%-(SUM(D3:G3)/H3)</f>
        <v>0.5950520616409829</v>
      </c>
    </row>
    <row r="4" spans="1:11" x14ac:dyDescent="0.3">
      <c r="A4" s="22">
        <v>3</v>
      </c>
      <c r="B4" s="23" t="s">
        <v>5</v>
      </c>
      <c r="C4" s="23" t="s">
        <v>3</v>
      </c>
      <c r="D4" s="24">
        <v>42.23</v>
      </c>
      <c r="E4" s="24">
        <f t="shared" si="0"/>
        <v>46.22</v>
      </c>
      <c r="F4" s="24">
        <f t="shared" si="1"/>
        <v>6.9329999999999998</v>
      </c>
      <c r="G4" s="24">
        <f t="shared" si="2"/>
        <v>11.555</v>
      </c>
      <c r="H4" s="25">
        <v>231.1</v>
      </c>
      <c r="I4" s="26">
        <f t="shared" si="3"/>
        <v>0.53726525313717011</v>
      </c>
    </row>
    <row r="5" spans="1:11" x14ac:dyDescent="0.3">
      <c r="A5" s="22">
        <v>4</v>
      </c>
      <c r="B5" s="23" t="s">
        <v>6</v>
      </c>
      <c r="C5" s="23" t="s">
        <v>3</v>
      </c>
      <c r="D5" s="24">
        <v>21</v>
      </c>
      <c r="E5" s="24">
        <f t="shared" si="0"/>
        <v>25.56</v>
      </c>
      <c r="F5" s="24"/>
      <c r="G5" s="24">
        <f t="shared" si="2"/>
        <v>6.39</v>
      </c>
      <c r="H5" s="25">
        <v>127.8</v>
      </c>
      <c r="I5" s="26">
        <f t="shared" si="3"/>
        <v>0.58568075117370888</v>
      </c>
    </row>
    <row r="6" spans="1:11" x14ac:dyDescent="0.3">
      <c r="A6" s="22">
        <v>5</v>
      </c>
      <c r="B6" s="23" t="s">
        <v>11</v>
      </c>
      <c r="C6" s="23" t="s">
        <v>7</v>
      </c>
      <c r="D6" s="24">
        <v>54.12</v>
      </c>
      <c r="E6" s="24">
        <f t="shared" si="0"/>
        <v>43.2</v>
      </c>
      <c r="F6" s="24">
        <f t="shared" si="1"/>
        <v>6.48</v>
      </c>
      <c r="G6" s="24">
        <f t="shared" si="2"/>
        <v>10.8</v>
      </c>
      <c r="H6" s="25">
        <v>216</v>
      </c>
      <c r="I6" s="26">
        <f t="shared" si="3"/>
        <v>0.46944444444444444</v>
      </c>
    </row>
    <row r="7" spans="1:11" x14ac:dyDescent="0.3">
      <c r="A7" s="22">
        <v>6</v>
      </c>
      <c r="B7" s="23" t="s">
        <v>12</v>
      </c>
      <c r="C7" s="23" t="s">
        <v>7</v>
      </c>
      <c r="D7" s="24">
        <v>12.5</v>
      </c>
      <c r="E7" s="24">
        <f t="shared" si="0"/>
        <v>37.1</v>
      </c>
      <c r="F7" s="24"/>
      <c r="G7" s="24">
        <f t="shared" si="2"/>
        <v>9.2750000000000004</v>
      </c>
      <c r="H7" s="25">
        <v>185.5</v>
      </c>
      <c r="I7" s="26">
        <f t="shared" si="3"/>
        <v>0.68261455525606474</v>
      </c>
    </row>
    <row r="8" spans="1:11" x14ac:dyDescent="0.3">
      <c r="A8" s="22">
        <v>7</v>
      </c>
      <c r="B8" s="23" t="s">
        <v>13</v>
      </c>
      <c r="C8" s="23" t="s">
        <v>7</v>
      </c>
      <c r="D8" s="24">
        <v>45.9</v>
      </c>
      <c r="E8" s="24">
        <f t="shared" si="0"/>
        <v>36.159999999999997</v>
      </c>
      <c r="F8" s="24">
        <f t="shared" si="1"/>
        <v>5.4240000000000013</v>
      </c>
      <c r="G8" s="24">
        <f t="shared" si="2"/>
        <v>9.0399999999999991</v>
      </c>
      <c r="H8" s="25">
        <v>180.8</v>
      </c>
      <c r="I8" s="26">
        <f t="shared" si="3"/>
        <v>0.46612831858407078</v>
      </c>
    </row>
    <row r="9" spans="1:11" x14ac:dyDescent="0.3">
      <c r="A9" s="22">
        <v>8</v>
      </c>
      <c r="B9" s="23" t="s">
        <v>15</v>
      </c>
      <c r="C9" s="23" t="s">
        <v>8</v>
      </c>
      <c r="D9" s="24">
        <f>H9*30/100</f>
        <v>68.849999999999994</v>
      </c>
      <c r="E9" s="24">
        <v>67</v>
      </c>
      <c r="F9" s="24"/>
      <c r="G9" s="24">
        <f t="shared" si="2"/>
        <v>11.475</v>
      </c>
      <c r="H9" s="25">
        <v>229.5</v>
      </c>
      <c r="I9" s="26">
        <f t="shared" si="3"/>
        <v>0.35806100217864933</v>
      </c>
    </row>
    <row r="10" spans="1:11" x14ac:dyDescent="0.3">
      <c r="A10" s="22">
        <v>9</v>
      </c>
      <c r="B10" s="23" t="s">
        <v>14</v>
      </c>
      <c r="C10" s="23" t="s">
        <v>8</v>
      </c>
      <c r="D10" s="24">
        <f>H10*30/100</f>
        <v>66.180000000000007</v>
      </c>
      <c r="E10" s="24">
        <v>32</v>
      </c>
      <c r="F10" s="24">
        <f t="shared" si="1"/>
        <v>6.6179999999999994</v>
      </c>
      <c r="G10" s="24">
        <f t="shared" si="2"/>
        <v>11.03</v>
      </c>
      <c r="H10" s="25">
        <v>220.6</v>
      </c>
      <c r="I10" s="26">
        <f t="shared" si="3"/>
        <v>0.47494106980961015</v>
      </c>
    </row>
    <row r="11" spans="1:11" x14ac:dyDescent="0.3">
      <c r="A11" s="22">
        <v>10</v>
      </c>
      <c r="B11" s="23" t="s">
        <v>9</v>
      </c>
      <c r="C11" s="23" t="s">
        <v>8</v>
      </c>
      <c r="D11" s="24">
        <f>H11*30/100</f>
        <v>68.19</v>
      </c>
      <c r="E11" s="24">
        <v>12</v>
      </c>
      <c r="F11" s="24">
        <f t="shared" si="1"/>
        <v>6.8190000000000008</v>
      </c>
      <c r="G11" s="24">
        <f t="shared" si="2"/>
        <v>11.365</v>
      </c>
      <c r="H11" s="25">
        <v>227.3</v>
      </c>
      <c r="I11" s="26">
        <f t="shared" si="3"/>
        <v>0.56720633523977126</v>
      </c>
    </row>
    <row r="14" spans="1:11" ht="25.5" x14ac:dyDescent="0.45">
      <c r="A14" s="6" t="s">
        <v>28</v>
      </c>
      <c r="G14" s="3"/>
    </row>
    <row r="16" spans="1:11" x14ac:dyDescent="0.3">
      <c r="A16" s="58" t="s">
        <v>21</v>
      </c>
      <c r="B16" s="58"/>
      <c r="C16" s="58"/>
      <c r="D16" s="58"/>
      <c r="E16" s="4"/>
    </row>
    <row r="17" spans="1:6" ht="30.75" customHeight="1" x14ac:dyDescent="0.3">
      <c r="A17" s="59" t="s">
        <v>27</v>
      </c>
      <c r="B17" s="60"/>
      <c r="C17" s="60"/>
      <c r="D17" s="61"/>
      <c r="E17" s="4"/>
      <c r="F17" s="2"/>
    </row>
    <row r="18" spans="1:6" x14ac:dyDescent="0.3">
      <c r="A18" s="58" t="s">
        <v>22</v>
      </c>
      <c r="B18" s="58"/>
      <c r="C18" s="58"/>
      <c r="D18" s="58"/>
      <c r="E18" s="4"/>
    </row>
    <row r="19" spans="1:6" x14ac:dyDescent="0.3">
      <c r="A19" s="58" t="s">
        <v>23</v>
      </c>
      <c r="B19" s="58"/>
      <c r="C19" s="58"/>
      <c r="D19" s="58"/>
      <c r="E19" s="5"/>
    </row>
    <row r="20" spans="1:6" ht="28.5" customHeight="1" x14ac:dyDescent="0.3">
      <c r="A20" s="45" t="s">
        <v>26</v>
      </c>
      <c r="B20" s="45"/>
      <c r="C20" s="45"/>
      <c r="D20" s="45"/>
      <c r="E20" s="4"/>
    </row>
    <row r="21" spans="1:6" ht="29.25" customHeight="1" x14ac:dyDescent="0.3">
      <c r="A21" s="55" t="s">
        <v>24</v>
      </c>
      <c r="B21" s="56"/>
      <c r="C21" s="56"/>
      <c r="D21" s="57"/>
      <c r="E21" s="4"/>
    </row>
  </sheetData>
  <mergeCells count="6">
    <mergeCell ref="A20:D20"/>
    <mergeCell ref="A21:D21"/>
    <mergeCell ref="A16:D16"/>
    <mergeCell ref="A17:D17"/>
    <mergeCell ref="A18:D18"/>
    <mergeCell ref="A19:D19"/>
  </mergeCells>
  <phoneticPr fontId="0" type="noConversion"/>
  <pageMargins left="0.75" right="0.75" top="1" bottom="1" header="0" footer="0"/>
  <pageSetup paperSize="9" orientation="landscape" horizontalDpi="4294967295"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B3" sqref="B3"/>
    </sheetView>
  </sheetViews>
  <sheetFormatPr baseColWidth="10" defaultRowHeight="15" x14ac:dyDescent="0.3"/>
  <cols>
    <col min="2" max="2" width="21.5703125" customWidth="1"/>
    <col min="3" max="3" width="15.5703125" customWidth="1"/>
  </cols>
  <sheetData>
    <row r="1" spans="1:7" ht="15" customHeight="1" x14ac:dyDescent="0.3">
      <c r="A1" s="7" t="s">
        <v>29</v>
      </c>
      <c r="B1" s="7" t="s">
        <v>30</v>
      </c>
      <c r="C1" s="7" t="s">
        <v>31</v>
      </c>
      <c r="D1" s="7" t="s">
        <v>32</v>
      </c>
      <c r="E1" s="7" t="s">
        <v>33</v>
      </c>
      <c r="F1" s="7" t="s">
        <v>34</v>
      </c>
      <c r="G1" s="7" t="s">
        <v>35</v>
      </c>
    </row>
    <row r="2" spans="1:7" ht="15" customHeight="1" x14ac:dyDescent="0.3">
      <c r="A2" s="8">
        <v>1</v>
      </c>
      <c r="B2" s="9" t="s">
        <v>36</v>
      </c>
      <c r="C2" s="9" t="s">
        <v>37</v>
      </c>
      <c r="D2" s="9" t="s">
        <v>38</v>
      </c>
      <c r="E2" s="9" t="s">
        <v>39</v>
      </c>
      <c r="F2" s="10">
        <v>26001</v>
      </c>
      <c r="G2" s="9" t="s">
        <v>40</v>
      </c>
    </row>
    <row r="3" spans="1:7" ht="15" customHeight="1" x14ac:dyDescent="0.3">
      <c r="A3" s="8">
        <v>2</v>
      </c>
      <c r="B3" s="9" t="s">
        <v>41</v>
      </c>
      <c r="C3" s="9" t="s">
        <v>42</v>
      </c>
      <c r="D3" s="9" t="s">
        <v>38</v>
      </c>
      <c r="E3" s="9" t="s">
        <v>39</v>
      </c>
      <c r="F3" s="10">
        <v>26005</v>
      </c>
      <c r="G3" s="9" t="s">
        <v>43</v>
      </c>
    </row>
    <row r="4" spans="1:7" ht="15" customHeight="1" x14ac:dyDescent="0.3">
      <c r="A4" s="8">
        <v>3</v>
      </c>
      <c r="B4" s="9" t="s">
        <v>44</v>
      </c>
      <c r="C4" s="9" t="s">
        <v>45</v>
      </c>
      <c r="D4" s="9" t="s">
        <v>38</v>
      </c>
      <c r="E4" s="9" t="s">
        <v>39</v>
      </c>
      <c r="F4" s="10">
        <v>26006</v>
      </c>
      <c r="G4" s="9" t="s">
        <v>46</v>
      </c>
    </row>
    <row r="5" spans="1:7" ht="15" customHeight="1" x14ac:dyDescent="0.3">
      <c r="A5" s="8">
        <v>4</v>
      </c>
      <c r="B5" s="9" t="s">
        <v>47</v>
      </c>
      <c r="C5" s="9" t="s">
        <v>48</v>
      </c>
      <c r="D5" s="9" t="s">
        <v>38</v>
      </c>
      <c r="E5" s="9" t="s">
        <v>39</v>
      </c>
      <c r="F5" s="10">
        <v>26006</v>
      </c>
      <c r="G5" s="9" t="s">
        <v>49</v>
      </c>
    </row>
    <row r="6" spans="1:7" ht="15" customHeight="1" x14ac:dyDescent="0.3">
      <c r="A6" s="8">
        <v>5</v>
      </c>
      <c r="B6" s="9" t="s">
        <v>50</v>
      </c>
      <c r="C6" s="9" t="s">
        <v>51</v>
      </c>
      <c r="D6" s="9" t="s">
        <v>52</v>
      </c>
      <c r="E6" s="9" t="s">
        <v>52</v>
      </c>
      <c r="F6" s="10">
        <v>28080</v>
      </c>
      <c r="G6" s="9" t="s">
        <v>53</v>
      </c>
    </row>
    <row r="7" spans="1:7" ht="15" customHeight="1" x14ac:dyDescent="0.3">
      <c r="A7" s="8">
        <v>6</v>
      </c>
      <c r="B7" s="9" t="s">
        <v>54</v>
      </c>
      <c r="C7" s="9" t="s">
        <v>55</v>
      </c>
      <c r="D7" s="9" t="s">
        <v>52</v>
      </c>
      <c r="E7" s="9" t="s">
        <v>52</v>
      </c>
      <c r="F7" s="10">
        <v>28541</v>
      </c>
      <c r="G7" s="9" t="s">
        <v>56</v>
      </c>
    </row>
    <row r="8" spans="1:7" ht="15" customHeight="1" x14ac:dyDescent="0.3">
      <c r="A8" s="8">
        <v>7</v>
      </c>
      <c r="B8" s="9" t="s">
        <v>57</v>
      </c>
      <c r="C8" s="9" t="s">
        <v>58</v>
      </c>
      <c r="D8" s="9" t="s">
        <v>59</v>
      </c>
      <c r="E8" s="9" t="s">
        <v>60</v>
      </c>
      <c r="F8" s="10">
        <v>50008</v>
      </c>
      <c r="G8" s="9" t="s">
        <v>61</v>
      </c>
    </row>
    <row r="9" spans="1:7" ht="15" customHeight="1" x14ac:dyDescent="0.3">
      <c r="A9" s="8">
        <v>8</v>
      </c>
      <c r="B9" s="9" t="s">
        <v>62</v>
      </c>
      <c r="C9" s="9" t="s">
        <v>63</v>
      </c>
      <c r="D9" s="9" t="s">
        <v>59</v>
      </c>
      <c r="E9" s="9" t="s">
        <v>60</v>
      </c>
      <c r="F9" s="10">
        <v>50224</v>
      </c>
      <c r="G9" s="9" t="s">
        <v>64</v>
      </c>
    </row>
    <row r="10" spans="1:7" ht="15" customHeight="1" x14ac:dyDescent="0.3">
      <c r="A10" s="8">
        <v>9</v>
      </c>
      <c r="B10" s="9" t="s">
        <v>65</v>
      </c>
      <c r="C10" s="9" t="s">
        <v>66</v>
      </c>
      <c r="D10" s="9" t="s">
        <v>38</v>
      </c>
      <c r="E10" s="9" t="s">
        <v>39</v>
      </c>
      <c r="F10" s="10">
        <v>26002</v>
      </c>
      <c r="G10" s="9" t="s">
        <v>67</v>
      </c>
    </row>
    <row r="11" spans="1:7" ht="15" customHeight="1" x14ac:dyDescent="0.3">
      <c r="A11" s="8">
        <v>10</v>
      </c>
      <c r="B11" s="9" t="s">
        <v>68</v>
      </c>
      <c r="C11" s="9" t="s">
        <v>69</v>
      </c>
      <c r="D11" s="9" t="s">
        <v>70</v>
      </c>
      <c r="E11" s="9" t="s">
        <v>39</v>
      </c>
      <c r="F11" s="10">
        <v>26012</v>
      </c>
      <c r="G11" s="9" t="s">
        <v>71</v>
      </c>
    </row>
    <row r="12" spans="1:7" ht="15" customHeight="1" x14ac:dyDescent="0.3">
      <c r="A12" s="8">
        <v>11</v>
      </c>
      <c r="B12" s="9" t="s">
        <v>72</v>
      </c>
      <c r="C12" s="9" t="s">
        <v>73</v>
      </c>
      <c r="D12" s="9" t="s">
        <v>38</v>
      </c>
      <c r="E12" s="9" t="s">
        <v>39</v>
      </c>
      <c r="F12" s="10">
        <v>26002</v>
      </c>
      <c r="G12" s="9" t="s">
        <v>74</v>
      </c>
    </row>
    <row r="13" spans="1:7" ht="15" customHeight="1" x14ac:dyDescent="0.3">
      <c r="A13" s="8">
        <v>12</v>
      </c>
      <c r="B13" s="9" t="s">
        <v>75</v>
      </c>
      <c r="C13" s="9" t="s">
        <v>76</v>
      </c>
      <c r="D13" s="9" t="s">
        <v>38</v>
      </c>
      <c r="E13" s="9" t="s">
        <v>39</v>
      </c>
      <c r="F13" s="10">
        <v>26004</v>
      </c>
      <c r="G13" s="9" t="s">
        <v>77</v>
      </c>
    </row>
    <row r="14" spans="1:7" ht="15" customHeight="1" x14ac:dyDescent="0.3">
      <c r="A14" s="8">
        <v>13</v>
      </c>
      <c r="B14" s="9" t="s">
        <v>78</v>
      </c>
      <c r="C14" s="9" t="s">
        <v>79</v>
      </c>
      <c r="D14" s="9" t="s">
        <v>38</v>
      </c>
      <c r="E14" s="9" t="s">
        <v>39</v>
      </c>
      <c r="F14" s="10">
        <v>26002</v>
      </c>
      <c r="G14" s="9" t="s">
        <v>80</v>
      </c>
    </row>
    <row r="15" spans="1:7" ht="15" customHeight="1" x14ac:dyDescent="0.3">
      <c r="A15" s="8">
        <v>14</v>
      </c>
      <c r="B15" s="9" t="s">
        <v>81</v>
      </c>
      <c r="C15" s="9" t="s">
        <v>82</v>
      </c>
      <c r="D15" s="9" t="s">
        <v>38</v>
      </c>
      <c r="E15" s="9" t="s">
        <v>39</v>
      </c>
      <c r="F15" s="10">
        <v>26003</v>
      </c>
      <c r="G15" s="9" t="s">
        <v>83</v>
      </c>
    </row>
    <row r="16" spans="1:7" ht="15" customHeight="1" x14ac:dyDescent="0.3">
      <c r="A16" s="8">
        <v>15</v>
      </c>
      <c r="B16" s="9" t="s">
        <v>84</v>
      </c>
      <c r="C16" s="9" t="s">
        <v>85</v>
      </c>
      <c r="D16" s="9" t="s">
        <v>38</v>
      </c>
      <c r="E16" s="9" t="s">
        <v>39</v>
      </c>
      <c r="F16" s="10">
        <v>26003</v>
      </c>
      <c r="G16" s="9"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Funciones de Búsqueda</vt:lpstr>
      <vt:lpstr>Funciones BD</vt:lpstr>
      <vt:lpstr>Base de datos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dc:creator>
  <cp:lastModifiedBy>Nacho</cp:lastModifiedBy>
  <cp:lastPrinted>2010-05-13T16:48:42Z</cp:lastPrinted>
  <dcterms:created xsi:type="dcterms:W3CDTF">2006-06-13T18:11:09Z</dcterms:created>
  <dcterms:modified xsi:type="dcterms:W3CDTF">2022-01-14T09:28:43Z</dcterms:modified>
</cp:coreProperties>
</file>