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erver\VIAR\MADELEN\COMBUSTIBLE\CONSUMOS\GAS OIL 2021\10.2021\"/>
    </mc:Choice>
  </mc:AlternateContent>
  <bookViews>
    <workbookView xWindow="0" yWindow="0" windowWidth="23040" windowHeight="8292" activeTab="1"/>
  </bookViews>
  <sheets>
    <sheet name="TICKETS" sheetId="2" r:id="rId1"/>
    <sheet name="GRANEL" sheetId="1" r:id="rId2"/>
  </sheets>
  <definedNames>
    <definedName name="_xlnm._FilterDatabase" localSheetId="1" hidden="1">GRANEL!$A$4:$L$118</definedName>
    <definedName name="_xlnm._FilterDatabase" localSheetId="0" hidden="1">TICKETS!$A$3:$L$20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9" i="2" l="1"/>
  <c r="E8" i="2"/>
  <c r="E6" i="2"/>
  <c r="E15" i="2"/>
  <c r="E12" i="2"/>
  <c r="F20" i="2" l="1"/>
  <c r="J20" i="2" s="1"/>
  <c r="F19" i="2"/>
  <c r="J19" i="2" s="1"/>
  <c r="F18" i="2"/>
  <c r="J18" i="2" s="1"/>
  <c r="F17" i="2"/>
  <c r="J17" i="2" s="1"/>
  <c r="F16" i="2"/>
  <c r="J16" i="2" s="1"/>
  <c r="F15" i="2"/>
  <c r="J15" i="2" s="1"/>
  <c r="F14" i="2"/>
  <c r="J14" i="2" s="1"/>
  <c r="F13" i="2"/>
  <c r="J13" i="2" s="1"/>
  <c r="F12" i="2"/>
  <c r="J12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G5" i="2"/>
  <c r="F4" i="2"/>
  <c r="J4" i="2" s="1"/>
  <c r="F5" i="2" l="1"/>
  <c r="J5" i="2" l="1"/>
  <c r="J21" i="2" s="1"/>
  <c r="C119" i="1"/>
  <c r="F103" i="1"/>
  <c r="G103" i="1" s="1"/>
  <c r="J103" i="1" s="1"/>
  <c r="F44" i="1"/>
  <c r="F37" i="1"/>
  <c r="F28" i="1"/>
  <c r="G28" i="1" s="1"/>
  <c r="F117" i="1"/>
  <c r="G117" i="1" s="1"/>
  <c r="F108" i="1"/>
  <c r="G108" i="1" s="1"/>
  <c r="J108" i="1" s="1"/>
  <c r="F68" i="1"/>
  <c r="F51" i="1"/>
  <c r="G51" i="1" s="1"/>
  <c r="J51" i="1" s="1"/>
  <c r="F116" i="1"/>
  <c r="G116" i="1" s="1"/>
  <c r="J116" i="1" s="1"/>
  <c r="F107" i="1"/>
  <c r="F86" i="1"/>
  <c r="F79" i="1"/>
  <c r="G79" i="1" s="1"/>
  <c r="F67" i="1"/>
  <c r="G67" i="1" s="1"/>
  <c r="F59" i="1"/>
  <c r="G59" i="1" s="1"/>
  <c r="J59" i="1" s="1"/>
  <c r="F36" i="1"/>
  <c r="F14" i="1"/>
  <c r="G14" i="1" s="1"/>
  <c r="J14" i="1" s="1"/>
  <c r="F118" i="1"/>
  <c r="G118" i="1" s="1"/>
  <c r="J118" i="1" s="1"/>
  <c r="F94" i="1"/>
  <c r="G94" i="1" s="1"/>
  <c r="F71" i="1"/>
  <c r="F43" i="1"/>
  <c r="F105" i="1"/>
  <c r="G105" i="1" s="1"/>
  <c r="F102" i="1"/>
  <c r="G102" i="1" s="1"/>
  <c r="J102" i="1" s="1"/>
  <c r="F58" i="1"/>
  <c r="F50" i="1"/>
  <c r="G50" i="1" s="1"/>
  <c r="J50" i="1" s="1"/>
  <c r="F5" i="1"/>
  <c r="G5" i="1" s="1"/>
  <c r="J5" i="1" s="1"/>
  <c r="F93" i="1"/>
  <c r="F85" i="1"/>
  <c r="F66" i="1"/>
  <c r="G66" i="1" s="1"/>
  <c r="F35" i="1"/>
  <c r="G35" i="1" s="1"/>
  <c r="F27" i="1"/>
  <c r="G27" i="1" s="1"/>
  <c r="J27" i="1" s="1"/>
  <c r="F23" i="1"/>
  <c r="F13" i="1"/>
  <c r="G13" i="1" s="1"/>
  <c r="J13" i="1" s="1"/>
  <c r="F101" i="1"/>
  <c r="G101" i="1" s="1"/>
  <c r="J101" i="1" s="1"/>
  <c r="F78" i="1"/>
  <c r="F115" i="1"/>
  <c r="F84" i="1"/>
  <c r="G84" i="1" s="1"/>
  <c r="F49" i="1"/>
  <c r="F26" i="1"/>
  <c r="G26" i="1" s="1"/>
  <c r="J26" i="1" s="1"/>
  <c r="F12" i="1"/>
  <c r="F106" i="1"/>
  <c r="G106" i="1" s="1"/>
  <c r="J106" i="1" s="1"/>
  <c r="F104" i="1"/>
  <c r="G104" i="1" s="1"/>
  <c r="J104" i="1" s="1"/>
  <c r="F100" i="1"/>
  <c r="G100" i="1" s="1"/>
  <c r="F92" i="1"/>
  <c r="F65" i="1"/>
  <c r="G65" i="1" s="1"/>
  <c r="F57" i="1"/>
  <c r="F42" i="1"/>
  <c r="G42" i="1" s="1"/>
  <c r="J42" i="1" s="1"/>
  <c r="F34" i="1"/>
  <c r="F22" i="1"/>
  <c r="G22" i="1" s="1"/>
  <c r="J22" i="1" s="1"/>
  <c r="F83" i="1"/>
  <c r="G83" i="1" s="1"/>
  <c r="J83" i="1" s="1"/>
  <c r="F77" i="1"/>
  <c r="F15" i="1"/>
  <c r="F11" i="1"/>
  <c r="G11" i="1" s="1"/>
  <c r="F114" i="1"/>
  <c r="F70" i="1"/>
  <c r="G70" i="1" s="1"/>
  <c r="J70" i="1" s="1"/>
  <c r="F60" i="1"/>
  <c r="F41" i="1"/>
  <c r="G41" i="1" s="1"/>
  <c r="J41" i="1" s="1"/>
  <c r="F48" i="1"/>
  <c r="G48" i="1" s="1"/>
  <c r="J48" i="1" s="1"/>
  <c r="F33" i="1"/>
  <c r="G33" i="1" s="1"/>
  <c r="F25" i="1"/>
  <c r="F21" i="1"/>
  <c r="G21" i="1" s="1"/>
  <c r="F99" i="1"/>
  <c r="G99" i="1" s="1"/>
  <c r="F91" i="1"/>
  <c r="G91" i="1" s="1"/>
  <c r="J91" i="1" s="1"/>
  <c r="F76" i="1"/>
  <c r="F64" i="1"/>
  <c r="G64" i="1" s="1"/>
  <c r="J64" i="1" s="1"/>
  <c r="F56" i="1"/>
  <c r="G56" i="1" s="1"/>
  <c r="J56" i="1" s="1"/>
  <c r="F10" i="1"/>
  <c r="F113" i="1"/>
  <c r="F82" i="1"/>
  <c r="G82" i="1" s="1"/>
  <c r="F47" i="1"/>
  <c r="G47" i="1" s="1"/>
  <c r="F20" i="1"/>
  <c r="G20" i="1" s="1"/>
  <c r="J20" i="1" s="1"/>
  <c r="F98" i="1"/>
  <c r="F75" i="1"/>
  <c r="G75" i="1" s="1"/>
  <c r="J75" i="1" s="1"/>
  <c r="F55" i="1"/>
  <c r="G55" i="1" s="1"/>
  <c r="J55" i="1" s="1"/>
  <c r="F40" i="1"/>
  <c r="F32" i="1"/>
  <c r="F9" i="1"/>
  <c r="G9" i="1" s="1"/>
  <c r="F90" i="1"/>
  <c r="F97" i="1"/>
  <c r="G97" i="1" s="1"/>
  <c r="J97" i="1" s="1"/>
  <c r="F112" i="1"/>
  <c r="F74" i="1"/>
  <c r="G74" i="1" s="1"/>
  <c r="J74" i="1" s="1"/>
  <c r="F63" i="1"/>
  <c r="G63" i="1" s="1"/>
  <c r="J63" i="1" s="1"/>
  <c r="F54" i="1"/>
  <c r="F19" i="1"/>
  <c r="F16" i="1"/>
  <c r="G16" i="1" s="1"/>
  <c r="F89" i="1"/>
  <c r="F81" i="1"/>
  <c r="G81" i="1" s="1"/>
  <c r="J81" i="1" s="1"/>
  <c r="F46" i="1"/>
  <c r="F96" i="1"/>
  <c r="G96" i="1" s="1"/>
  <c r="F53" i="1"/>
  <c r="G53" i="1" s="1"/>
  <c r="J53" i="1" s="1"/>
  <c r="F39" i="1"/>
  <c r="F31" i="1"/>
  <c r="F8" i="1"/>
  <c r="G8" i="1" s="1"/>
  <c r="F111" i="1"/>
  <c r="F95" i="1"/>
  <c r="G95" i="1" s="1"/>
  <c r="J95" i="1" s="1"/>
  <c r="F88" i="1"/>
  <c r="F73" i="1"/>
  <c r="G73" i="1" s="1"/>
  <c r="F62" i="1"/>
  <c r="G62" i="1" s="1"/>
  <c r="J62" i="1" s="1"/>
  <c r="F18" i="1"/>
  <c r="F80" i="1"/>
  <c r="F52" i="1"/>
  <c r="G52" i="1" s="1"/>
  <c r="F45" i="1"/>
  <c r="F38" i="1"/>
  <c r="G38" i="1" s="1"/>
  <c r="J38" i="1" s="1"/>
  <c r="F30" i="1"/>
  <c r="F24" i="1"/>
  <c r="G24" i="1" s="1"/>
  <c r="F17" i="1"/>
  <c r="G17" i="1" s="1"/>
  <c r="J17" i="1" s="1"/>
  <c r="F7" i="1"/>
  <c r="G7" i="1" s="1"/>
  <c r="F110" i="1"/>
  <c r="F69" i="1"/>
  <c r="G69" i="1" s="1"/>
  <c r="F61" i="1"/>
  <c r="F87" i="1"/>
  <c r="G87" i="1" s="1"/>
  <c r="J87" i="1" s="1"/>
  <c r="F6" i="1"/>
  <c r="F109" i="1"/>
  <c r="F72" i="1"/>
  <c r="G72" i="1" s="1"/>
  <c r="J72" i="1" s="1"/>
  <c r="F29" i="1"/>
  <c r="J16" i="1" l="1"/>
  <c r="G43" i="1"/>
  <c r="J43" i="1" s="1"/>
  <c r="J69" i="1"/>
  <c r="J73" i="1"/>
  <c r="J65" i="1"/>
  <c r="G109" i="1"/>
  <c r="J109" i="1" s="1"/>
  <c r="J24" i="1"/>
  <c r="J11" i="1"/>
  <c r="J9" i="1"/>
  <c r="J79" i="1"/>
  <c r="J82" i="1"/>
  <c r="J28" i="1"/>
  <c r="J8" i="1"/>
  <c r="J66" i="1"/>
  <c r="J21" i="1"/>
  <c r="J52" i="1"/>
  <c r="J96" i="1"/>
  <c r="J84" i="1"/>
  <c r="G110" i="1"/>
  <c r="J110" i="1" s="1"/>
  <c r="G80" i="1"/>
  <c r="J80" i="1" s="1"/>
  <c r="G31" i="1"/>
  <c r="J31" i="1" s="1"/>
  <c r="G19" i="1"/>
  <c r="J19" i="1" s="1"/>
  <c r="G32" i="1"/>
  <c r="J32" i="1" s="1"/>
  <c r="G113" i="1"/>
  <c r="J113" i="1" s="1"/>
  <c r="G25" i="1"/>
  <c r="J25" i="1" s="1"/>
  <c r="G15" i="1"/>
  <c r="J15" i="1" s="1"/>
  <c r="G92" i="1"/>
  <c r="J92" i="1" s="1"/>
  <c r="G115" i="1"/>
  <c r="J115" i="1" s="1"/>
  <c r="G85" i="1"/>
  <c r="J85" i="1" s="1"/>
  <c r="G71" i="1"/>
  <c r="J71" i="1" s="1"/>
  <c r="G86" i="1"/>
  <c r="J86" i="1" s="1"/>
  <c r="G37" i="1"/>
  <c r="J37" i="1" s="1"/>
  <c r="G57" i="1"/>
  <c r="J57" i="1" s="1"/>
  <c r="G49" i="1"/>
  <c r="J49" i="1" s="1"/>
  <c r="G18" i="1"/>
  <c r="J18" i="1" s="1"/>
  <c r="G39" i="1"/>
  <c r="J39" i="1" s="1"/>
  <c r="G54" i="1"/>
  <c r="J54" i="1" s="1"/>
  <c r="G40" i="1"/>
  <c r="J40" i="1" s="1"/>
  <c r="G10" i="1"/>
  <c r="J10" i="1" s="1"/>
  <c r="J99" i="1"/>
  <c r="G77" i="1"/>
  <c r="J77" i="1" s="1"/>
  <c r="G78" i="1"/>
  <c r="J78" i="1" s="1"/>
  <c r="J35" i="1"/>
  <c r="G93" i="1"/>
  <c r="J93" i="1" s="1"/>
  <c r="J105" i="1"/>
  <c r="J67" i="1"/>
  <c r="G107" i="1"/>
  <c r="J107" i="1" s="1"/>
  <c r="J117" i="1"/>
  <c r="G44" i="1"/>
  <c r="J44" i="1" s="1"/>
  <c r="G6" i="1"/>
  <c r="J6" i="1" s="1"/>
  <c r="J7" i="1"/>
  <c r="G30" i="1"/>
  <c r="J30" i="1" s="1"/>
  <c r="G88" i="1"/>
  <c r="J88" i="1" s="1"/>
  <c r="G46" i="1"/>
  <c r="J46" i="1" s="1"/>
  <c r="G112" i="1"/>
  <c r="J112" i="1" s="1"/>
  <c r="G98" i="1"/>
  <c r="J98" i="1" s="1"/>
  <c r="G76" i="1"/>
  <c r="J76" i="1" s="1"/>
  <c r="J33" i="1"/>
  <c r="G60" i="1"/>
  <c r="J60" i="1" s="1"/>
  <c r="G34" i="1"/>
  <c r="J34" i="1" s="1"/>
  <c r="J100" i="1"/>
  <c r="G12" i="1"/>
  <c r="J12" i="1" s="1"/>
  <c r="G23" i="1"/>
  <c r="J23" i="1" s="1"/>
  <c r="G58" i="1"/>
  <c r="J58" i="1" s="1"/>
  <c r="J94" i="1"/>
  <c r="G36" i="1"/>
  <c r="J36" i="1" s="1"/>
  <c r="G68" i="1"/>
  <c r="J68" i="1" s="1"/>
  <c r="G61" i="1"/>
  <c r="J61" i="1" s="1"/>
  <c r="G45" i="1"/>
  <c r="J45" i="1" s="1"/>
  <c r="G111" i="1"/>
  <c r="J111" i="1" s="1"/>
  <c r="G89" i="1"/>
  <c r="J89" i="1" s="1"/>
  <c r="G114" i="1"/>
  <c r="J114" i="1" s="1"/>
  <c r="J47" i="1"/>
  <c r="G90" i="1"/>
  <c r="J90" i="1" s="1"/>
  <c r="G29" i="1"/>
  <c r="J29" i="1" s="1"/>
  <c r="J119" i="1" l="1"/>
</calcChain>
</file>

<file path=xl/sharedStrings.xml><?xml version="1.0" encoding="utf-8"?>
<sst xmlns="http://schemas.openxmlformats.org/spreadsheetml/2006/main" count="486" uniqueCount="90">
  <si>
    <t>AC121PJ</t>
  </si>
  <si>
    <t>PLANILLA DE COMBUSTIBLE N°162</t>
  </si>
  <si>
    <t>JZP219</t>
  </si>
  <si>
    <t>OMA273</t>
  </si>
  <si>
    <t>AA996WC</t>
  </si>
  <si>
    <t>KOE220</t>
  </si>
  <si>
    <t>AD864HO</t>
  </si>
  <si>
    <t>AE502ET</t>
  </si>
  <si>
    <t>AC121PH</t>
  </si>
  <si>
    <t>AC121PI</t>
  </si>
  <si>
    <t>AC121PK</t>
  </si>
  <si>
    <t>AC377BI</t>
  </si>
  <si>
    <t>AD414GY</t>
  </si>
  <si>
    <t>KGF058</t>
  </si>
  <si>
    <t>KSL959</t>
  </si>
  <si>
    <t>AB631DS</t>
  </si>
  <si>
    <t>PLANILLA DE COMBUSTIBLE N°163</t>
  </si>
  <si>
    <t>AD414GZ</t>
  </si>
  <si>
    <t>AB206GS</t>
  </si>
  <si>
    <t>KWO766</t>
  </si>
  <si>
    <t>MBP526</t>
  </si>
  <si>
    <t>PLANILLA DE COMBUSTIBLE N°164</t>
  </si>
  <si>
    <t>AA327US</t>
  </si>
  <si>
    <t>ORO021</t>
  </si>
  <si>
    <t xml:space="preserve"> </t>
  </si>
  <si>
    <t>FECHA</t>
  </si>
  <si>
    <t>PATENTES</t>
  </si>
  <si>
    <t>LITROS</t>
  </si>
  <si>
    <t>PLANILLA</t>
  </si>
  <si>
    <t>ECI</t>
  </si>
  <si>
    <t>NETO</t>
  </si>
  <si>
    <t>IVA</t>
  </si>
  <si>
    <t>ITC</t>
  </si>
  <si>
    <t>ICO2</t>
  </si>
  <si>
    <t>MONTO</t>
  </si>
  <si>
    <t>FLETERO</t>
  </si>
  <si>
    <t>GRANEL VILLA MERCEDES 10.2021</t>
  </si>
  <si>
    <t>Baldasarre</t>
  </si>
  <si>
    <t>Castillo</t>
  </si>
  <si>
    <t>Ferreyra</t>
  </si>
  <si>
    <t xml:space="preserve">Godoy </t>
  </si>
  <si>
    <t>Lopez</t>
  </si>
  <si>
    <t>Reyero</t>
  </si>
  <si>
    <t>S y L</t>
  </si>
  <si>
    <t xml:space="preserve">S y L </t>
  </si>
  <si>
    <t>Tames</t>
  </si>
  <si>
    <t>S Y L</t>
  </si>
  <si>
    <t xml:space="preserve">Trans M yH </t>
  </si>
  <si>
    <t xml:space="preserve">VIAR </t>
  </si>
  <si>
    <t>0012-00003521</t>
  </si>
  <si>
    <t>0012-00003520</t>
  </si>
  <si>
    <t>0012-00003519</t>
  </si>
  <si>
    <t>0012-00003516</t>
  </si>
  <si>
    <t>0012-00003517</t>
  </si>
  <si>
    <t>0012-00003518</t>
  </si>
  <si>
    <t>0012-00003515</t>
  </si>
  <si>
    <t>0012-00003514</t>
  </si>
  <si>
    <t>0012-00003513</t>
  </si>
  <si>
    <t>TICKET ESTACION DE SERVICIO</t>
  </si>
  <si>
    <t>N°</t>
  </si>
  <si>
    <t>BALDASSARRE</t>
  </si>
  <si>
    <t>REYERO</t>
  </si>
  <si>
    <t>19-363</t>
  </si>
  <si>
    <t>17-105025</t>
  </si>
  <si>
    <t>JZG157</t>
  </si>
  <si>
    <t>VIAR</t>
  </si>
  <si>
    <t>NAFTA</t>
  </si>
  <si>
    <t>NO GRAVADO</t>
  </si>
  <si>
    <t>17-105535</t>
  </si>
  <si>
    <t>CASTILLO</t>
  </si>
  <si>
    <t>17-105528</t>
  </si>
  <si>
    <t>19-326</t>
  </si>
  <si>
    <t>GODOY</t>
  </si>
  <si>
    <t>17-105497</t>
  </si>
  <si>
    <t>17-105485</t>
  </si>
  <si>
    <t>17-105458</t>
  </si>
  <si>
    <t>17-105446</t>
  </si>
  <si>
    <t>17-105441</t>
  </si>
  <si>
    <t>17-105429</t>
  </si>
  <si>
    <t>17-105439</t>
  </si>
  <si>
    <t>17-105435</t>
  </si>
  <si>
    <t>15-6676</t>
  </si>
  <si>
    <t>TALLER VILLA MERCEDES</t>
  </si>
  <si>
    <t>LUBRICANTE</t>
  </si>
  <si>
    <t>12-3522´</t>
  </si>
  <si>
    <t>12-3523`</t>
  </si>
  <si>
    <t>12-3524`</t>
  </si>
  <si>
    <t>12-3525`</t>
  </si>
  <si>
    <t>18-142</t>
  </si>
  <si>
    <t>15-445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</si>
</sst>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7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6" sqref="N6"/>
    </sheetView>
  </sheetViews>
  <sheetFormatPr baseColWidth="10" defaultRowHeight="14.4" x14ac:dyDescent="0.3"/>
  <cols>
    <col min="1" max="1" width="9" customWidth="1"/>
    <col min="2" max="2" width="10.5546875" customWidth="1"/>
    <col min="3" max="3" width="9.88671875" customWidth="1"/>
    <col min="7" max="7" width="13.44140625" hidden="1" customWidth="1"/>
    <col min="11" max="11" width="13.44140625" bestFit="1" customWidth="1"/>
  </cols>
  <sheetData>
    <row r="1" spans="1:13" ht="15.6" x14ac:dyDescent="0.3">
      <c r="A1" s="25" t="s">
        <v>58</v>
      </c>
      <c r="B1" s="25"/>
      <c r="C1" s="26"/>
      <c r="D1" s="27"/>
      <c r="E1" s="28"/>
      <c r="F1" s="25"/>
      <c r="G1" s="25"/>
      <c r="H1" s="25"/>
      <c r="I1" s="25"/>
      <c r="J1" s="29"/>
      <c r="K1" s="25"/>
      <c r="L1" s="9"/>
    </row>
    <row r="2" spans="1:13" x14ac:dyDescent="0.3">
      <c r="A2" s="9"/>
      <c r="B2" s="9"/>
      <c r="C2" s="9"/>
      <c r="D2" s="9"/>
      <c r="E2" s="9"/>
      <c r="F2" s="9"/>
      <c r="G2" s="9"/>
      <c r="H2" s="9"/>
      <c r="I2" s="9"/>
      <c r="J2" s="10"/>
      <c r="K2" s="9"/>
      <c r="L2" s="9"/>
    </row>
    <row r="3" spans="1:13" x14ac:dyDescent="0.3">
      <c r="A3" s="1" t="s">
        <v>25</v>
      </c>
      <c r="B3" s="1" t="s">
        <v>26</v>
      </c>
      <c r="C3" s="2" t="s">
        <v>27</v>
      </c>
      <c r="D3" s="1" t="s">
        <v>59</v>
      </c>
      <c r="E3" s="3" t="s">
        <v>30</v>
      </c>
      <c r="F3" s="3" t="s">
        <v>31</v>
      </c>
      <c r="G3" s="3" t="s">
        <v>67</v>
      </c>
      <c r="H3" s="3" t="s">
        <v>32</v>
      </c>
      <c r="I3" s="3" t="s">
        <v>33</v>
      </c>
      <c r="J3" s="4" t="s">
        <v>34</v>
      </c>
      <c r="K3" s="1" t="s">
        <v>35</v>
      </c>
      <c r="L3" s="9"/>
    </row>
    <row r="4" spans="1:13" x14ac:dyDescent="0.3">
      <c r="A4" s="11">
        <v>44499</v>
      </c>
      <c r="B4" s="12" t="s">
        <v>2</v>
      </c>
      <c r="C4" s="23">
        <v>451.13400000000001</v>
      </c>
      <c r="D4" s="12" t="s">
        <v>62</v>
      </c>
      <c r="E4" s="12">
        <v>65.640799999999999</v>
      </c>
      <c r="F4" s="12">
        <f>+E4*0.21</f>
        <v>13.784567999999998</v>
      </c>
      <c r="G4" s="12"/>
      <c r="H4" s="12">
        <v>11.975199999999999</v>
      </c>
      <c r="I4" s="12">
        <v>1.5993999999999999</v>
      </c>
      <c r="J4" s="13">
        <f>C4*(E4+F4+H4+I4)</f>
        <v>41955.447563711998</v>
      </c>
      <c r="K4" s="12" t="s">
        <v>65</v>
      </c>
      <c r="L4" s="14"/>
    </row>
    <row r="5" spans="1:13" x14ac:dyDescent="0.3">
      <c r="A5" s="11">
        <v>44496</v>
      </c>
      <c r="B5" s="12" t="s">
        <v>64</v>
      </c>
      <c r="C5" s="23">
        <v>55.649000000000001</v>
      </c>
      <c r="D5" s="12" t="s">
        <v>63</v>
      </c>
      <c r="E5" s="12">
        <v>64.774000000000001</v>
      </c>
      <c r="F5" s="12">
        <f t="shared" ref="F5:F20" si="0">+E5*0.21</f>
        <v>13.602539999999999</v>
      </c>
      <c r="G5" s="12">
        <f>1080.89/C5</f>
        <v>19.423349925425438</v>
      </c>
      <c r="H5" s="12"/>
      <c r="I5" s="12"/>
      <c r="J5" s="13">
        <f t="shared" ref="J5:J20" si="1">C5*(E5+F5+G5+H5+I5)</f>
        <v>5442.4660744600005</v>
      </c>
      <c r="K5" s="12" t="s">
        <v>65</v>
      </c>
      <c r="L5" s="9"/>
      <c r="M5" s="9" t="s">
        <v>66</v>
      </c>
    </row>
    <row r="6" spans="1:13" x14ac:dyDescent="0.3">
      <c r="A6" s="11">
        <v>44498</v>
      </c>
      <c r="B6" s="12" t="s">
        <v>4</v>
      </c>
      <c r="C6" s="23">
        <v>428.591211563</v>
      </c>
      <c r="D6" s="12" t="s">
        <v>68</v>
      </c>
      <c r="E6" s="12">
        <f>65.6408*1.05</f>
        <v>68.922840000000008</v>
      </c>
      <c r="F6" s="12">
        <f t="shared" si="0"/>
        <v>14.473796400000001</v>
      </c>
      <c r="G6" s="12"/>
      <c r="H6" s="12">
        <v>11.975199999999999</v>
      </c>
      <c r="I6" s="12">
        <v>1.5993999999999999</v>
      </c>
      <c r="J6" s="13">
        <f t="shared" si="1"/>
        <v>41561.019695438088</v>
      </c>
      <c r="K6" s="12" t="s">
        <v>69</v>
      </c>
      <c r="L6" s="9" t="s">
        <v>85</v>
      </c>
    </row>
    <row r="7" spans="1:13" x14ac:dyDescent="0.3">
      <c r="A7" s="11">
        <v>44498</v>
      </c>
      <c r="B7" s="12" t="s">
        <v>8</v>
      </c>
      <c r="C7" s="23">
        <v>522.00414985800001</v>
      </c>
      <c r="D7" s="12" t="s">
        <v>70</v>
      </c>
      <c r="E7" s="12">
        <v>65.640799999999999</v>
      </c>
      <c r="F7" s="12">
        <f t="shared" si="0"/>
        <v>13.784567999999998</v>
      </c>
      <c r="G7" s="12"/>
      <c r="H7" s="12">
        <v>11.975199999999999</v>
      </c>
      <c r="I7" s="12">
        <v>1.5993999999999999</v>
      </c>
      <c r="J7" s="13">
        <f t="shared" si="1"/>
        <v>48546.3692326612</v>
      </c>
      <c r="K7" s="12" t="s">
        <v>65</v>
      </c>
      <c r="L7" s="9"/>
    </row>
    <row r="8" spans="1:13" x14ac:dyDescent="0.3">
      <c r="A8" s="15">
        <v>44498</v>
      </c>
      <c r="B8" s="16" t="s">
        <v>11</v>
      </c>
      <c r="C8" s="23">
        <v>62.801000000000002</v>
      </c>
      <c r="D8" s="16" t="s">
        <v>71</v>
      </c>
      <c r="E8" s="12">
        <f>65.6408*1.05</f>
        <v>68.922840000000008</v>
      </c>
      <c r="F8" s="12">
        <f t="shared" si="0"/>
        <v>14.473796400000001</v>
      </c>
      <c r="G8" s="12"/>
      <c r="H8" s="12">
        <v>11.975199999999999</v>
      </c>
      <c r="I8" s="12">
        <v>1.5993999999999999</v>
      </c>
      <c r="J8" s="13">
        <f t="shared" si="1"/>
        <v>6089.8906171564004</v>
      </c>
      <c r="K8" s="12" t="s">
        <v>72</v>
      </c>
      <c r="L8" s="9" t="s">
        <v>86</v>
      </c>
    </row>
    <row r="9" spans="1:13" x14ac:dyDescent="0.3">
      <c r="A9" s="11">
        <v>44498</v>
      </c>
      <c r="B9" s="12" t="s">
        <v>13</v>
      </c>
      <c r="C9" s="23">
        <v>400.01005472200001</v>
      </c>
      <c r="D9" s="12" t="s">
        <v>73</v>
      </c>
      <c r="E9" s="12">
        <f>65.6408*1.05</f>
        <v>68.922840000000008</v>
      </c>
      <c r="F9" s="12">
        <f t="shared" si="0"/>
        <v>14.473796400000001</v>
      </c>
      <c r="G9" s="12"/>
      <c r="H9" s="12">
        <v>11.975199999999999</v>
      </c>
      <c r="I9" s="12">
        <v>1.5993999999999999</v>
      </c>
      <c r="J9" s="13">
        <f t="shared" si="1"/>
        <v>38789.469578824006</v>
      </c>
      <c r="K9" s="12" t="s">
        <v>61</v>
      </c>
      <c r="L9" s="9" t="s">
        <v>87</v>
      </c>
    </row>
    <row r="10" spans="1:13" x14ac:dyDescent="0.3">
      <c r="A10" s="11">
        <v>44498</v>
      </c>
      <c r="B10" s="12" t="s">
        <v>12</v>
      </c>
      <c r="C10" s="23">
        <v>462.00823268400001</v>
      </c>
      <c r="D10" s="17" t="s">
        <v>74</v>
      </c>
      <c r="E10" s="12">
        <v>65.640799999999999</v>
      </c>
      <c r="F10" s="12">
        <f t="shared" si="0"/>
        <v>13.784567999999998</v>
      </c>
      <c r="G10" s="12"/>
      <c r="H10" s="12">
        <v>11.975199999999999</v>
      </c>
      <c r="I10" s="12">
        <v>1.5993999999999999</v>
      </c>
      <c r="J10" s="13">
        <f t="shared" si="1"/>
        <v>42966.750855348553</v>
      </c>
      <c r="K10" s="12" t="s">
        <v>65</v>
      </c>
      <c r="L10" s="9"/>
    </row>
    <row r="11" spans="1:13" x14ac:dyDescent="0.3">
      <c r="A11" s="11">
        <v>44497</v>
      </c>
      <c r="B11" s="12" t="s">
        <v>9</v>
      </c>
      <c r="C11" s="23">
        <v>379.666</v>
      </c>
      <c r="D11" s="12" t="s">
        <v>75</v>
      </c>
      <c r="E11" s="12">
        <v>65.640799999999999</v>
      </c>
      <c r="F11" s="12">
        <f t="shared" si="0"/>
        <v>13.784567999999998</v>
      </c>
      <c r="G11" s="12"/>
      <c r="H11" s="12">
        <v>11.975199999999999</v>
      </c>
      <c r="I11" s="12">
        <v>1.5993999999999999</v>
      </c>
      <c r="J11" s="13">
        <f t="shared" si="1"/>
        <v>35308.925850688</v>
      </c>
      <c r="K11" s="12" t="s">
        <v>65</v>
      </c>
      <c r="L11" s="9"/>
    </row>
    <row r="12" spans="1:13" x14ac:dyDescent="0.3">
      <c r="A12" s="11">
        <v>44497</v>
      </c>
      <c r="B12" s="12" t="s">
        <v>5</v>
      </c>
      <c r="C12" s="23">
        <v>450.2792</v>
      </c>
      <c r="D12" s="12" t="s">
        <v>76</v>
      </c>
      <c r="E12" s="12">
        <f>65.6408*1.05</f>
        <v>68.922840000000008</v>
      </c>
      <c r="F12" s="12">
        <f t="shared" si="0"/>
        <v>14.473796400000001</v>
      </c>
      <c r="G12" s="12"/>
      <c r="H12" s="12">
        <v>11.975199999999999</v>
      </c>
      <c r="I12" s="12">
        <v>1.5993999999999999</v>
      </c>
      <c r="J12" s="13">
        <f t="shared" si="1"/>
        <v>43664.130749202886</v>
      </c>
      <c r="K12" s="12" t="s">
        <v>60</v>
      </c>
      <c r="L12" s="9" t="s">
        <v>84</v>
      </c>
    </row>
    <row r="13" spans="1:13" x14ac:dyDescent="0.3">
      <c r="A13" s="11">
        <v>44497</v>
      </c>
      <c r="B13" s="12" t="s">
        <v>0</v>
      </c>
      <c r="C13" s="23">
        <v>451.19119999999998</v>
      </c>
      <c r="D13" s="12" t="s">
        <v>77</v>
      </c>
      <c r="E13" s="12">
        <v>65.640799999999999</v>
      </c>
      <c r="F13" s="12">
        <f t="shared" si="0"/>
        <v>13.784567999999998</v>
      </c>
      <c r="G13" s="12"/>
      <c r="H13" s="12">
        <v>11.975199999999999</v>
      </c>
      <c r="I13" s="12">
        <v>1.5993999999999999</v>
      </c>
      <c r="J13" s="13">
        <f t="shared" si="1"/>
        <v>41960.767161881595</v>
      </c>
      <c r="K13" s="12" t="s">
        <v>65</v>
      </c>
      <c r="L13" s="9"/>
    </row>
    <row r="14" spans="1:13" x14ac:dyDescent="0.3">
      <c r="A14" s="11">
        <v>44497</v>
      </c>
      <c r="B14" s="12" t="s">
        <v>10</v>
      </c>
      <c r="C14" s="23">
        <v>505.01729999999998</v>
      </c>
      <c r="D14" s="12" t="s">
        <v>78</v>
      </c>
      <c r="E14" s="12">
        <v>65.640799999999999</v>
      </c>
      <c r="F14" s="12">
        <f t="shared" si="0"/>
        <v>13.784567999999998</v>
      </c>
      <c r="G14" s="12"/>
      <c r="H14" s="12">
        <v>11.975199999999999</v>
      </c>
      <c r="I14" s="12">
        <v>1.5993999999999999</v>
      </c>
      <c r="J14" s="13">
        <f t="shared" si="1"/>
        <v>46966.592739446394</v>
      </c>
      <c r="K14" s="12" t="s">
        <v>65</v>
      </c>
      <c r="L14" s="9"/>
    </row>
    <row r="15" spans="1:13" x14ac:dyDescent="0.3">
      <c r="A15" s="11">
        <v>44497</v>
      </c>
      <c r="B15" s="12" t="s">
        <v>14</v>
      </c>
      <c r="C15" s="23">
        <v>317.05110000000002</v>
      </c>
      <c r="D15" s="12" t="s">
        <v>79</v>
      </c>
      <c r="E15" s="12">
        <f>65.6408*1.05</f>
        <v>68.922840000000008</v>
      </c>
      <c r="F15" s="12">
        <f t="shared" si="0"/>
        <v>14.473796400000001</v>
      </c>
      <c r="G15" s="12"/>
      <c r="H15" s="12">
        <v>11.975199999999999</v>
      </c>
      <c r="I15" s="12">
        <v>1.5993999999999999</v>
      </c>
      <c r="J15" s="13">
        <f t="shared" si="1"/>
        <v>30744.837168980044</v>
      </c>
      <c r="K15" s="12" t="s">
        <v>60</v>
      </c>
      <c r="L15" s="9" t="s">
        <v>84</v>
      </c>
    </row>
    <row r="16" spans="1:13" x14ac:dyDescent="0.3">
      <c r="A16" s="11">
        <v>44497</v>
      </c>
      <c r="B16" s="12" t="s">
        <v>19</v>
      </c>
      <c r="C16" s="23">
        <v>372.46712400000001</v>
      </c>
      <c r="D16" s="12" t="s">
        <v>80</v>
      </c>
      <c r="E16" s="12">
        <v>65.640799999999999</v>
      </c>
      <c r="F16" s="12">
        <f t="shared" si="0"/>
        <v>13.784567999999998</v>
      </c>
      <c r="G16" s="12"/>
      <c r="H16" s="12">
        <v>11.975199999999999</v>
      </c>
      <c r="I16" s="12">
        <v>1.5993999999999999</v>
      </c>
      <c r="J16" s="13">
        <f t="shared" si="1"/>
        <v>34639.430613052034</v>
      </c>
      <c r="K16" s="12" t="s">
        <v>65</v>
      </c>
      <c r="L16" s="9"/>
    </row>
    <row r="17" spans="1:13" x14ac:dyDescent="0.3">
      <c r="A17" s="11">
        <v>44490</v>
      </c>
      <c r="B17" s="12" t="s">
        <v>82</v>
      </c>
      <c r="C17" s="12">
        <v>1</v>
      </c>
      <c r="D17" s="12" t="s">
        <v>81</v>
      </c>
      <c r="E17" s="12">
        <v>9049.59</v>
      </c>
      <c r="F17" s="12">
        <f t="shared" si="0"/>
        <v>1900.4139</v>
      </c>
      <c r="G17" s="12"/>
      <c r="H17" s="12"/>
      <c r="I17" s="12"/>
      <c r="J17" s="13">
        <f t="shared" si="1"/>
        <v>10950.0039</v>
      </c>
      <c r="K17" s="12" t="s">
        <v>65</v>
      </c>
      <c r="M17" s="9" t="s">
        <v>83</v>
      </c>
    </row>
    <row r="18" spans="1:13" x14ac:dyDescent="0.3">
      <c r="A18" s="11">
        <v>44499</v>
      </c>
      <c r="B18" s="12" t="s">
        <v>11</v>
      </c>
      <c r="C18" s="12">
        <v>467.22300000000001</v>
      </c>
      <c r="D18" s="12" t="s">
        <v>88</v>
      </c>
      <c r="E18" s="23">
        <f>65.6408*1.05</f>
        <v>68.922840000000008</v>
      </c>
      <c r="F18" s="12">
        <f t="shared" si="0"/>
        <v>14.473796400000001</v>
      </c>
      <c r="G18" s="24"/>
      <c r="H18" s="12">
        <v>11.975199999999999</v>
      </c>
      <c r="I18" s="12">
        <v>1.5993999999999999</v>
      </c>
      <c r="J18" s="13">
        <f t="shared" si="1"/>
        <v>45307.191984517209</v>
      </c>
      <c r="K18" s="12" t="s">
        <v>72</v>
      </c>
      <c r="L18" s="18" t="s">
        <v>89</v>
      </c>
    </row>
    <row r="19" spans="1:13" x14ac:dyDescent="0.3">
      <c r="A19" s="11"/>
      <c r="B19" s="12"/>
      <c r="C19" s="12"/>
      <c r="D19" s="12"/>
      <c r="E19" s="12"/>
      <c r="F19" s="12">
        <f t="shared" si="0"/>
        <v>0</v>
      </c>
      <c r="G19" s="12"/>
      <c r="H19" s="12"/>
      <c r="I19" s="12"/>
      <c r="J19" s="13">
        <f t="shared" si="1"/>
        <v>0</v>
      </c>
      <c r="K19" s="12"/>
      <c r="L19" s="18"/>
    </row>
    <row r="20" spans="1:13" x14ac:dyDescent="0.3">
      <c r="A20" s="11"/>
      <c r="B20" s="12"/>
      <c r="C20" s="12"/>
      <c r="D20" s="12"/>
      <c r="E20" s="12"/>
      <c r="F20" s="12">
        <f t="shared" si="0"/>
        <v>0</v>
      </c>
      <c r="G20" s="12"/>
      <c r="H20" s="12"/>
      <c r="I20" s="12"/>
      <c r="J20" s="13">
        <f t="shared" si="1"/>
        <v>0</v>
      </c>
      <c r="K20" s="12"/>
      <c r="L20" s="18"/>
    </row>
    <row r="21" spans="1:13" ht="15.6" x14ac:dyDescent="0.3">
      <c r="A21" s="19"/>
      <c r="B21" s="20"/>
      <c r="C21" s="20"/>
      <c r="D21" s="20"/>
      <c r="E21" s="20"/>
      <c r="F21" s="20"/>
      <c r="G21" s="20"/>
      <c r="H21" s="20"/>
      <c r="I21" s="20"/>
      <c r="J21" s="21">
        <f>SUBTOTAL(9,J4:J19)</f>
        <v>514893.29378536844</v>
      </c>
      <c r="K21" s="20"/>
      <c r="L21" s="22"/>
    </row>
  </sheetData>
  <autoFilter ref="A3:L20"/>
  <mergeCells count="1">
    <mergeCell ref="A1:K1"/>
  </mergeCells>
  <pageMargins left="0.70866141732283472" right="0.70866141732283472" top="1.732283464566929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workbookViewId="0">
      <selection activeCell="F5" sqref="F5"/>
    </sheetView>
  </sheetViews>
  <sheetFormatPr baseColWidth="10" defaultRowHeight="14.4" x14ac:dyDescent="0.3"/>
  <cols>
    <col min="1" max="1" width="13.109375" customWidth="1"/>
    <col min="2" max="2" width="9.6640625" customWidth="1"/>
    <col min="3" max="3" width="10.44140625" customWidth="1"/>
    <col min="4" max="4" width="25.77734375" customWidth="1"/>
    <col min="5" max="5" width="8.77734375" customWidth="1"/>
    <col min="12" max="12" width="17.44140625" customWidth="1"/>
  </cols>
  <sheetData>
    <row r="1" spans="1:12" ht="15.6" x14ac:dyDescent="0.3">
      <c r="A1" s="25" t="s">
        <v>36</v>
      </c>
      <c r="B1" s="25"/>
      <c r="C1" s="25"/>
      <c r="D1" s="26"/>
      <c r="E1" s="27"/>
      <c r="F1" s="27"/>
      <c r="G1" s="28"/>
      <c r="H1" s="25"/>
      <c r="I1" s="25"/>
      <c r="J1" s="25"/>
      <c r="K1" s="29"/>
    </row>
    <row r="4" spans="1:12" x14ac:dyDescent="0.3">
      <c r="A4" s="1" t="s">
        <v>25</v>
      </c>
      <c r="B4" s="1" t="s">
        <v>26</v>
      </c>
      <c r="C4" s="2" t="s">
        <v>27</v>
      </c>
      <c r="D4" s="1" t="s">
        <v>28</v>
      </c>
      <c r="E4" s="1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4" t="s">
        <v>34</v>
      </c>
      <c r="K4" s="1" t="s">
        <v>35</v>
      </c>
    </row>
    <row r="5" spans="1:12" x14ac:dyDescent="0.3">
      <c r="A5" s="5">
        <v>44492</v>
      </c>
      <c r="B5" s="6" t="s">
        <v>22</v>
      </c>
      <c r="C5" s="6">
        <v>96</v>
      </c>
      <c r="D5" s="6" t="s">
        <v>21</v>
      </c>
      <c r="E5" s="6">
        <v>6634</v>
      </c>
      <c r="F5" s="6">
        <f t="shared" ref="F5:F36" si="0">58.5377*1.05</f>
        <v>61.464585000000007</v>
      </c>
      <c r="G5" s="6">
        <f t="shared" ref="G5:G36" si="1">+F5*0.21</f>
        <v>12.907562850000001</v>
      </c>
      <c r="H5" s="6">
        <v>11.975199999999999</v>
      </c>
      <c r="I5" s="6">
        <v>1.5993999999999999</v>
      </c>
      <c r="J5" s="6">
        <f t="shared" ref="J5:J36" si="2">+C5*(F5+G5+H5+I5)</f>
        <v>8442.8877936000008</v>
      </c>
      <c r="K5" s="6" t="s">
        <v>45</v>
      </c>
      <c r="L5" t="s">
        <v>56</v>
      </c>
    </row>
    <row r="6" spans="1:12" x14ac:dyDescent="0.3">
      <c r="A6" s="5">
        <v>44471</v>
      </c>
      <c r="B6" s="6" t="s">
        <v>4</v>
      </c>
      <c r="C6" s="6">
        <v>427</v>
      </c>
      <c r="D6" s="6" t="s">
        <v>1</v>
      </c>
      <c r="E6" s="6">
        <v>6556</v>
      </c>
      <c r="F6" s="6">
        <f t="shared" si="0"/>
        <v>61.464585000000007</v>
      </c>
      <c r="G6" s="6">
        <f t="shared" si="1"/>
        <v>12.907562850000001</v>
      </c>
      <c r="H6" s="6">
        <v>11.975199999999999</v>
      </c>
      <c r="I6" s="6">
        <v>1.5993999999999999</v>
      </c>
      <c r="J6" s="6">
        <f t="shared" si="2"/>
        <v>37553.261331950001</v>
      </c>
      <c r="K6" s="6" t="s">
        <v>38</v>
      </c>
      <c r="L6" t="s">
        <v>50</v>
      </c>
    </row>
    <row r="7" spans="1:12" x14ac:dyDescent="0.3">
      <c r="A7" s="5">
        <v>44474</v>
      </c>
      <c r="B7" s="6" t="s">
        <v>4</v>
      </c>
      <c r="C7" s="6">
        <v>457</v>
      </c>
      <c r="D7" s="6" t="s">
        <v>1</v>
      </c>
      <c r="E7" s="6">
        <v>6556</v>
      </c>
      <c r="F7" s="6">
        <f t="shared" si="0"/>
        <v>61.464585000000007</v>
      </c>
      <c r="G7" s="6">
        <f t="shared" si="1"/>
        <v>12.907562850000001</v>
      </c>
      <c r="H7" s="6">
        <v>11.975199999999999</v>
      </c>
      <c r="I7" s="6">
        <v>1.5993999999999999</v>
      </c>
      <c r="J7" s="6">
        <f t="shared" si="2"/>
        <v>40191.663767450002</v>
      </c>
      <c r="K7" s="6" t="s">
        <v>38</v>
      </c>
      <c r="L7" t="s">
        <v>50</v>
      </c>
    </row>
    <row r="8" spans="1:12" x14ac:dyDescent="0.3">
      <c r="A8" s="5">
        <v>44476</v>
      </c>
      <c r="B8" s="6" t="s">
        <v>4</v>
      </c>
      <c r="C8" s="6">
        <v>323</v>
      </c>
      <c r="D8" s="6" t="s">
        <v>1</v>
      </c>
      <c r="E8" s="6">
        <v>6556</v>
      </c>
      <c r="F8" s="6">
        <f t="shared" si="0"/>
        <v>61.464585000000007</v>
      </c>
      <c r="G8" s="6">
        <f t="shared" si="1"/>
        <v>12.907562850000001</v>
      </c>
      <c r="H8" s="6">
        <v>11.975199999999999</v>
      </c>
      <c r="I8" s="6">
        <v>1.5993999999999999</v>
      </c>
      <c r="J8" s="6">
        <f t="shared" si="2"/>
        <v>28406.799555550002</v>
      </c>
      <c r="K8" s="6" t="s">
        <v>38</v>
      </c>
      <c r="L8" t="s">
        <v>50</v>
      </c>
    </row>
    <row r="9" spans="1:12" x14ac:dyDescent="0.3">
      <c r="A9" s="5">
        <v>44482</v>
      </c>
      <c r="B9" s="6" t="s">
        <v>4</v>
      </c>
      <c r="C9" s="6">
        <v>286</v>
      </c>
      <c r="D9" s="6" t="s">
        <v>16</v>
      </c>
      <c r="E9" s="6">
        <v>6600</v>
      </c>
      <c r="F9" s="6">
        <f t="shared" si="0"/>
        <v>61.464585000000007</v>
      </c>
      <c r="G9" s="6">
        <f t="shared" si="1"/>
        <v>12.907562850000001</v>
      </c>
      <c r="H9" s="6">
        <v>11.975199999999999</v>
      </c>
      <c r="I9" s="6">
        <v>1.5993999999999999</v>
      </c>
      <c r="J9" s="6">
        <f t="shared" si="2"/>
        <v>25152.769885100002</v>
      </c>
      <c r="K9" s="6" t="s">
        <v>38</v>
      </c>
      <c r="L9" t="s">
        <v>50</v>
      </c>
    </row>
    <row r="10" spans="1:12" x14ac:dyDescent="0.3">
      <c r="A10" s="5">
        <v>44484</v>
      </c>
      <c r="B10" s="6" t="s">
        <v>4</v>
      </c>
      <c r="C10" s="6">
        <v>496</v>
      </c>
      <c r="D10" s="6" t="s">
        <v>16</v>
      </c>
      <c r="E10" s="6">
        <v>6600</v>
      </c>
      <c r="F10" s="6">
        <f t="shared" si="0"/>
        <v>61.464585000000007</v>
      </c>
      <c r="G10" s="6">
        <f t="shared" si="1"/>
        <v>12.907562850000001</v>
      </c>
      <c r="H10" s="6">
        <v>11.975199999999999</v>
      </c>
      <c r="I10" s="6">
        <v>1.5993999999999999</v>
      </c>
      <c r="J10" s="6">
        <f t="shared" si="2"/>
        <v>43621.586933600003</v>
      </c>
      <c r="K10" s="6" t="s">
        <v>38</v>
      </c>
      <c r="L10" t="s">
        <v>50</v>
      </c>
    </row>
    <row r="11" spans="1:12" x14ac:dyDescent="0.3">
      <c r="A11" s="5">
        <v>44487</v>
      </c>
      <c r="B11" s="6" t="s">
        <v>4</v>
      </c>
      <c r="C11" s="6">
        <v>421</v>
      </c>
      <c r="D11" s="6" t="s">
        <v>16</v>
      </c>
      <c r="E11" s="6">
        <v>6600</v>
      </c>
      <c r="F11" s="6">
        <f t="shared" si="0"/>
        <v>61.464585000000007</v>
      </c>
      <c r="G11" s="6">
        <f t="shared" si="1"/>
        <v>12.907562850000001</v>
      </c>
      <c r="H11" s="6">
        <v>11.975199999999999</v>
      </c>
      <c r="I11" s="6">
        <v>1.5993999999999999</v>
      </c>
      <c r="J11" s="6">
        <f t="shared" si="2"/>
        <v>37025.580844850003</v>
      </c>
      <c r="K11" s="6" t="s">
        <v>38</v>
      </c>
      <c r="L11" t="s">
        <v>50</v>
      </c>
    </row>
    <row r="12" spans="1:12" x14ac:dyDescent="0.3">
      <c r="A12" s="5">
        <v>44489</v>
      </c>
      <c r="B12" s="6" t="s">
        <v>4</v>
      </c>
      <c r="C12" s="6">
        <v>437</v>
      </c>
      <c r="D12" s="6" t="s">
        <v>16</v>
      </c>
      <c r="E12" s="6">
        <v>6600</v>
      </c>
      <c r="F12" s="6">
        <f t="shared" si="0"/>
        <v>61.464585000000007</v>
      </c>
      <c r="G12" s="6">
        <f t="shared" si="1"/>
        <v>12.907562850000001</v>
      </c>
      <c r="H12" s="6">
        <v>11.975199999999999</v>
      </c>
      <c r="I12" s="6">
        <v>1.5993999999999999</v>
      </c>
      <c r="J12" s="6">
        <f t="shared" si="2"/>
        <v>38432.728810450004</v>
      </c>
      <c r="K12" s="6" t="s">
        <v>38</v>
      </c>
      <c r="L12" t="s">
        <v>50</v>
      </c>
    </row>
    <row r="13" spans="1:12" x14ac:dyDescent="0.3">
      <c r="A13" s="5">
        <v>44491</v>
      </c>
      <c r="B13" s="6" t="s">
        <v>4</v>
      </c>
      <c r="C13" s="6">
        <v>235</v>
      </c>
      <c r="D13" s="6" t="s">
        <v>21</v>
      </c>
      <c r="E13" s="6">
        <v>6634</v>
      </c>
      <c r="F13" s="6">
        <f t="shared" si="0"/>
        <v>61.464585000000007</v>
      </c>
      <c r="G13" s="6">
        <f t="shared" si="1"/>
        <v>12.907562850000001</v>
      </c>
      <c r="H13" s="6">
        <v>11.975199999999999</v>
      </c>
      <c r="I13" s="6">
        <v>1.5993999999999999</v>
      </c>
      <c r="J13" s="6">
        <f t="shared" si="2"/>
        <v>20667.485744750004</v>
      </c>
      <c r="K13" s="6" t="s">
        <v>38</v>
      </c>
      <c r="L13" t="s">
        <v>50</v>
      </c>
    </row>
    <row r="14" spans="1:12" x14ac:dyDescent="0.3">
      <c r="A14" s="5">
        <v>44495</v>
      </c>
      <c r="B14" s="6" t="s">
        <v>4</v>
      </c>
      <c r="C14" s="6">
        <v>460</v>
      </c>
      <c r="D14" s="6" t="s">
        <v>21</v>
      </c>
      <c r="E14" s="6">
        <v>6634</v>
      </c>
      <c r="F14" s="6">
        <f t="shared" si="0"/>
        <v>61.464585000000007</v>
      </c>
      <c r="G14" s="6">
        <f t="shared" si="1"/>
        <v>12.907562850000001</v>
      </c>
      <c r="H14" s="6">
        <v>11.975199999999999</v>
      </c>
      <c r="I14" s="6">
        <v>1.5993999999999999</v>
      </c>
      <c r="J14" s="6">
        <f t="shared" si="2"/>
        <v>40455.504011000005</v>
      </c>
      <c r="K14" s="6" t="s">
        <v>38</v>
      </c>
      <c r="L14" t="s">
        <v>50</v>
      </c>
    </row>
    <row r="15" spans="1:12" x14ac:dyDescent="0.3">
      <c r="A15" s="5">
        <v>44487</v>
      </c>
      <c r="B15" s="6" t="s">
        <v>18</v>
      </c>
      <c r="C15" s="6">
        <v>352</v>
      </c>
      <c r="D15" s="6" t="s">
        <v>16</v>
      </c>
      <c r="E15" s="6">
        <v>6600</v>
      </c>
      <c r="F15" s="6">
        <f t="shared" si="0"/>
        <v>61.464585000000007</v>
      </c>
      <c r="G15" s="6">
        <f t="shared" si="1"/>
        <v>12.907562850000001</v>
      </c>
      <c r="H15" s="6">
        <v>11.975199999999999</v>
      </c>
      <c r="I15" s="6">
        <v>1.5993999999999999</v>
      </c>
      <c r="J15" s="6">
        <f t="shared" si="2"/>
        <v>30957.255243200001</v>
      </c>
      <c r="K15" s="6" t="s">
        <v>46</v>
      </c>
      <c r="L15" t="s">
        <v>55</v>
      </c>
    </row>
    <row r="16" spans="1:12" x14ac:dyDescent="0.3">
      <c r="A16" s="5">
        <v>44478</v>
      </c>
      <c r="B16" s="6" t="s">
        <v>15</v>
      </c>
      <c r="C16" s="6">
        <v>415</v>
      </c>
      <c r="D16" s="6" t="s">
        <v>1</v>
      </c>
      <c r="E16" s="6">
        <v>6556</v>
      </c>
      <c r="F16" s="6">
        <f t="shared" si="0"/>
        <v>61.464585000000007</v>
      </c>
      <c r="G16" s="6">
        <f t="shared" si="1"/>
        <v>12.907562850000001</v>
      </c>
      <c r="H16" s="6">
        <v>11.975199999999999</v>
      </c>
      <c r="I16" s="6">
        <v>1.5993999999999999</v>
      </c>
      <c r="J16" s="6">
        <f t="shared" si="2"/>
        <v>36497.900357750004</v>
      </c>
      <c r="K16" s="6" t="s">
        <v>47</v>
      </c>
      <c r="L16" t="s">
        <v>57</v>
      </c>
    </row>
    <row r="17" spans="1:11" x14ac:dyDescent="0.3">
      <c r="A17" s="5">
        <v>44474</v>
      </c>
      <c r="B17" s="6" t="s">
        <v>8</v>
      </c>
      <c r="C17" s="6">
        <v>73</v>
      </c>
      <c r="D17" s="6" t="s">
        <v>1</v>
      </c>
      <c r="E17" s="6">
        <v>6556</v>
      </c>
      <c r="F17" s="6">
        <f t="shared" si="0"/>
        <v>61.464585000000007</v>
      </c>
      <c r="G17" s="6">
        <f t="shared" si="1"/>
        <v>12.907562850000001</v>
      </c>
      <c r="H17" s="6">
        <v>11.975199999999999</v>
      </c>
      <c r="I17" s="6">
        <v>1.5993999999999999</v>
      </c>
      <c r="J17" s="6">
        <f t="shared" si="2"/>
        <v>6420.1125930500002</v>
      </c>
      <c r="K17" s="6" t="s">
        <v>48</v>
      </c>
    </row>
    <row r="18" spans="1:11" x14ac:dyDescent="0.3">
      <c r="A18" s="5">
        <v>44475</v>
      </c>
      <c r="B18" s="6" t="s">
        <v>8</v>
      </c>
      <c r="C18" s="6">
        <v>218</v>
      </c>
      <c r="D18" s="6" t="s">
        <v>1</v>
      </c>
      <c r="E18" s="6">
        <v>6556</v>
      </c>
      <c r="F18" s="6">
        <f t="shared" si="0"/>
        <v>61.464585000000007</v>
      </c>
      <c r="G18" s="6">
        <f t="shared" si="1"/>
        <v>12.907562850000001</v>
      </c>
      <c r="H18" s="6">
        <v>11.975199999999999</v>
      </c>
      <c r="I18" s="6">
        <v>1.5993999999999999</v>
      </c>
      <c r="J18" s="6">
        <f t="shared" si="2"/>
        <v>19172.391031300001</v>
      </c>
      <c r="K18" s="6" t="s">
        <v>48</v>
      </c>
    </row>
    <row r="19" spans="1:11" x14ac:dyDescent="0.3">
      <c r="A19" s="5">
        <v>44478</v>
      </c>
      <c r="B19" s="6" t="s">
        <v>8</v>
      </c>
      <c r="C19" s="6">
        <v>438</v>
      </c>
      <c r="D19" s="6" t="s">
        <v>1</v>
      </c>
      <c r="E19" s="6">
        <v>6556</v>
      </c>
      <c r="F19" s="6">
        <f t="shared" si="0"/>
        <v>61.464585000000007</v>
      </c>
      <c r="G19" s="6">
        <f t="shared" si="1"/>
        <v>12.907562850000001</v>
      </c>
      <c r="H19" s="6">
        <v>11.975199999999999</v>
      </c>
      <c r="I19" s="6">
        <v>1.5993999999999999</v>
      </c>
      <c r="J19" s="6">
        <f t="shared" si="2"/>
        <v>38520.675558300005</v>
      </c>
      <c r="K19" s="6" t="s">
        <v>48</v>
      </c>
    </row>
    <row r="20" spans="1:11" x14ac:dyDescent="0.3">
      <c r="A20" s="5">
        <v>44483</v>
      </c>
      <c r="B20" s="6" t="s">
        <v>8</v>
      </c>
      <c r="C20" s="6">
        <v>497</v>
      </c>
      <c r="D20" s="6" t="s">
        <v>16</v>
      </c>
      <c r="E20" s="6">
        <v>6600</v>
      </c>
      <c r="F20" s="6">
        <f t="shared" si="0"/>
        <v>61.464585000000007</v>
      </c>
      <c r="G20" s="6">
        <f t="shared" si="1"/>
        <v>12.907562850000001</v>
      </c>
      <c r="H20" s="6">
        <v>11.975199999999999</v>
      </c>
      <c r="I20" s="6">
        <v>1.5993999999999999</v>
      </c>
      <c r="J20" s="6">
        <f t="shared" si="2"/>
        <v>43709.533681450004</v>
      </c>
      <c r="K20" s="6" t="s">
        <v>48</v>
      </c>
    </row>
    <row r="21" spans="1:11" x14ac:dyDescent="0.3">
      <c r="A21" s="5">
        <v>44485</v>
      </c>
      <c r="B21" s="6" t="s">
        <v>8</v>
      </c>
      <c r="C21" s="6">
        <v>496</v>
      </c>
      <c r="D21" s="6" t="s">
        <v>16</v>
      </c>
      <c r="E21" s="6">
        <v>6600</v>
      </c>
      <c r="F21" s="6">
        <f t="shared" si="0"/>
        <v>61.464585000000007</v>
      </c>
      <c r="G21" s="6">
        <f t="shared" si="1"/>
        <v>12.907562850000001</v>
      </c>
      <c r="H21" s="6">
        <v>11.975199999999999</v>
      </c>
      <c r="I21" s="6">
        <v>1.5993999999999999</v>
      </c>
      <c r="J21" s="6">
        <f t="shared" si="2"/>
        <v>43621.586933600003</v>
      </c>
      <c r="K21" s="6" t="s">
        <v>48</v>
      </c>
    </row>
    <row r="22" spans="1:11" x14ac:dyDescent="0.3">
      <c r="A22" s="5">
        <v>44488</v>
      </c>
      <c r="B22" s="6" t="s">
        <v>8</v>
      </c>
      <c r="C22" s="6">
        <v>218</v>
      </c>
      <c r="D22" s="6" t="s">
        <v>16</v>
      </c>
      <c r="E22" s="6">
        <v>6600</v>
      </c>
      <c r="F22" s="6">
        <f t="shared" si="0"/>
        <v>61.464585000000007</v>
      </c>
      <c r="G22" s="6">
        <f t="shared" si="1"/>
        <v>12.907562850000001</v>
      </c>
      <c r="H22" s="6">
        <v>11.975199999999999</v>
      </c>
      <c r="I22" s="6">
        <v>1.5993999999999999</v>
      </c>
      <c r="J22" s="6">
        <f t="shared" si="2"/>
        <v>19172.391031300001</v>
      </c>
      <c r="K22" s="6" t="s">
        <v>48</v>
      </c>
    </row>
    <row r="23" spans="1:11" x14ac:dyDescent="0.3">
      <c r="A23" s="5">
        <v>44491</v>
      </c>
      <c r="B23" s="6" t="s">
        <v>8</v>
      </c>
      <c r="C23" s="6">
        <v>509</v>
      </c>
      <c r="D23" s="6" t="s">
        <v>21</v>
      </c>
      <c r="E23" s="6">
        <v>6634</v>
      </c>
      <c r="F23" s="6">
        <f t="shared" si="0"/>
        <v>61.464585000000007</v>
      </c>
      <c r="G23" s="6">
        <f t="shared" si="1"/>
        <v>12.907562850000001</v>
      </c>
      <c r="H23" s="6">
        <v>11.975199999999999</v>
      </c>
      <c r="I23" s="6">
        <v>1.5993999999999999</v>
      </c>
      <c r="J23" s="6">
        <f t="shared" si="2"/>
        <v>44764.894655650001</v>
      </c>
      <c r="K23" s="6" t="s">
        <v>48</v>
      </c>
    </row>
    <row r="24" spans="1:11" x14ac:dyDescent="0.3">
      <c r="A24" s="5">
        <v>44474</v>
      </c>
      <c r="B24" s="6" t="s">
        <v>9</v>
      </c>
      <c r="C24" s="6">
        <v>508</v>
      </c>
      <c r="D24" s="6" t="s">
        <v>1</v>
      </c>
      <c r="E24" s="6">
        <v>6556</v>
      </c>
      <c r="F24" s="6">
        <f t="shared" si="0"/>
        <v>61.464585000000007</v>
      </c>
      <c r="G24" s="6">
        <f t="shared" si="1"/>
        <v>12.907562850000001</v>
      </c>
      <c r="H24" s="6">
        <v>11.975199999999999</v>
      </c>
      <c r="I24" s="6">
        <v>1.5993999999999999</v>
      </c>
      <c r="J24" s="6">
        <f t="shared" si="2"/>
        <v>44676.947907800008</v>
      </c>
      <c r="K24" s="6" t="s">
        <v>48</v>
      </c>
    </row>
    <row r="25" spans="1:11" x14ac:dyDescent="0.3">
      <c r="A25" s="5">
        <v>44485</v>
      </c>
      <c r="B25" s="6" t="s">
        <v>9</v>
      </c>
      <c r="C25" s="6">
        <v>416</v>
      </c>
      <c r="D25" s="6" t="s">
        <v>16</v>
      </c>
      <c r="E25" s="6">
        <v>6600</v>
      </c>
      <c r="F25" s="6">
        <f t="shared" si="0"/>
        <v>61.464585000000007</v>
      </c>
      <c r="G25" s="6">
        <f t="shared" si="1"/>
        <v>12.907562850000001</v>
      </c>
      <c r="H25" s="6">
        <v>11.975199999999999</v>
      </c>
      <c r="I25" s="6">
        <v>1.5993999999999999</v>
      </c>
      <c r="J25" s="6">
        <f t="shared" si="2"/>
        <v>36585.847105600005</v>
      </c>
      <c r="K25" s="6" t="s">
        <v>48</v>
      </c>
    </row>
    <row r="26" spans="1:11" x14ac:dyDescent="0.3">
      <c r="A26" s="5">
        <v>44489</v>
      </c>
      <c r="B26" s="6" t="s">
        <v>9</v>
      </c>
      <c r="C26" s="6">
        <v>372</v>
      </c>
      <c r="D26" s="6" t="s">
        <v>16</v>
      </c>
      <c r="E26" s="6">
        <v>6600</v>
      </c>
      <c r="F26" s="6">
        <f t="shared" si="0"/>
        <v>61.464585000000007</v>
      </c>
      <c r="G26" s="6">
        <f t="shared" si="1"/>
        <v>12.907562850000001</v>
      </c>
      <c r="H26" s="6">
        <v>11.975199999999999</v>
      </c>
      <c r="I26" s="6">
        <v>1.5993999999999999</v>
      </c>
      <c r="J26" s="6">
        <f t="shared" si="2"/>
        <v>32716.190200200002</v>
      </c>
      <c r="K26" s="6" t="s">
        <v>48</v>
      </c>
    </row>
    <row r="27" spans="1:11" x14ac:dyDescent="0.3">
      <c r="A27" s="5">
        <v>44491</v>
      </c>
      <c r="B27" s="6" t="s">
        <v>9</v>
      </c>
      <c r="C27" s="6">
        <v>456</v>
      </c>
      <c r="D27" s="6" t="s">
        <v>21</v>
      </c>
      <c r="E27" s="6">
        <v>6634</v>
      </c>
      <c r="F27" s="6">
        <f t="shared" si="0"/>
        <v>61.464585000000007</v>
      </c>
      <c r="G27" s="6">
        <f t="shared" si="1"/>
        <v>12.907562850000001</v>
      </c>
      <c r="H27" s="6">
        <v>11.975199999999999</v>
      </c>
      <c r="I27" s="6">
        <v>1.5993999999999999</v>
      </c>
      <c r="J27" s="6">
        <f t="shared" si="2"/>
        <v>40103.717019600001</v>
      </c>
      <c r="K27" s="6" t="s">
        <v>48</v>
      </c>
    </row>
    <row r="28" spans="1:11" x14ac:dyDescent="0.3">
      <c r="A28" s="5">
        <v>44500</v>
      </c>
      <c r="B28" s="6" t="s">
        <v>9</v>
      </c>
      <c r="C28" s="6">
        <v>473</v>
      </c>
      <c r="D28" s="6" t="s">
        <v>21</v>
      </c>
      <c r="E28" s="6">
        <v>6634</v>
      </c>
      <c r="F28" s="6">
        <f t="shared" si="0"/>
        <v>61.464585000000007</v>
      </c>
      <c r="G28" s="6">
        <f t="shared" si="1"/>
        <v>12.907562850000001</v>
      </c>
      <c r="H28" s="6">
        <v>11.975199999999999</v>
      </c>
      <c r="I28" s="6">
        <v>1.5993999999999999</v>
      </c>
      <c r="J28" s="6">
        <f t="shared" si="2"/>
        <v>41598.811733050003</v>
      </c>
      <c r="K28" s="6" t="s">
        <v>48</v>
      </c>
    </row>
    <row r="29" spans="1:11" x14ac:dyDescent="0.3">
      <c r="A29" s="5">
        <v>44470</v>
      </c>
      <c r="B29" s="6" t="s">
        <v>0</v>
      </c>
      <c r="C29" s="6">
        <v>436</v>
      </c>
      <c r="D29" s="6" t="s">
        <v>1</v>
      </c>
      <c r="E29" s="6">
        <v>6556</v>
      </c>
      <c r="F29" s="6">
        <f t="shared" si="0"/>
        <v>61.464585000000007</v>
      </c>
      <c r="G29" s="6">
        <f t="shared" si="1"/>
        <v>12.907562850000001</v>
      </c>
      <c r="H29" s="6">
        <v>11.975199999999999</v>
      </c>
      <c r="I29" s="6">
        <v>1.5993999999999999</v>
      </c>
      <c r="J29" s="6">
        <f t="shared" si="2"/>
        <v>38344.782062600003</v>
      </c>
      <c r="K29" s="6" t="s">
        <v>48</v>
      </c>
    </row>
    <row r="30" spans="1:11" x14ac:dyDescent="0.3">
      <c r="A30" s="5">
        <v>44474</v>
      </c>
      <c r="B30" s="6" t="s">
        <v>0</v>
      </c>
      <c r="C30" s="6">
        <v>514</v>
      </c>
      <c r="D30" s="6" t="s">
        <v>1</v>
      </c>
      <c r="E30" s="6">
        <v>6556</v>
      </c>
      <c r="F30" s="6">
        <f t="shared" si="0"/>
        <v>61.464585000000007</v>
      </c>
      <c r="G30" s="6">
        <f t="shared" si="1"/>
        <v>12.907562850000001</v>
      </c>
      <c r="H30" s="6">
        <v>11.975199999999999</v>
      </c>
      <c r="I30" s="6">
        <v>1.5993999999999999</v>
      </c>
      <c r="J30" s="6">
        <f t="shared" si="2"/>
        <v>45204.628394900006</v>
      </c>
      <c r="K30" s="6" t="s">
        <v>48</v>
      </c>
    </row>
    <row r="31" spans="1:11" x14ac:dyDescent="0.3">
      <c r="A31" s="5">
        <v>44476</v>
      </c>
      <c r="B31" s="6" t="s">
        <v>0</v>
      </c>
      <c r="C31" s="6">
        <v>471</v>
      </c>
      <c r="D31" s="6" t="s">
        <v>1</v>
      </c>
      <c r="E31" s="6">
        <v>6556</v>
      </c>
      <c r="F31" s="6">
        <f t="shared" si="0"/>
        <v>61.464585000000007</v>
      </c>
      <c r="G31" s="6">
        <f t="shared" si="1"/>
        <v>12.907562850000001</v>
      </c>
      <c r="H31" s="6">
        <v>11.975199999999999</v>
      </c>
      <c r="I31" s="6">
        <v>1.5993999999999999</v>
      </c>
      <c r="J31" s="6">
        <f t="shared" si="2"/>
        <v>41422.918237350001</v>
      </c>
      <c r="K31" s="6" t="s">
        <v>48</v>
      </c>
    </row>
    <row r="32" spans="1:11" x14ac:dyDescent="0.3">
      <c r="A32" s="5">
        <v>44482</v>
      </c>
      <c r="B32" s="6" t="s">
        <v>0</v>
      </c>
      <c r="C32" s="6">
        <v>458</v>
      </c>
      <c r="D32" s="6" t="s">
        <v>16</v>
      </c>
      <c r="E32" s="6">
        <v>6600</v>
      </c>
      <c r="F32" s="6">
        <f t="shared" si="0"/>
        <v>61.464585000000007</v>
      </c>
      <c r="G32" s="6">
        <f t="shared" si="1"/>
        <v>12.907562850000001</v>
      </c>
      <c r="H32" s="6">
        <v>11.975199999999999</v>
      </c>
      <c r="I32" s="6">
        <v>1.5993999999999999</v>
      </c>
      <c r="J32" s="6">
        <f t="shared" si="2"/>
        <v>40279.610515300003</v>
      </c>
      <c r="K32" s="6" t="s">
        <v>48</v>
      </c>
    </row>
    <row r="33" spans="1:12" x14ac:dyDescent="0.3">
      <c r="A33" s="5">
        <v>44485</v>
      </c>
      <c r="B33" s="6" t="s">
        <v>0</v>
      </c>
      <c r="C33" s="6">
        <v>493</v>
      </c>
      <c r="D33" s="6" t="s">
        <v>16</v>
      </c>
      <c r="E33" s="6">
        <v>6600</v>
      </c>
      <c r="F33" s="6">
        <f t="shared" si="0"/>
        <v>61.464585000000007</v>
      </c>
      <c r="G33" s="6">
        <f t="shared" si="1"/>
        <v>12.907562850000001</v>
      </c>
      <c r="H33" s="6">
        <v>11.975199999999999</v>
      </c>
      <c r="I33" s="6">
        <v>1.5993999999999999</v>
      </c>
      <c r="J33" s="6">
        <f t="shared" si="2"/>
        <v>43357.746690050008</v>
      </c>
      <c r="K33" s="6" t="s">
        <v>48</v>
      </c>
    </row>
    <row r="34" spans="1:12" x14ac:dyDescent="0.3">
      <c r="A34" s="5">
        <v>44488</v>
      </c>
      <c r="B34" s="6" t="s">
        <v>0</v>
      </c>
      <c r="C34" s="6">
        <v>473</v>
      </c>
      <c r="D34" s="6" t="s">
        <v>16</v>
      </c>
      <c r="E34" s="6">
        <v>6600</v>
      </c>
      <c r="F34" s="6">
        <f t="shared" si="0"/>
        <v>61.464585000000007</v>
      </c>
      <c r="G34" s="6">
        <f t="shared" si="1"/>
        <v>12.907562850000001</v>
      </c>
      <c r="H34" s="6">
        <v>11.975199999999999</v>
      </c>
      <c r="I34" s="6">
        <v>1.5993999999999999</v>
      </c>
      <c r="J34" s="6">
        <f t="shared" si="2"/>
        <v>41598.811733050003</v>
      </c>
      <c r="K34" s="6" t="s">
        <v>48</v>
      </c>
    </row>
    <row r="35" spans="1:12" x14ac:dyDescent="0.3">
      <c r="A35" s="5">
        <v>44491</v>
      </c>
      <c r="B35" s="6" t="s">
        <v>0</v>
      </c>
      <c r="C35" s="6">
        <v>489</v>
      </c>
      <c r="D35" s="6" t="s">
        <v>21</v>
      </c>
      <c r="E35" s="6">
        <v>6634</v>
      </c>
      <c r="F35" s="6">
        <f t="shared" si="0"/>
        <v>61.464585000000007</v>
      </c>
      <c r="G35" s="6">
        <f t="shared" si="1"/>
        <v>12.907562850000001</v>
      </c>
      <c r="H35" s="6">
        <v>11.975199999999999</v>
      </c>
      <c r="I35" s="6">
        <v>1.5993999999999999</v>
      </c>
      <c r="J35" s="6">
        <f t="shared" si="2"/>
        <v>43005.959698650004</v>
      </c>
      <c r="K35" s="6" t="s">
        <v>48</v>
      </c>
    </row>
    <row r="36" spans="1:12" x14ac:dyDescent="0.3">
      <c r="A36" s="5">
        <v>44495</v>
      </c>
      <c r="B36" s="6" t="s">
        <v>0</v>
      </c>
      <c r="C36" s="6">
        <v>437</v>
      </c>
      <c r="D36" s="6" t="s">
        <v>21</v>
      </c>
      <c r="E36" s="6">
        <v>6634</v>
      </c>
      <c r="F36" s="6">
        <f t="shared" si="0"/>
        <v>61.464585000000007</v>
      </c>
      <c r="G36" s="6">
        <f t="shared" si="1"/>
        <v>12.907562850000001</v>
      </c>
      <c r="H36" s="6">
        <v>11.975199999999999</v>
      </c>
      <c r="I36" s="6">
        <v>1.5993999999999999</v>
      </c>
      <c r="J36" s="6">
        <f t="shared" si="2"/>
        <v>38432.728810450004</v>
      </c>
      <c r="K36" s="6" t="s">
        <v>48</v>
      </c>
    </row>
    <row r="37" spans="1:12" x14ac:dyDescent="0.3">
      <c r="A37" s="5">
        <v>44500</v>
      </c>
      <c r="B37" s="6" t="s">
        <v>0</v>
      </c>
      <c r="C37" s="6">
        <v>179</v>
      </c>
      <c r="D37" s="6" t="s">
        <v>21</v>
      </c>
      <c r="E37" s="6">
        <v>6634</v>
      </c>
      <c r="F37" s="6">
        <f t="shared" ref="F37:F68" si="3">58.5377*1.05</f>
        <v>61.464585000000007</v>
      </c>
      <c r="G37" s="6">
        <f t="shared" ref="G37:G68" si="4">+F37*0.21</f>
        <v>12.907562850000001</v>
      </c>
      <c r="H37" s="6">
        <v>11.975199999999999</v>
      </c>
      <c r="I37" s="6">
        <v>1.5993999999999999</v>
      </c>
      <c r="J37" s="6">
        <f t="shared" ref="J37:J68" si="5">+C37*(F37+G37+H37+I37)</f>
        <v>15742.467865150002</v>
      </c>
      <c r="K37" s="6" t="s">
        <v>48</v>
      </c>
    </row>
    <row r="38" spans="1:12" x14ac:dyDescent="0.3">
      <c r="A38" s="5">
        <v>44474</v>
      </c>
      <c r="B38" s="6" t="s">
        <v>10</v>
      </c>
      <c r="C38" s="6">
        <v>480</v>
      </c>
      <c r="D38" s="6" t="s">
        <v>1</v>
      </c>
      <c r="E38" s="6">
        <v>6556</v>
      </c>
      <c r="F38" s="6">
        <f t="shared" si="3"/>
        <v>61.464585000000007</v>
      </c>
      <c r="G38" s="6">
        <f t="shared" si="4"/>
        <v>12.907562850000001</v>
      </c>
      <c r="H38" s="6">
        <v>11.975199999999999</v>
      </c>
      <c r="I38" s="6">
        <v>1.5993999999999999</v>
      </c>
      <c r="J38" s="6">
        <f t="shared" si="5"/>
        <v>42214.438968000002</v>
      </c>
      <c r="K38" s="6" t="s">
        <v>48</v>
      </c>
    </row>
    <row r="39" spans="1:12" x14ac:dyDescent="0.3">
      <c r="A39" s="5">
        <v>44476</v>
      </c>
      <c r="B39" s="6" t="s">
        <v>10</v>
      </c>
      <c r="C39" s="6">
        <v>536</v>
      </c>
      <c r="D39" s="6" t="s">
        <v>1</v>
      </c>
      <c r="E39" s="6">
        <v>6556</v>
      </c>
      <c r="F39" s="6">
        <f t="shared" si="3"/>
        <v>61.464585000000007</v>
      </c>
      <c r="G39" s="6">
        <f t="shared" si="4"/>
        <v>12.907562850000001</v>
      </c>
      <c r="H39" s="6">
        <v>11.975199999999999</v>
      </c>
      <c r="I39" s="6">
        <v>1.5993999999999999</v>
      </c>
      <c r="J39" s="6">
        <f t="shared" si="5"/>
        <v>47139.456847600006</v>
      </c>
      <c r="K39" s="6" t="s">
        <v>48</v>
      </c>
    </row>
    <row r="40" spans="1:12" x14ac:dyDescent="0.3">
      <c r="A40" s="5">
        <v>44482</v>
      </c>
      <c r="B40" s="6" t="s">
        <v>10</v>
      </c>
      <c r="C40" s="6">
        <v>510</v>
      </c>
      <c r="D40" s="6" t="s">
        <v>16</v>
      </c>
      <c r="E40" s="6">
        <v>6600</v>
      </c>
      <c r="F40" s="6">
        <f t="shared" si="3"/>
        <v>61.464585000000007</v>
      </c>
      <c r="G40" s="6">
        <f t="shared" si="4"/>
        <v>12.907562850000001</v>
      </c>
      <c r="H40" s="6">
        <v>11.975199999999999</v>
      </c>
      <c r="I40" s="6">
        <v>1.5993999999999999</v>
      </c>
      <c r="J40" s="6">
        <f t="shared" si="5"/>
        <v>44852.841403500002</v>
      </c>
      <c r="K40" s="6" t="s">
        <v>48</v>
      </c>
    </row>
    <row r="41" spans="1:12" x14ac:dyDescent="0.3">
      <c r="A41" s="5">
        <v>44486</v>
      </c>
      <c r="B41" s="6" t="s">
        <v>10</v>
      </c>
      <c r="C41" s="6">
        <v>515</v>
      </c>
      <c r="D41" s="6" t="s">
        <v>16</v>
      </c>
      <c r="E41" s="6">
        <v>6600</v>
      </c>
      <c r="F41" s="6">
        <f t="shared" si="3"/>
        <v>61.464585000000007</v>
      </c>
      <c r="G41" s="6">
        <f t="shared" si="4"/>
        <v>12.907562850000001</v>
      </c>
      <c r="H41" s="6">
        <v>11.975199999999999</v>
      </c>
      <c r="I41" s="6">
        <v>1.5993999999999999</v>
      </c>
      <c r="J41" s="6">
        <f t="shared" si="5"/>
        <v>45292.575142750007</v>
      </c>
      <c r="K41" s="6" t="s">
        <v>48</v>
      </c>
    </row>
    <row r="42" spans="1:12" x14ac:dyDescent="0.3">
      <c r="A42" s="5">
        <v>44488</v>
      </c>
      <c r="B42" s="6" t="s">
        <v>10</v>
      </c>
      <c r="C42" s="6">
        <v>490</v>
      </c>
      <c r="D42" s="6" t="s">
        <v>16</v>
      </c>
      <c r="E42" s="6">
        <v>6600</v>
      </c>
      <c r="F42" s="6">
        <f t="shared" si="3"/>
        <v>61.464585000000007</v>
      </c>
      <c r="G42" s="6">
        <f t="shared" si="4"/>
        <v>12.907562850000001</v>
      </c>
      <c r="H42" s="6">
        <v>11.975199999999999</v>
      </c>
      <c r="I42" s="6">
        <v>1.5993999999999999</v>
      </c>
      <c r="J42" s="6">
        <f t="shared" si="5"/>
        <v>43093.906446500005</v>
      </c>
      <c r="K42" s="6" t="s">
        <v>48</v>
      </c>
    </row>
    <row r="43" spans="1:12" x14ac:dyDescent="0.3">
      <c r="A43" s="5">
        <v>44494</v>
      </c>
      <c r="B43" s="6" t="s">
        <v>10</v>
      </c>
      <c r="C43" s="6">
        <v>506</v>
      </c>
      <c r="D43" s="6" t="s">
        <v>21</v>
      </c>
      <c r="E43" s="6">
        <v>6634</v>
      </c>
      <c r="F43" s="6">
        <f t="shared" si="3"/>
        <v>61.464585000000007</v>
      </c>
      <c r="G43" s="6">
        <f t="shared" si="4"/>
        <v>12.907562850000001</v>
      </c>
      <c r="H43" s="6">
        <v>11.975199999999999</v>
      </c>
      <c r="I43" s="6">
        <v>1.5993999999999999</v>
      </c>
      <c r="J43" s="6">
        <f t="shared" si="5"/>
        <v>44501.054412100006</v>
      </c>
      <c r="K43" s="6" t="s">
        <v>48</v>
      </c>
    </row>
    <row r="44" spans="1:12" x14ac:dyDescent="0.3">
      <c r="A44" s="5">
        <v>44500</v>
      </c>
      <c r="B44" s="6" t="s">
        <v>10</v>
      </c>
      <c r="C44" s="6">
        <v>206</v>
      </c>
      <c r="D44" s="6" t="s">
        <v>21</v>
      </c>
      <c r="E44" s="6">
        <v>6634</v>
      </c>
      <c r="F44" s="6">
        <f t="shared" si="3"/>
        <v>61.464585000000007</v>
      </c>
      <c r="G44" s="6">
        <f t="shared" si="4"/>
        <v>12.907562850000001</v>
      </c>
      <c r="H44" s="6">
        <v>11.975199999999999</v>
      </c>
      <c r="I44" s="6">
        <v>1.5993999999999999</v>
      </c>
      <c r="J44" s="6">
        <f t="shared" si="5"/>
        <v>18117.030057100001</v>
      </c>
      <c r="K44" s="6" t="s">
        <v>48</v>
      </c>
    </row>
    <row r="45" spans="1:12" x14ac:dyDescent="0.3">
      <c r="A45" s="5">
        <v>44474</v>
      </c>
      <c r="B45" s="6" t="s">
        <v>11</v>
      </c>
      <c r="C45" s="6">
        <v>477</v>
      </c>
      <c r="D45" s="6" t="s">
        <v>1</v>
      </c>
      <c r="E45" s="6">
        <v>6556</v>
      </c>
      <c r="F45" s="6">
        <f t="shared" si="3"/>
        <v>61.464585000000007</v>
      </c>
      <c r="G45" s="6">
        <f t="shared" si="4"/>
        <v>12.907562850000001</v>
      </c>
      <c r="H45" s="6">
        <v>11.975199999999999</v>
      </c>
      <c r="I45" s="6">
        <v>1.5993999999999999</v>
      </c>
      <c r="J45" s="6">
        <f t="shared" si="5"/>
        <v>41950.598724450007</v>
      </c>
      <c r="K45" s="6" t="s">
        <v>40</v>
      </c>
      <c r="L45" t="s">
        <v>52</v>
      </c>
    </row>
    <row r="46" spans="1:12" x14ac:dyDescent="0.3">
      <c r="A46" s="5">
        <v>44477</v>
      </c>
      <c r="B46" s="6" t="s">
        <v>11</v>
      </c>
      <c r="C46" s="6">
        <v>426</v>
      </c>
      <c r="D46" s="6" t="s">
        <v>1</v>
      </c>
      <c r="E46" s="6">
        <v>6556</v>
      </c>
      <c r="F46" s="6">
        <f t="shared" si="3"/>
        <v>61.464585000000007</v>
      </c>
      <c r="G46" s="6">
        <f t="shared" si="4"/>
        <v>12.907562850000001</v>
      </c>
      <c r="H46" s="6">
        <v>11.975199999999999</v>
      </c>
      <c r="I46" s="6">
        <v>1.5993999999999999</v>
      </c>
      <c r="J46" s="6">
        <f t="shared" si="5"/>
        <v>37465.314584100001</v>
      </c>
      <c r="K46" s="6" t="s">
        <v>40</v>
      </c>
      <c r="L46" t="s">
        <v>53</v>
      </c>
    </row>
    <row r="47" spans="1:12" x14ac:dyDescent="0.3">
      <c r="A47" s="5">
        <v>44483</v>
      </c>
      <c r="B47" s="6" t="s">
        <v>11</v>
      </c>
      <c r="C47" s="6">
        <v>495</v>
      </c>
      <c r="D47" s="6" t="s">
        <v>16</v>
      </c>
      <c r="E47" s="6">
        <v>6600</v>
      </c>
      <c r="F47" s="6">
        <f t="shared" si="3"/>
        <v>61.464585000000007</v>
      </c>
      <c r="G47" s="6">
        <f t="shared" si="4"/>
        <v>12.907562850000001</v>
      </c>
      <c r="H47" s="6">
        <v>11.975199999999999</v>
      </c>
      <c r="I47" s="6">
        <v>1.5993999999999999</v>
      </c>
      <c r="J47" s="6">
        <f t="shared" si="5"/>
        <v>43533.640185750002</v>
      </c>
      <c r="K47" s="6" t="s">
        <v>40</v>
      </c>
      <c r="L47" t="s">
        <v>52</v>
      </c>
    </row>
    <row r="48" spans="1:12" x14ac:dyDescent="0.3">
      <c r="A48" s="5">
        <v>44485</v>
      </c>
      <c r="B48" s="6" t="s">
        <v>11</v>
      </c>
      <c r="C48" s="6">
        <v>297</v>
      </c>
      <c r="D48" s="6" t="s">
        <v>16</v>
      </c>
      <c r="E48" s="6">
        <v>6600</v>
      </c>
      <c r="F48" s="6">
        <f t="shared" si="3"/>
        <v>61.464585000000007</v>
      </c>
      <c r="G48" s="6">
        <f t="shared" si="4"/>
        <v>12.907562850000001</v>
      </c>
      <c r="H48" s="6">
        <v>11.975199999999999</v>
      </c>
      <c r="I48" s="6">
        <v>1.5993999999999999</v>
      </c>
      <c r="J48" s="6">
        <f t="shared" si="5"/>
        <v>26120.184111450002</v>
      </c>
      <c r="K48" s="6" t="s">
        <v>40</v>
      </c>
      <c r="L48" t="s">
        <v>52</v>
      </c>
    </row>
    <row r="49" spans="1:12" x14ac:dyDescent="0.3">
      <c r="A49" s="5">
        <v>44489</v>
      </c>
      <c r="B49" s="6" t="s">
        <v>11</v>
      </c>
      <c r="C49" s="6">
        <v>446</v>
      </c>
      <c r="D49" s="6" t="s">
        <v>16</v>
      </c>
      <c r="E49" s="6">
        <v>6600</v>
      </c>
      <c r="F49" s="6">
        <f t="shared" si="3"/>
        <v>61.464585000000007</v>
      </c>
      <c r="G49" s="6">
        <f t="shared" si="4"/>
        <v>12.907562850000001</v>
      </c>
      <c r="H49" s="6">
        <v>11.975199999999999</v>
      </c>
      <c r="I49" s="6">
        <v>1.5993999999999999</v>
      </c>
      <c r="J49" s="6">
        <f t="shared" si="5"/>
        <v>39224.249541100005</v>
      </c>
      <c r="K49" s="6" t="s">
        <v>40</v>
      </c>
      <c r="L49" t="s">
        <v>52</v>
      </c>
    </row>
    <row r="50" spans="1:12" x14ac:dyDescent="0.3">
      <c r="A50" s="5">
        <v>44492</v>
      </c>
      <c r="B50" s="6" t="s">
        <v>11</v>
      </c>
      <c r="C50" s="6">
        <v>460</v>
      </c>
      <c r="D50" s="6" t="s">
        <v>21</v>
      </c>
      <c r="E50" s="6">
        <v>6634</v>
      </c>
      <c r="F50" s="6">
        <f t="shared" si="3"/>
        <v>61.464585000000007</v>
      </c>
      <c r="G50" s="6">
        <f t="shared" si="4"/>
        <v>12.907562850000001</v>
      </c>
      <c r="H50" s="6">
        <v>11.975199999999999</v>
      </c>
      <c r="I50" s="6">
        <v>1.5993999999999999</v>
      </c>
      <c r="J50" s="6">
        <f t="shared" si="5"/>
        <v>40455.504011000005</v>
      </c>
      <c r="K50" s="6" t="s">
        <v>40</v>
      </c>
      <c r="L50" t="s">
        <v>52</v>
      </c>
    </row>
    <row r="51" spans="1:12" x14ac:dyDescent="0.3">
      <c r="A51" s="5">
        <v>44496</v>
      </c>
      <c r="B51" s="6" t="s">
        <v>11</v>
      </c>
      <c r="C51" s="6">
        <v>434</v>
      </c>
      <c r="D51" s="6" t="s">
        <v>21</v>
      </c>
      <c r="E51" s="6">
        <v>6634</v>
      </c>
      <c r="F51" s="6">
        <f t="shared" si="3"/>
        <v>61.464585000000007</v>
      </c>
      <c r="G51" s="6">
        <f t="shared" si="4"/>
        <v>12.907562850000001</v>
      </c>
      <c r="H51" s="6">
        <v>11.975199999999999</v>
      </c>
      <c r="I51" s="6">
        <v>1.5993999999999999</v>
      </c>
      <c r="J51" s="6">
        <f t="shared" si="5"/>
        <v>38168.888566900001</v>
      </c>
      <c r="K51" s="6" t="s">
        <v>40</v>
      </c>
      <c r="L51" t="s">
        <v>52</v>
      </c>
    </row>
    <row r="52" spans="1:12" x14ac:dyDescent="0.3">
      <c r="A52" s="5">
        <v>44474</v>
      </c>
      <c r="B52" s="6" t="s">
        <v>12</v>
      </c>
      <c r="C52" s="6">
        <v>465</v>
      </c>
      <c r="D52" s="6" t="s">
        <v>1</v>
      </c>
      <c r="E52" s="6">
        <v>6556</v>
      </c>
      <c r="F52" s="6">
        <f t="shared" si="3"/>
        <v>61.464585000000007</v>
      </c>
      <c r="G52" s="6">
        <f t="shared" si="4"/>
        <v>12.907562850000001</v>
      </c>
      <c r="H52" s="6">
        <v>11.975199999999999</v>
      </c>
      <c r="I52" s="6">
        <v>1.5993999999999999</v>
      </c>
      <c r="J52" s="6">
        <f t="shared" si="5"/>
        <v>40895.237750250002</v>
      </c>
      <c r="K52" s="6" t="s">
        <v>48</v>
      </c>
    </row>
    <row r="53" spans="1:12" x14ac:dyDescent="0.3">
      <c r="A53" s="5">
        <v>44476</v>
      </c>
      <c r="B53" s="6" t="s">
        <v>12</v>
      </c>
      <c r="C53" s="6">
        <v>494</v>
      </c>
      <c r="D53" s="6" t="s">
        <v>1</v>
      </c>
      <c r="E53" s="6">
        <v>6556</v>
      </c>
      <c r="F53" s="6">
        <f t="shared" si="3"/>
        <v>61.464585000000007</v>
      </c>
      <c r="G53" s="6">
        <f t="shared" si="4"/>
        <v>12.907562850000001</v>
      </c>
      <c r="H53" s="6">
        <v>11.975199999999999</v>
      </c>
      <c r="I53" s="6">
        <v>1.5993999999999999</v>
      </c>
      <c r="J53" s="6">
        <f t="shared" si="5"/>
        <v>43445.693437900001</v>
      </c>
      <c r="K53" s="6" t="s">
        <v>48</v>
      </c>
    </row>
    <row r="54" spans="1:12" x14ac:dyDescent="0.3">
      <c r="A54" s="5">
        <v>44478</v>
      </c>
      <c r="B54" s="6" t="s">
        <v>12</v>
      </c>
      <c r="C54" s="6">
        <v>382</v>
      </c>
      <c r="D54" s="6" t="s">
        <v>1</v>
      </c>
      <c r="E54" s="6">
        <v>6556</v>
      </c>
      <c r="F54" s="6">
        <f t="shared" si="3"/>
        <v>61.464585000000007</v>
      </c>
      <c r="G54" s="6">
        <f t="shared" si="4"/>
        <v>12.907562850000001</v>
      </c>
      <c r="H54" s="6">
        <v>11.975199999999999</v>
      </c>
      <c r="I54" s="6">
        <v>1.5993999999999999</v>
      </c>
      <c r="J54" s="6">
        <f t="shared" si="5"/>
        <v>33595.657678700001</v>
      </c>
      <c r="K54" s="6" t="s">
        <v>48</v>
      </c>
    </row>
    <row r="55" spans="1:12" x14ac:dyDescent="0.3">
      <c r="A55" s="5">
        <v>44482</v>
      </c>
      <c r="B55" s="6" t="s">
        <v>12</v>
      </c>
      <c r="C55" s="6">
        <v>458</v>
      </c>
      <c r="D55" s="6" t="s">
        <v>16</v>
      </c>
      <c r="E55" s="6">
        <v>6600</v>
      </c>
      <c r="F55" s="6">
        <f t="shared" si="3"/>
        <v>61.464585000000007</v>
      </c>
      <c r="G55" s="6">
        <f t="shared" si="4"/>
        <v>12.907562850000001</v>
      </c>
      <c r="H55" s="6">
        <v>11.975199999999999</v>
      </c>
      <c r="I55" s="6">
        <v>1.5993999999999999</v>
      </c>
      <c r="J55" s="6">
        <f t="shared" si="5"/>
        <v>40279.610515300003</v>
      </c>
      <c r="K55" s="6" t="s">
        <v>48</v>
      </c>
    </row>
    <row r="56" spans="1:12" x14ac:dyDescent="0.3">
      <c r="A56" s="5">
        <v>44484</v>
      </c>
      <c r="B56" s="6" t="s">
        <v>12</v>
      </c>
      <c r="C56" s="6">
        <v>385</v>
      </c>
      <c r="D56" s="6" t="s">
        <v>16</v>
      </c>
      <c r="E56" s="6">
        <v>6600</v>
      </c>
      <c r="F56" s="6">
        <f t="shared" si="3"/>
        <v>61.464585000000007</v>
      </c>
      <c r="G56" s="6">
        <f t="shared" si="4"/>
        <v>12.907562850000001</v>
      </c>
      <c r="H56" s="6">
        <v>11.975199999999999</v>
      </c>
      <c r="I56" s="6">
        <v>1.5993999999999999</v>
      </c>
      <c r="J56" s="6">
        <f t="shared" si="5"/>
        <v>33859.497922250004</v>
      </c>
      <c r="K56" s="6" t="s">
        <v>48</v>
      </c>
    </row>
    <row r="57" spans="1:12" x14ac:dyDescent="0.3">
      <c r="A57" s="5">
        <v>44488</v>
      </c>
      <c r="B57" s="6" t="s">
        <v>12</v>
      </c>
      <c r="C57" s="6">
        <v>384</v>
      </c>
      <c r="D57" s="6" t="s">
        <v>16</v>
      </c>
      <c r="E57" s="6">
        <v>6600</v>
      </c>
      <c r="F57" s="6">
        <f t="shared" si="3"/>
        <v>61.464585000000007</v>
      </c>
      <c r="G57" s="6">
        <f t="shared" si="4"/>
        <v>12.907562850000001</v>
      </c>
      <c r="H57" s="6">
        <v>11.975199999999999</v>
      </c>
      <c r="I57" s="6">
        <v>1.5993999999999999</v>
      </c>
      <c r="J57" s="6">
        <f t="shared" si="5"/>
        <v>33771.551174400003</v>
      </c>
      <c r="K57" s="6" t="s">
        <v>48</v>
      </c>
    </row>
    <row r="58" spans="1:12" x14ac:dyDescent="0.3">
      <c r="A58" s="5">
        <v>44493</v>
      </c>
      <c r="B58" s="6" t="s">
        <v>12</v>
      </c>
      <c r="C58" s="6">
        <v>387</v>
      </c>
      <c r="D58" s="6" t="s">
        <v>21</v>
      </c>
      <c r="E58" s="6">
        <v>6634</v>
      </c>
      <c r="F58" s="6">
        <f t="shared" si="3"/>
        <v>61.464585000000007</v>
      </c>
      <c r="G58" s="6">
        <f t="shared" si="4"/>
        <v>12.907562850000001</v>
      </c>
      <c r="H58" s="6">
        <v>11.975199999999999</v>
      </c>
      <c r="I58" s="6">
        <v>1.5993999999999999</v>
      </c>
      <c r="J58" s="6">
        <f t="shared" si="5"/>
        <v>34035.391417950006</v>
      </c>
      <c r="K58" s="6" t="s">
        <v>48</v>
      </c>
    </row>
    <row r="59" spans="1:12" x14ac:dyDescent="0.3">
      <c r="A59" s="5">
        <v>44495</v>
      </c>
      <c r="B59" s="6" t="s">
        <v>12</v>
      </c>
      <c r="C59" s="6">
        <v>434</v>
      </c>
      <c r="D59" s="6" t="s">
        <v>21</v>
      </c>
      <c r="E59" s="6">
        <v>6634</v>
      </c>
      <c r="F59" s="6">
        <f t="shared" si="3"/>
        <v>61.464585000000007</v>
      </c>
      <c r="G59" s="6">
        <f t="shared" si="4"/>
        <v>12.907562850000001</v>
      </c>
      <c r="H59" s="6">
        <v>11.975199999999999</v>
      </c>
      <c r="I59" s="6">
        <v>1.5993999999999999</v>
      </c>
      <c r="J59" s="6">
        <f t="shared" si="5"/>
        <v>38168.888566900001</v>
      </c>
      <c r="K59" s="6" t="s">
        <v>48</v>
      </c>
    </row>
    <row r="60" spans="1:12" x14ac:dyDescent="0.3">
      <c r="A60" s="5">
        <v>44486</v>
      </c>
      <c r="B60" s="6" t="s">
        <v>17</v>
      </c>
      <c r="C60" s="6">
        <v>293</v>
      </c>
      <c r="D60" s="6" t="s">
        <v>16</v>
      </c>
      <c r="E60" s="6">
        <v>6600</v>
      </c>
      <c r="F60" s="6">
        <f t="shared" si="3"/>
        <v>61.464585000000007</v>
      </c>
      <c r="G60" s="6">
        <f t="shared" si="4"/>
        <v>12.907562850000001</v>
      </c>
      <c r="H60" s="6">
        <v>11.975199999999999</v>
      </c>
      <c r="I60" s="6">
        <v>1.5993999999999999</v>
      </c>
      <c r="J60" s="6">
        <f t="shared" si="5"/>
        <v>25768.397120050002</v>
      </c>
      <c r="K60" s="6" t="s">
        <v>48</v>
      </c>
    </row>
    <row r="61" spans="1:12" x14ac:dyDescent="0.3">
      <c r="A61" s="5">
        <v>44472</v>
      </c>
      <c r="B61" s="6" t="s">
        <v>6</v>
      </c>
      <c r="C61" s="6">
        <v>321</v>
      </c>
      <c r="D61" s="6" t="s">
        <v>1</v>
      </c>
      <c r="E61" s="6">
        <v>6556</v>
      </c>
      <c r="F61" s="6">
        <f t="shared" si="3"/>
        <v>61.464585000000007</v>
      </c>
      <c r="G61" s="6">
        <f t="shared" si="4"/>
        <v>12.907562850000001</v>
      </c>
      <c r="H61" s="6">
        <v>11.975199999999999</v>
      </c>
      <c r="I61" s="6">
        <v>1.5993999999999999</v>
      </c>
      <c r="J61" s="6">
        <f t="shared" si="5"/>
        <v>28230.906059850004</v>
      </c>
      <c r="K61" s="6" t="s">
        <v>39</v>
      </c>
      <c r="L61" t="s">
        <v>51</v>
      </c>
    </row>
    <row r="62" spans="1:12" x14ac:dyDescent="0.3">
      <c r="A62" s="5">
        <v>44475</v>
      </c>
      <c r="B62" s="6" t="s">
        <v>6</v>
      </c>
      <c r="C62" s="6">
        <v>464</v>
      </c>
      <c r="D62" s="6" t="s">
        <v>1</v>
      </c>
      <c r="E62" s="6">
        <v>6556</v>
      </c>
      <c r="F62" s="6">
        <f t="shared" si="3"/>
        <v>61.464585000000007</v>
      </c>
      <c r="G62" s="6">
        <f t="shared" si="4"/>
        <v>12.907562850000001</v>
      </c>
      <c r="H62" s="6">
        <v>11.975199999999999</v>
      </c>
      <c r="I62" s="6">
        <v>1.5993999999999999</v>
      </c>
      <c r="J62" s="6">
        <f t="shared" si="5"/>
        <v>40807.291002400001</v>
      </c>
      <c r="K62" s="6" t="s">
        <v>39</v>
      </c>
      <c r="L62" t="s">
        <v>51</v>
      </c>
    </row>
    <row r="63" spans="1:12" x14ac:dyDescent="0.3">
      <c r="A63" s="5">
        <v>44478</v>
      </c>
      <c r="B63" s="6" t="s">
        <v>6</v>
      </c>
      <c r="C63" s="6">
        <v>244</v>
      </c>
      <c r="D63" s="6" t="s">
        <v>1</v>
      </c>
      <c r="E63" s="6">
        <v>6556</v>
      </c>
      <c r="F63" s="6">
        <f t="shared" si="3"/>
        <v>61.464585000000007</v>
      </c>
      <c r="G63" s="6">
        <f t="shared" si="4"/>
        <v>12.907562850000001</v>
      </c>
      <c r="H63" s="6">
        <v>11.975199999999999</v>
      </c>
      <c r="I63" s="6">
        <v>1.5993999999999999</v>
      </c>
      <c r="J63" s="6">
        <f t="shared" si="5"/>
        <v>21459.006475400001</v>
      </c>
      <c r="K63" s="6" t="s">
        <v>39</v>
      </c>
      <c r="L63" t="s">
        <v>51</v>
      </c>
    </row>
    <row r="64" spans="1:12" x14ac:dyDescent="0.3">
      <c r="A64" s="5">
        <v>44484</v>
      </c>
      <c r="B64" s="6" t="s">
        <v>6</v>
      </c>
      <c r="C64" s="6">
        <v>476</v>
      </c>
      <c r="D64" s="6" t="s">
        <v>16</v>
      </c>
      <c r="E64" s="6">
        <v>6600</v>
      </c>
      <c r="F64" s="6">
        <f t="shared" si="3"/>
        <v>61.464585000000007</v>
      </c>
      <c r="G64" s="6">
        <f t="shared" si="4"/>
        <v>12.907562850000001</v>
      </c>
      <c r="H64" s="6">
        <v>11.975199999999999</v>
      </c>
      <c r="I64" s="6">
        <v>1.5993999999999999</v>
      </c>
      <c r="J64" s="6">
        <f t="shared" si="5"/>
        <v>41862.651976600006</v>
      </c>
      <c r="K64" s="6" t="s">
        <v>39</v>
      </c>
      <c r="L64" t="s">
        <v>51</v>
      </c>
    </row>
    <row r="65" spans="1:12" x14ac:dyDescent="0.3">
      <c r="A65" s="5">
        <v>44488</v>
      </c>
      <c r="B65" s="6" t="s">
        <v>6</v>
      </c>
      <c r="C65" s="6">
        <v>387</v>
      </c>
      <c r="D65" s="6" t="s">
        <v>16</v>
      </c>
      <c r="E65" s="6">
        <v>6600</v>
      </c>
      <c r="F65" s="6">
        <f t="shared" si="3"/>
        <v>61.464585000000007</v>
      </c>
      <c r="G65" s="6">
        <f t="shared" si="4"/>
        <v>12.907562850000001</v>
      </c>
      <c r="H65" s="6">
        <v>11.975199999999999</v>
      </c>
      <c r="I65" s="6">
        <v>1.5993999999999999</v>
      </c>
      <c r="J65" s="6">
        <f t="shared" si="5"/>
        <v>34035.391417950006</v>
      </c>
      <c r="K65" s="6" t="s">
        <v>39</v>
      </c>
      <c r="L65" t="s">
        <v>51</v>
      </c>
    </row>
    <row r="66" spans="1:12" x14ac:dyDescent="0.3">
      <c r="A66" s="5">
        <v>44491</v>
      </c>
      <c r="B66" s="6" t="s">
        <v>6</v>
      </c>
      <c r="C66" s="6">
        <v>452</v>
      </c>
      <c r="D66" s="6" t="s">
        <v>21</v>
      </c>
      <c r="E66" s="6">
        <v>6634</v>
      </c>
      <c r="F66" s="6">
        <f t="shared" si="3"/>
        <v>61.464585000000007</v>
      </c>
      <c r="G66" s="6">
        <f t="shared" si="4"/>
        <v>12.907562850000001</v>
      </c>
      <c r="H66" s="6">
        <v>11.975199999999999</v>
      </c>
      <c r="I66" s="6">
        <v>1.5993999999999999</v>
      </c>
      <c r="J66" s="6">
        <f t="shared" si="5"/>
        <v>39751.930028200004</v>
      </c>
      <c r="K66" s="6" t="s">
        <v>39</v>
      </c>
      <c r="L66" t="s">
        <v>51</v>
      </c>
    </row>
    <row r="67" spans="1:12" x14ac:dyDescent="0.3">
      <c r="A67" s="5">
        <v>44495</v>
      </c>
      <c r="B67" s="6" t="s">
        <v>6</v>
      </c>
      <c r="C67" s="6">
        <v>244</v>
      </c>
      <c r="D67" s="6" t="s">
        <v>21</v>
      </c>
      <c r="E67" s="6">
        <v>6634</v>
      </c>
      <c r="F67" s="6">
        <f t="shared" si="3"/>
        <v>61.464585000000007</v>
      </c>
      <c r="G67" s="6">
        <f t="shared" si="4"/>
        <v>12.907562850000001</v>
      </c>
      <c r="H67" s="6">
        <v>11.975199999999999</v>
      </c>
      <c r="I67" s="6">
        <v>1.5993999999999999</v>
      </c>
      <c r="J67" s="6">
        <f t="shared" si="5"/>
        <v>21459.006475400001</v>
      </c>
      <c r="K67" s="6" t="s">
        <v>39</v>
      </c>
      <c r="L67" t="s">
        <v>51</v>
      </c>
    </row>
    <row r="68" spans="1:12" x14ac:dyDescent="0.3">
      <c r="A68" s="5">
        <v>44499</v>
      </c>
      <c r="B68" s="6" t="s">
        <v>6</v>
      </c>
      <c r="C68" s="6">
        <v>459</v>
      </c>
      <c r="D68" s="6" t="s">
        <v>21</v>
      </c>
      <c r="E68" s="6">
        <v>6634</v>
      </c>
      <c r="F68" s="6">
        <f t="shared" si="3"/>
        <v>61.464585000000007</v>
      </c>
      <c r="G68" s="6">
        <f t="shared" si="4"/>
        <v>12.907562850000001</v>
      </c>
      <c r="H68" s="6">
        <v>11.975199999999999</v>
      </c>
      <c r="I68" s="6">
        <v>1.5993999999999999</v>
      </c>
      <c r="J68" s="6">
        <f t="shared" si="5"/>
        <v>40367.557263150004</v>
      </c>
      <c r="K68" s="6" t="s">
        <v>39</v>
      </c>
      <c r="L68" t="s">
        <v>51</v>
      </c>
    </row>
    <row r="69" spans="1:12" x14ac:dyDescent="0.3">
      <c r="A69" s="5">
        <v>44473</v>
      </c>
      <c r="B69" s="6" t="s">
        <v>7</v>
      </c>
      <c r="C69" s="6">
        <v>395</v>
      </c>
      <c r="D69" s="6" t="s">
        <v>1</v>
      </c>
      <c r="E69" s="6">
        <v>6556</v>
      </c>
      <c r="F69" s="6">
        <f t="shared" ref="F69:F100" si="6">58.5377*1.05</f>
        <v>61.464585000000007</v>
      </c>
      <c r="G69" s="6">
        <f t="shared" ref="G69:G100" si="7">+F69*0.21</f>
        <v>12.907562850000001</v>
      </c>
      <c r="H69" s="6">
        <v>11.975199999999999</v>
      </c>
      <c r="I69" s="6">
        <v>1.5993999999999999</v>
      </c>
      <c r="J69" s="6">
        <f t="shared" ref="J69:J100" si="8">+C69*(F69+G69+H69+I69)</f>
        <v>34738.965400750007</v>
      </c>
      <c r="K69" s="6" t="s">
        <v>43</v>
      </c>
      <c r="L69" t="s">
        <v>55</v>
      </c>
    </row>
    <row r="70" spans="1:12" x14ac:dyDescent="0.3">
      <c r="A70" s="5">
        <v>44486</v>
      </c>
      <c r="B70" s="6" t="s">
        <v>7</v>
      </c>
      <c r="C70" s="6">
        <v>250</v>
      </c>
      <c r="D70" s="6" t="s">
        <v>16</v>
      </c>
      <c r="E70" s="6">
        <v>6600</v>
      </c>
      <c r="F70" s="6">
        <f t="shared" si="6"/>
        <v>61.464585000000007</v>
      </c>
      <c r="G70" s="6">
        <f t="shared" si="7"/>
        <v>12.907562850000001</v>
      </c>
      <c r="H70" s="6">
        <v>11.975199999999999</v>
      </c>
      <c r="I70" s="6">
        <v>1.5993999999999999</v>
      </c>
      <c r="J70" s="6">
        <f t="shared" si="8"/>
        <v>21986.686962500004</v>
      </c>
      <c r="K70" s="6" t="s">
        <v>44</v>
      </c>
      <c r="L70" t="s">
        <v>55</v>
      </c>
    </row>
    <row r="71" spans="1:12" x14ac:dyDescent="0.3">
      <c r="A71" s="5">
        <v>44494</v>
      </c>
      <c r="B71" s="6" t="s">
        <v>7</v>
      </c>
      <c r="C71" s="6">
        <v>400</v>
      </c>
      <c r="D71" s="6" t="s">
        <v>21</v>
      </c>
      <c r="E71" s="6">
        <v>6634</v>
      </c>
      <c r="F71" s="6">
        <f t="shared" si="6"/>
        <v>61.464585000000007</v>
      </c>
      <c r="G71" s="6">
        <f t="shared" si="7"/>
        <v>12.907562850000001</v>
      </c>
      <c r="H71" s="6">
        <v>11.975199999999999</v>
      </c>
      <c r="I71" s="6">
        <v>1.5993999999999999</v>
      </c>
      <c r="J71" s="6">
        <f t="shared" si="8"/>
        <v>35178.699140000004</v>
      </c>
      <c r="K71" s="6" t="s">
        <v>43</v>
      </c>
      <c r="L71" t="s">
        <v>55</v>
      </c>
    </row>
    <row r="72" spans="1:12" x14ac:dyDescent="0.3">
      <c r="A72" s="5">
        <v>44470</v>
      </c>
      <c r="B72" s="6" t="s">
        <v>2</v>
      </c>
      <c r="C72" s="6">
        <v>520</v>
      </c>
      <c r="D72" s="6" t="s">
        <v>1</v>
      </c>
      <c r="E72" s="6">
        <v>6556</v>
      </c>
      <c r="F72" s="6">
        <f t="shared" si="6"/>
        <v>61.464585000000007</v>
      </c>
      <c r="G72" s="6">
        <f t="shared" si="7"/>
        <v>12.907562850000001</v>
      </c>
      <c r="H72" s="6">
        <v>11.975199999999999</v>
      </c>
      <c r="I72" s="6">
        <v>1.5993999999999999</v>
      </c>
      <c r="J72" s="6">
        <f t="shared" si="8"/>
        <v>45732.308882000005</v>
      </c>
      <c r="K72" s="6" t="s">
        <v>48</v>
      </c>
    </row>
    <row r="73" spans="1:12" x14ac:dyDescent="0.3">
      <c r="A73" s="5">
        <v>44475</v>
      </c>
      <c r="B73" s="6" t="s">
        <v>2</v>
      </c>
      <c r="C73" s="6">
        <v>486</v>
      </c>
      <c r="D73" s="6" t="s">
        <v>1</v>
      </c>
      <c r="E73" s="6">
        <v>6556</v>
      </c>
      <c r="F73" s="6">
        <f t="shared" si="6"/>
        <v>61.464585000000007</v>
      </c>
      <c r="G73" s="6">
        <f t="shared" si="7"/>
        <v>12.907562850000001</v>
      </c>
      <c r="H73" s="6">
        <v>11.975199999999999</v>
      </c>
      <c r="I73" s="6">
        <v>1.5993999999999999</v>
      </c>
      <c r="J73" s="6">
        <f t="shared" si="8"/>
        <v>42742.119455100001</v>
      </c>
      <c r="K73" s="6" t="s">
        <v>48</v>
      </c>
    </row>
    <row r="74" spans="1:12" x14ac:dyDescent="0.3">
      <c r="A74" s="5">
        <v>44478</v>
      </c>
      <c r="B74" s="6" t="s">
        <v>2</v>
      </c>
      <c r="C74" s="6">
        <v>439</v>
      </c>
      <c r="D74" s="6" t="s">
        <v>1</v>
      </c>
      <c r="E74" s="6">
        <v>6556</v>
      </c>
      <c r="F74" s="6">
        <f t="shared" si="6"/>
        <v>61.464585000000007</v>
      </c>
      <c r="G74" s="6">
        <f t="shared" si="7"/>
        <v>12.907562850000001</v>
      </c>
      <c r="H74" s="6">
        <v>11.975199999999999</v>
      </c>
      <c r="I74" s="6">
        <v>1.5993999999999999</v>
      </c>
      <c r="J74" s="6">
        <f t="shared" si="8"/>
        <v>38608.622306150006</v>
      </c>
      <c r="K74" s="6" t="s">
        <v>48</v>
      </c>
    </row>
    <row r="75" spans="1:12" x14ac:dyDescent="0.3">
      <c r="A75" s="5">
        <v>44482</v>
      </c>
      <c r="B75" s="6" t="s">
        <v>2</v>
      </c>
      <c r="C75" s="6">
        <v>435</v>
      </c>
      <c r="D75" s="6" t="s">
        <v>16</v>
      </c>
      <c r="E75" s="6">
        <v>6600</v>
      </c>
      <c r="F75" s="6">
        <f t="shared" si="6"/>
        <v>61.464585000000007</v>
      </c>
      <c r="G75" s="6">
        <f t="shared" si="7"/>
        <v>12.907562850000001</v>
      </c>
      <c r="H75" s="6">
        <v>11.975199999999999</v>
      </c>
      <c r="I75" s="6">
        <v>1.5993999999999999</v>
      </c>
      <c r="J75" s="6">
        <f t="shared" si="8"/>
        <v>38256.835314750002</v>
      </c>
      <c r="K75" s="6" t="s">
        <v>48</v>
      </c>
    </row>
    <row r="76" spans="1:12" x14ac:dyDescent="0.3">
      <c r="A76" s="5">
        <v>44484</v>
      </c>
      <c r="B76" s="6" t="s">
        <v>2</v>
      </c>
      <c r="C76" s="6">
        <v>281</v>
      </c>
      <c r="D76" s="6" t="s">
        <v>16</v>
      </c>
      <c r="E76" s="6">
        <v>6600</v>
      </c>
      <c r="F76" s="6">
        <f t="shared" si="6"/>
        <v>61.464585000000007</v>
      </c>
      <c r="G76" s="6">
        <f t="shared" si="7"/>
        <v>12.907562850000001</v>
      </c>
      <c r="H76" s="6">
        <v>11.975199999999999</v>
      </c>
      <c r="I76" s="6">
        <v>1.5993999999999999</v>
      </c>
      <c r="J76" s="6">
        <f t="shared" si="8"/>
        <v>24713.036145850001</v>
      </c>
      <c r="K76" s="6" t="s">
        <v>48</v>
      </c>
    </row>
    <row r="77" spans="1:12" x14ac:dyDescent="0.3">
      <c r="A77" s="5">
        <v>44487</v>
      </c>
      <c r="B77" s="6" t="s">
        <v>2</v>
      </c>
      <c r="C77" s="6">
        <v>439</v>
      </c>
      <c r="D77" s="6" t="s">
        <v>16</v>
      </c>
      <c r="E77" s="6">
        <v>6600</v>
      </c>
      <c r="F77" s="6">
        <f t="shared" si="6"/>
        <v>61.464585000000007</v>
      </c>
      <c r="G77" s="6">
        <f t="shared" si="7"/>
        <v>12.907562850000001</v>
      </c>
      <c r="H77" s="6">
        <v>11.975199999999999</v>
      </c>
      <c r="I77" s="6">
        <v>1.5993999999999999</v>
      </c>
      <c r="J77" s="6">
        <f t="shared" si="8"/>
        <v>38608.622306150006</v>
      </c>
      <c r="K77" s="6" t="s">
        <v>48</v>
      </c>
    </row>
    <row r="78" spans="1:12" x14ac:dyDescent="0.3">
      <c r="A78" s="5">
        <v>44490</v>
      </c>
      <c r="B78" s="6" t="s">
        <v>2</v>
      </c>
      <c r="C78" s="6">
        <v>427</v>
      </c>
      <c r="D78" s="6" t="s">
        <v>21</v>
      </c>
      <c r="E78" s="6">
        <v>6634</v>
      </c>
      <c r="F78" s="6">
        <f t="shared" si="6"/>
        <v>61.464585000000007</v>
      </c>
      <c r="G78" s="6">
        <f t="shared" si="7"/>
        <v>12.907562850000001</v>
      </c>
      <c r="H78" s="6">
        <v>11.975199999999999</v>
      </c>
      <c r="I78" s="6">
        <v>1.5993999999999999</v>
      </c>
      <c r="J78" s="6">
        <f t="shared" si="8"/>
        <v>37553.261331950001</v>
      </c>
      <c r="K78" s="6" t="s">
        <v>48</v>
      </c>
    </row>
    <row r="79" spans="1:12" x14ac:dyDescent="0.3">
      <c r="A79" s="5">
        <v>44495</v>
      </c>
      <c r="B79" s="6" t="s">
        <v>2</v>
      </c>
      <c r="C79" s="6">
        <v>496</v>
      </c>
      <c r="D79" s="6" t="s">
        <v>21</v>
      </c>
      <c r="E79" s="6">
        <v>6634</v>
      </c>
      <c r="F79" s="6">
        <f t="shared" si="6"/>
        <v>61.464585000000007</v>
      </c>
      <c r="G79" s="6">
        <f t="shared" si="7"/>
        <v>12.907562850000001</v>
      </c>
      <c r="H79" s="6">
        <v>11.975199999999999</v>
      </c>
      <c r="I79" s="6">
        <v>1.5993999999999999</v>
      </c>
      <c r="J79" s="6">
        <f t="shared" si="8"/>
        <v>43621.586933600003</v>
      </c>
      <c r="K79" s="6" t="s">
        <v>48</v>
      </c>
    </row>
    <row r="80" spans="1:12" x14ac:dyDescent="0.3">
      <c r="A80" s="5">
        <v>44474</v>
      </c>
      <c r="B80" s="6" t="s">
        <v>13</v>
      </c>
      <c r="C80" s="6">
        <v>401</v>
      </c>
      <c r="D80" s="6" t="s">
        <v>1</v>
      </c>
      <c r="E80" s="6">
        <v>6556</v>
      </c>
      <c r="F80" s="6">
        <f t="shared" si="6"/>
        <v>61.464585000000007</v>
      </c>
      <c r="G80" s="6">
        <f t="shared" si="7"/>
        <v>12.907562850000001</v>
      </c>
      <c r="H80" s="6">
        <v>11.975199999999999</v>
      </c>
      <c r="I80" s="6">
        <v>1.5993999999999999</v>
      </c>
      <c r="J80" s="6">
        <f t="shared" si="8"/>
        <v>35266.645887850005</v>
      </c>
      <c r="K80" s="6" t="s">
        <v>42</v>
      </c>
      <c r="L80" t="s">
        <v>54</v>
      </c>
    </row>
    <row r="81" spans="1:12" x14ac:dyDescent="0.3">
      <c r="A81" s="5">
        <v>44477</v>
      </c>
      <c r="B81" s="6" t="s">
        <v>13</v>
      </c>
      <c r="C81" s="6">
        <v>290</v>
      </c>
      <c r="D81" s="6" t="s">
        <v>1</v>
      </c>
      <c r="E81" s="6">
        <v>6556</v>
      </c>
      <c r="F81" s="6">
        <f t="shared" si="6"/>
        <v>61.464585000000007</v>
      </c>
      <c r="G81" s="6">
        <f t="shared" si="7"/>
        <v>12.907562850000001</v>
      </c>
      <c r="H81" s="6">
        <v>11.975199999999999</v>
      </c>
      <c r="I81" s="6">
        <v>1.5993999999999999</v>
      </c>
      <c r="J81" s="6">
        <f t="shared" si="8"/>
        <v>25504.556876500003</v>
      </c>
      <c r="K81" s="6" t="s">
        <v>42</v>
      </c>
      <c r="L81" t="s">
        <v>54</v>
      </c>
    </row>
    <row r="82" spans="1:12" x14ac:dyDescent="0.3">
      <c r="A82" s="5">
        <v>44483</v>
      </c>
      <c r="B82" s="6" t="s">
        <v>13</v>
      </c>
      <c r="C82" s="6">
        <v>450</v>
      </c>
      <c r="D82" s="6" t="s">
        <v>16</v>
      </c>
      <c r="E82" s="6">
        <v>6600</v>
      </c>
      <c r="F82" s="6">
        <f t="shared" si="6"/>
        <v>61.464585000000007</v>
      </c>
      <c r="G82" s="6">
        <f t="shared" si="7"/>
        <v>12.907562850000001</v>
      </c>
      <c r="H82" s="6">
        <v>11.975199999999999</v>
      </c>
      <c r="I82" s="6">
        <v>1.5993999999999999</v>
      </c>
      <c r="J82" s="6">
        <f t="shared" si="8"/>
        <v>39576.036532500002</v>
      </c>
      <c r="K82" s="6" t="s">
        <v>42</v>
      </c>
      <c r="L82" t="s">
        <v>54</v>
      </c>
    </row>
    <row r="83" spans="1:12" x14ac:dyDescent="0.3">
      <c r="A83" s="5">
        <v>44487</v>
      </c>
      <c r="B83" s="6" t="s">
        <v>13</v>
      </c>
      <c r="C83" s="6">
        <v>470</v>
      </c>
      <c r="D83" s="6" t="s">
        <v>16</v>
      </c>
      <c r="E83" s="6">
        <v>6600</v>
      </c>
      <c r="F83" s="6">
        <f t="shared" si="6"/>
        <v>61.464585000000007</v>
      </c>
      <c r="G83" s="6">
        <f t="shared" si="7"/>
        <v>12.907562850000001</v>
      </c>
      <c r="H83" s="6">
        <v>11.975199999999999</v>
      </c>
      <c r="I83" s="6">
        <v>1.5993999999999999</v>
      </c>
      <c r="J83" s="6">
        <f t="shared" si="8"/>
        <v>41334.971489500007</v>
      </c>
      <c r="K83" s="6" t="s">
        <v>42</v>
      </c>
      <c r="L83" t="s">
        <v>54</v>
      </c>
    </row>
    <row r="84" spans="1:12" x14ac:dyDescent="0.3">
      <c r="A84" s="5">
        <v>44489</v>
      </c>
      <c r="B84" s="6" t="s">
        <v>13</v>
      </c>
      <c r="C84" s="6">
        <v>342</v>
      </c>
      <c r="D84" s="6" t="s">
        <v>16</v>
      </c>
      <c r="E84" s="6">
        <v>6600</v>
      </c>
      <c r="F84" s="6">
        <f t="shared" si="6"/>
        <v>61.464585000000007</v>
      </c>
      <c r="G84" s="6">
        <f t="shared" si="7"/>
        <v>12.907562850000001</v>
      </c>
      <c r="H84" s="6">
        <v>11.975199999999999</v>
      </c>
      <c r="I84" s="6">
        <v>1.5993999999999999</v>
      </c>
      <c r="J84" s="6">
        <f t="shared" si="8"/>
        <v>30077.787764700002</v>
      </c>
      <c r="K84" s="6" t="s">
        <v>42</v>
      </c>
      <c r="L84" t="s">
        <v>54</v>
      </c>
    </row>
    <row r="85" spans="1:12" x14ac:dyDescent="0.3">
      <c r="A85" s="5">
        <v>44491</v>
      </c>
      <c r="B85" s="6" t="s">
        <v>13</v>
      </c>
      <c r="C85" s="6">
        <v>500</v>
      </c>
      <c r="D85" s="6" t="s">
        <v>21</v>
      </c>
      <c r="E85" s="6">
        <v>6634</v>
      </c>
      <c r="F85" s="6">
        <f t="shared" si="6"/>
        <v>61.464585000000007</v>
      </c>
      <c r="G85" s="6">
        <f t="shared" si="7"/>
        <v>12.907562850000001</v>
      </c>
      <c r="H85" s="6">
        <v>11.975199999999999</v>
      </c>
      <c r="I85" s="6">
        <v>1.5993999999999999</v>
      </c>
      <c r="J85" s="6">
        <f t="shared" si="8"/>
        <v>43973.373925000007</v>
      </c>
      <c r="K85" s="6" t="s">
        <v>42</v>
      </c>
      <c r="L85" t="s">
        <v>54</v>
      </c>
    </row>
    <row r="86" spans="1:12" x14ac:dyDescent="0.3">
      <c r="A86" s="5">
        <v>44495</v>
      </c>
      <c r="B86" s="6" t="s">
        <v>13</v>
      </c>
      <c r="C86" s="6">
        <v>405</v>
      </c>
      <c r="D86" s="6" t="s">
        <v>21</v>
      </c>
      <c r="E86" s="6">
        <v>6634</v>
      </c>
      <c r="F86" s="6">
        <f t="shared" si="6"/>
        <v>61.464585000000007</v>
      </c>
      <c r="G86" s="6">
        <f t="shared" si="7"/>
        <v>12.907562850000001</v>
      </c>
      <c r="H86" s="6">
        <v>11.975199999999999</v>
      </c>
      <c r="I86" s="6">
        <v>1.5993999999999999</v>
      </c>
      <c r="J86" s="6">
        <f t="shared" si="8"/>
        <v>35618.432879250002</v>
      </c>
      <c r="K86" s="6" t="s">
        <v>42</v>
      </c>
      <c r="L86" t="s">
        <v>54</v>
      </c>
    </row>
    <row r="87" spans="1:12" x14ac:dyDescent="0.3">
      <c r="A87" s="5">
        <v>44471</v>
      </c>
      <c r="B87" s="6" t="s">
        <v>5</v>
      </c>
      <c r="C87" s="6">
        <v>482</v>
      </c>
      <c r="D87" s="6" t="s">
        <v>1</v>
      </c>
      <c r="E87" s="6">
        <v>6556</v>
      </c>
      <c r="F87" s="6">
        <f t="shared" si="6"/>
        <v>61.464585000000007</v>
      </c>
      <c r="G87" s="6">
        <f t="shared" si="7"/>
        <v>12.907562850000001</v>
      </c>
      <c r="H87" s="6">
        <v>11.975199999999999</v>
      </c>
      <c r="I87" s="6">
        <v>1.5993999999999999</v>
      </c>
      <c r="J87" s="6">
        <f t="shared" si="8"/>
        <v>42390.332463700004</v>
      </c>
      <c r="K87" s="6" t="s">
        <v>37</v>
      </c>
      <c r="L87" s="8" t="s">
        <v>49</v>
      </c>
    </row>
    <row r="88" spans="1:12" x14ac:dyDescent="0.3">
      <c r="A88" s="5">
        <v>44475</v>
      </c>
      <c r="B88" s="6" t="s">
        <v>5</v>
      </c>
      <c r="C88" s="6">
        <v>467</v>
      </c>
      <c r="D88" s="6" t="s">
        <v>1</v>
      </c>
      <c r="E88" s="6">
        <v>6556</v>
      </c>
      <c r="F88" s="6">
        <f t="shared" si="6"/>
        <v>61.464585000000007</v>
      </c>
      <c r="G88" s="6">
        <f t="shared" si="7"/>
        <v>12.907562850000001</v>
      </c>
      <c r="H88" s="6">
        <v>11.975199999999999</v>
      </c>
      <c r="I88" s="6">
        <v>1.5993999999999999</v>
      </c>
      <c r="J88" s="6">
        <f t="shared" si="8"/>
        <v>41071.131245950004</v>
      </c>
      <c r="K88" s="6" t="s">
        <v>37</v>
      </c>
      <c r="L88" s="8" t="s">
        <v>49</v>
      </c>
    </row>
    <row r="89" spans="1:12" x14ac:dyDescent="0.3">
      <c r="A89" s="5">
        <v>44477</v>
      </c>
      <c r="B89" s="6" t="s">
        <v>5</v>
      </c>
      <c r="C89" s="6">
        <v>454</v>
      </c>
      <c r="D89" s="6" t="s">
        <v>1</v>
      </c>
      <c r="E89" s="6">
        <v>6556</v>
      </c>
      <c r="F89" s="6">
        <f t="shared" si="6"/>
        <v>61.464585000000007</v>
      </c>
      <c r="G89" s="6">
        <f t="shared" si="7"/>
        <v>12.907562850000001</v>
      </c>
      <c r="H89" s="6">
        <v>11.975199999999999</v>
      </c>
      <c r="I89" s="6">
        <v>1.5993999999999999</v>
      </c>
      <c r="J89" s="6">
        <f t="shared" si="8"/>
        <v>39927.823523900006</v>
      </c>
      <c r="K89" s="6" t="s">
        <v>37</v>
      </c>
      <c r="L89" s="8" t="s">
        <v>49</v>
      </c>
    </row>
    <row r="90" spans="1:12" x14ac:dyDescent="0.3">
      <c r="A90" s="5">
        <v>44481</v>
      </c>
      <c r="B90" s="6" t="s">
        <v>5</v>
      </c>
      <c r="C90" s="6">
        <v>431</v>
      </c>
      <c r="D90" s="6" t="s">
        <v>16</v>
      </c>
      <c r="E90" s="6">
        <v>6600</v>
      </c>
      <c r="F90" s="6">
        <f t="shared" si="6"/>
        <v>61.464585000000007</v>
      </c>
      <c r="G90" s="6">
        <f t="shared" si="7"/>
        <v>12.907562850000001</v>
      </c>
      <c r="H90" s="6">
        <v>11.975199999999999</v>
      </c>
      <c r="I90" s="6">
        <v>1.5993999999999999</v>
      </c>
      <c r="J90" s="6">
        <f t="shared" si="8"/>
        <v>37905.048323350005</v>
      </c>
      <c r="K90" s="6" t="s">
        <v>37</v>
      </c>
      <c r="L90" s="8" t="s">
        <v>49</v>
      </c>
    </row>
    <row r="91" spans="1:12" x14ac:dyDescent="0.3">
      <c r="A91" s="5">
        <v>44484</v>
      </c>
      <c r="B91" s="6" t="s">
        <v>5</v>
      </c>
      <c r="C91" s="6">
        <v>445</v>
      </c>
      <c r="D91" s="6" t="s">
        <v>16</v>
      </c>
      <c r="E91" s="6">
        <v>6600</v>
      </c>
      <c r="F91" s="6">
        <f t="shared" si="6"/>
        <v>61.464585000000007</v>
      </c>
      <c r="G91" s="6">
        <f t="shared" si="7"/>
        <v>12.907562850000001</v>
      </c>
      <c r="H91" s="6">
        <v>11.975199999999999</v>
      </c>
      <c r="I91" s="6">
        <v>1.5993999999999999</v>
      </c>
      <c r="J91" s="6">
        <f t="shared" si="8"/>
        <v>39136.302793250004</v>
      </c>
      <c r="K91" s="6" t="s">
        <v>37</v>
      </c>
      <c r="L91" s="8" t="s">
        <v>49</v>
      </c>
    </row>
    <row r="92" spans="1:12" x14ac:dyDescent="0.3">
      <c r="A92" s="5">
        <v>44488</v>
      </c>
      <c r="B92" s="6" t="s">
        <v>5</v>
      </c>
      <c r="C92" s="6">
        <v>444</v>
      </c>
      <c r="D92" s="6" t="s">
        <v>16</v>
      </c>
      <c r="E92" s="6">
        <v>6600</v>
      </c>
      <c r="F92" s="6">
        <f t="shared" si="6"/>
        <v>61.464585000000007</v>
      </c>
      <c r="G92" s="6">
        <f t="shared" si="7"/>
        <v>12.907562850000001</v>
      </c>
      <c r="H92" s="6">
        <v>11.975199999999999</v>
      </c>
      <c r="I92" s="6">
        <v>1.5993999999999999</v>
      </c>
      <c r="J92" s="6">
        <f t="shared" si="8"/>
        <v>39048.356045400003</v>
      </c>
      <c r="K92" s="6" t="s">
        <v>37</v>
      </c>
      <c r="L92" s="8" t="s">
        <v>49</v>
      </c>
    </row>
    <row r="93" spans="1:12" x14ac:dyDescent="0.3">
      <c r="A93" s="5">
        <v>44491</v>
      </c>
      <c r="B93" s="6" t="s">
        <v>5</v>
      </c>
      <c r="C93" s="6">
        <v>207</v>
      </c>
      <c r="D93" s="6" t="s">
        <v>21</v>
      </c>
      <c r="E93" s="6">
        <v>6634</v>
      </c>
      <c r="F93" s="6">
        <f t="shared" si="6"/>
        <v>61.464585000000007</v>
      </c>
      <c r="G93" s="6">
        <f t="shared" si="7"/>
        <v>12.907562850000001</v>
      </c>
      <c r="H93" s="6">
        <v>11.975199999999999</v>
      </c>
      <c r="I93" s="6">
        <v>1.5993999999999999</v>
      </c>
      <c r="J93" s="6">
        <f t="shared" si="8"/>
        <v>18204.976804950002</v>
      </c>
      <c r="K93" s="6" t="s">
        <v>37</v>
      </c>
      <c r="L93" s="8" t="s">
        <v>49</v>
      </c>
    </row>
    <row r="94" spans="1:12" x14ac:dyDescent="0.3">
      <c r="A94" s="5">
        <v>44494</v>
      </c>
      <c r="B94" s="6" t="s">
        <v>5</v>
      </c>
      <c r="C94" s="6">
        <v>500</v>
      </c>
      <c r="D94" s="6" t="s">
        <v>21</v>
      </c>
      <c r="E94" s="6">
        <v>6634</v>
      </c>
      <c r="F94" s="6">
        <f t="shared" si="6"/>
        <v>61.464585000000007</v>
      </c>
      <c r="G94" s="6">
        <f t="shared" si="7"/>
        <v>12.907562850000001</v>
      </c>
      <c r="H94" s="6">
        <v>11.975199999999999</v>
      </c>
      <c r="I94" s="6">
        <v>1.5993999999999999</v>
      </c>
      <c r="J94" s="6">
        <f t="shared" si="8"/>
        <v>43973.373925000007</v>
      </c>
      <c r="K94" s="6" t="s">
        <v>37</v>
      </c>
      <c r="L94" s="8" t="s">
        <v>49</v>
      </c>
    </row>
    <row r="95" spans="1:12" x14ac:dyDescent="0.3">
      <c r="A95" s="5">
        <v>44475</v>
      </c>
      <c r="B95" s="6" t="s">
        <v>14</v>
      </c>
      <c r="C95" s="6">
        <v>278</v>
      </c>
      <c r="D95" s="6" t="s">
        <v>1</v>
      </c>
      <c r="E95" s="6">
        <v>6556</v>
      </c>
      <c r="F95" s="6">
        <f t="shared" si="6"/>
        <v>61.464585000000007</v>
      </c>
      <c r="G95" s="6">
        <f t="shared" si="7"/>
        <v>12.907562850000001</v>
      </c>
      <c r="H95" s="6">
        <v>11.975199999999999</v>
      </c>
      <c r="I95" s="6">
        <v>1.5993999999999999</v>
      </c>
      <c r="J95" s="6">
        <f t="shared" si="8"/>
        <v>24449.195902300002</v>
      </c>
      <c r="K95" s="6" t="s">
        <v>37</v>
      </c>
      <c r="L95" s="8" t="s">
        <v>49</v>
      </c>
    </row>
    <row r="96" spans="1:12" x14ac:dyDescent="0.3">
      <c r="A96" s="5">
        <v>44476</v>
      </c>
      <c r="B96" s="6" t="s">
        <v>14</v>
      </c>
      <c r="C96" s="6">
        <v>230</v>
      </c>
      <c r="D96" s="6" t="s">
        <v>1</v>
      </c>
      <c r="E96" s="6">
        <v>6556</v>
      </c>
      <c r="F96" s="6">
        <f t="shared" si="6"/>
        <v>61.464585000000007</v>
      </c>
      <c r="G96" s="6">
        <f t="shared" si="7"/>
        <v>12.907562850000001</v>
      </c>
      <c r="H96" s="6">
        <v>11.975199999999999</v>
      </c>
      <c r="I96" s="6">
        <v>1.5993999999999999</v>
      </c>
      <c r="J96" s="6">
        <f t="shared" si="8"/>
        <v>20227.752005500002</v>
      </c>
      <c r="K96" s="6" t="s">
        <v>37</v>
      </c>
      <c r="L96" s="8" t="s">
        <v>49</v>
      </c>
    </row>
    <row r="97" spans="1:12" x14ac:dyDescent="0.3">
      <c r="A97" s="5">
        <v>44480</v>
      </c>
      <c r="B97" s="6" t="s">
        <v>14</v>
      </c>
      <c r="C97" s="6">
        <v>203</v>
      </c>
      <c r="D97" s="6" t="s">
        <v>16</v>
      </c>
      <c r="E97" s="6">
        <v>6600</v>
      </c>
      <c r="F97" s="6">
        <f t="shared" si="6"/>
        <v>61.464585000000007</v>
      </c>
      <c r="G97" s="6">
        <f t="shared" si="7"/>
        <v>12.907562850000001</v>
      </c>
      <c r="H97" s="6">
        <v>11.975199999999999</v>
      </c>
      <c r="I97" s="6">
        <v>1.5993999999999999</v>
      </c>
      <c r="J97" s="6">
        <f t="shared" si="8"/>
        <v>17853.189813550001</v>
      </c>
      <c r="K97" s="6" t="s">
        <v>37</v>
      </c>
      <c r="L97" s="8" t="s">
        <v>49</v>
      </c>
    </row>
    <row r="98" spans="1:12" x14ac:dyDescent="0.3">
      <c r="A98" s="5">
        <v>44482</v>
      </c>
      <c r="B98" s="6" t="s">
        <v>14</v>
      </c>
      <c r="C98" s="6">
        <v>405</v>
      </c>
      <c r="D98" s="6" t="s">
        <v>16</v>
      </c>
      <c r="E98" s="6">
        <v>6600</v>
      </c>
      <c r="F98" s="6">
        <f t="shared" si="6"/>
        <v>61.464585000000007</v>
      </c>
      <c r="G98" s="6">
        <f t="shared" si="7"/>
        <v>12.907562850000001</v>
      </c>
      <c r="H98" s="6">
        <v>11.975199999999999</v>
      </c>
      <c r="I98" s="6">
        <v>1.5993999999999999</v>
      </c>
      <c r="J98" s="6">
        <f t="shared" si="8"/>
        <v>35618.432879250002</v>
      </c>
      <c r="K98" s="6" t="s">
        <v>37</v>
      </c>
      <c r="L98" s="8" t="s">
        <v>49</v>
      </c>
    </row>
    <row r="99" spans="1:12" x14ac:dyDescent="0.3">
      <c r="A99" s="5">
        <v>44484</v>
      </c>
      <c r="B99" s="6" t="s">
        <v>14</v>
      </c>
      <c r="C99" s="6">
        <v>214</v>
      </c>
      <c r="D99" s="6" t="s">
        <v>16</v>
      </c>
      <c r="E99" s="6">
        <v>6600</v>
      </c>
      <c r="F99" s="6">
        <f t="shared" si="6"/>
        <v>61.464585000000007</v>
      </c>
      <c r="G99" s="6">
        <f t="shared" si="7"/>
        <v>12.907562850000001</v>
      </c>
      <c r="H99" s="6">
        <v>11.975199999999999</v>
      </c>
      <c r="I99" s="6">
        <v>1.5993999999999999</v>
      </c>
      <c r="J99" s="6">
        <f t="shared" si="8"/>
        <v>18820.604039900001</v>
      </c>
      <c r="K99" s="6" t="s">
        <v>37</v>
      </c>
      <c r="L99" s="8" t="s">
        <v>49</v>
      </c>
    </row>
    <row r="100" spans="1:12" x14ac:dyDescent="0.3">
      <c r="A100" s="5">
        <v>44488</v>
      </c>
      <c r="B100" s="6" t="s">
        <v>14</v>
      </c>
      <c r="C100" s="6">
        <v>419</v>
      </c>
      <c r="D100" s="6" t="s">
        <v>16</v>
      </c>
      <c r="E100" s="6">
        <v>6600</v>
      </c>
      <c r="F100" s="6">
        <f t="shared" si="6"/>
        <v>61.464585000000007</v>
      </c>
      <c r="G100" s="6">
        <f t="shared" si="7"/>
        <v>12.907562850000001</v>
      </c>
      <c r="H100" s="6">
        <v>11.975199999999999</v>
      </c>
      <c r="I100" s="6">
        <v>1.5993999999999999</v>
      </c>
      <c r="J100" s="6">
        <f t="shared" si="8"/>
        <v>36849.687349150001</v>
      </c>
      <c r="K100" s="6" t="s">
        <v>37</v>
      </c>
      <c r="L100" s="8" t="s">
        <v>49</v>
      </c>
    </row>
    <row r="101" spans="1:12" x14ac:dyDescent="0.3">
      <c r="A101" s="5">
        <v>44490</v>
      </c>
      <c r="B101" s="6" t="s">
        <v>14</v>
      </c>
      <c r="C101" s="6">
        <v>494</v>
      </c>
      <c r="D101" s="6" t="s">
        <v>21</v>
      </c>
      <c r="E101" s="6">
        <v>6634</v>
      </c>
      <c r="F101" s="6">
        <f t="shared" ref="F101:F118" si="9">58.5377*1.05</f>
        <v>61.464585000000007</v>
      </c>
      <c r="G101" s="6">
        <f t="shared" ref="G101:G118" si="10">+F101*0.21</f>
        <v>12.907562850000001</v>
      </c>
      <c r="H101" s="6">
        <v>11.975199999999999</v>
      </c>
      <c r="I101" s="6">
        <v>1.5993999999999999</v>
      </c>
      <c r="J101" s="6">
        <f t="shared" ref="J101:J118" si="11">+C101*(F101+G101+H101+I101)</f>
        <v>43445.693437900001</v>
      </c>
      <c r="K101" s="6" t="s">
        <v>37</v>
      </c>
      <c r="L101" s="8" t="s">
        <v>49</v>
      </c>
    </row>
    <row r="102" spans="1:12" x14ac:dyDescent="0.3">
      <c r="A102" s="5">
        <v>44493</v>
      </c>
      <c r="B102" s="6" t="s">
        <v>14</v>
      </c>
      <c r="C102" s="6">
        <v>464</v>
      </c>
      <c r="D102" s="6" t="s">
        <v>21</v>
      </c>
      <c r="E102" s="6">
        <v>6634</v>
      </c>
      <c r="F102" s="6">
        <f t="shared" si="9"/>
        <v>61.464585000000007</v>
      </c>
      <c r="G102" s="6">
        <f t="shared" si="10"/>
        <v>12.907562850000001</v>
      </c>
      <c r="H102" s="6">
        <v>11.975199999999999</v>
      </c>
      <c r="I102" s="6">
        <v>1.5993999999999999</v>
      </c>
      <c r="J102" s="6">
        <f t="shared" si="11"/>
        <v>40807.291002400001</v>
      </c>
      <c r="K102" s="6" t="s">
        <v>37</v>
      </c>
      <c r="L102" s="8" t="s">
        <v>49</v>
      </c>
    </row>
    <row r="103" spans="1:12" x14ac:dyDescent="0.3">
      <c r="A103" s="5">
        <v>44500</v>
      </c>
      <c r="B103" s="6" t="s">
        <v>14</v>
      </c>
      <c r="C103" s="6">
        <v>424</v>
      </c>
      <c r="D103" s="6" t="s">
        <v>21</v>
      </c>
      <c r="E103" s="6">
        <v>6634</v>
      </c>
      <c r="F103" s="6">
        <f t="shared" si="9"/>
        <v>61.464585000000007</v>
      </c>
      <c r="G103" s="6">
        <f t="shared" si="10"/>
        <v>12.907562850000001</v>
      </c>
      <c r="H103" s="6">
        <v>11.975199999999999</v>
      </c>
      <c r="I103" s="6">
        <v>1.5993999999999999</v>
      </c>
      <c r="J103" s="6">
        <f t="shared" si="11"/>
        <v>37289.421088400006</v>
      </c>
      <c r="K103" s="6" t="s">
        <v>37</v>
      </c>
      <c r="L103" s="8" t="s">
        <v>49</v>
      </c>
    </row>
    <row r="104" spans="1:12" x14ac:dyDescent="0.3">
      <c r="A104" s="5">
        <v>44488</v>
      </c>
      <c r="B104" s="6" t="s">
        <v>19</v>
      </c>
      <c r="C104" s="6">
        <v>102</v>
      </c>
      <c r="D104" s="6" t="s">
        <v>16</v>
      </c>
      <c r="E104" s="6">
        <v>6600</v>
      </c>
      <c r="F104" s="6">
        <f t="shared" si="9"/>
        <v>61.464585000000007</v>
      </c>
      <c r="G104" s="6">
        <f t="shared" si="10"/>
        <v>12.907562850000001</v>
      </c>
      <c r="H104" s="6">
        <v>11.975199999999999</v>
      </c>
      <c r="I104" s="6">
        <v>1.5993999999999999</v>
      </c>
      <c r="J104" s="6">
        <f t="shared" si="11"/>
        <v>8970.5682807000012</v>
      </c>
      <c r="K104" s="6" t="s">
        <v>48</v>
      </c>
    </row>
    <row r="105" spans="1:12" x14ac:dyDescent="0.3">
      <c r="A105" s="5">
        <v>44493</v>
      </c>
      <c r="B105" s="6" t="s">
        <v>19</v>
      </c>
      <c r="C105" s="6">
        <v>381</v>
      </c>
      <c r="D105" s="6" t="s">
        <v>21</v>
      </c>
      <c r="E105" s="6">
        <v>6634</v>
      </c>
      <c r="F105" s="6">
        <f t="shared" si="9"/>
        <v>61.464585000000007</v>
      </c>
      <c r="G105" s="6">
        <f t="shared" si="10"/>
        <v>12.907562850000001</v>
      </c>
      <c r="H105" s="6">
        <v>11.975199999999999</v>
      </c>
      <c r="I105" s="6">
        <v>1.5993999999999999</v>
      </c>
      <c r="J105" s="6">
        <f t="shared" si="11"/>
        <v>33507.71093085</v>
      </c>
      <c r="K105" s="6" t="s">
        <v>48</v>
      </c>
    </row>
    <row r="106" spans="1:12" x14ac:dyDescent="0.3">
      <c r="A106" s="5">
        <v>44488</v>
      </c>
      <c r="B106" s="6" t="s">
        <v>20</v>
      </c>
      <c r="C106" s="6">
        <v>409</v>
      </c>
      <c r="D106" s="6" t="s">
        <v>16</v>
      </c>
      <c r="E106" s="6">
        <v>6600</v>
      </c>
      <c r="F106" s="6">
        <f t="shared" si="9"/>
        <v>61.464585000000007</v>
      </c>
      <c r="G106" s="6">
        <f t="shared" si="10"/>
        <v>12.907562850000001</v>
      </c>
      <c r="H106" s="6">
        <v>11.975199999999999</v>
      </c>
      <c r="I106" s="6">
        <v>1.5993999999999999</v>
      </c>
      <c r="J106" s="6">
        <f t="shared" si="11"/>
        <v>35970.219870650006</v>
      </c>
      <c r="K106" s="6" t="s">
        <v>44</v>
      </c>
      <c r="L106" t="s">
        <v>55</v>
      </c>
    </row>
    <row r="107" spans="1:12" x14ac:dyDescent="0.3">
      <c r="A107" s="5">
        <v>44495</v>
      </c>
      <c r="B107" s="6" t="s">
        <v>20</v>
      </c>
      <c r="C107" s="6">
        <v>400</v>
      </c>
      <c r="D107" s="6" t="s">
        <v>21</v>
      </c>
      <c r="E107" s="6">
        <v>6634</v>
      </c>
      <c r="F107" s="6">
        <f t="shared" si="9"/>
        <v>61.464585000000007</v>
      </c>
      <c r="G107" s="6">
        <f t="shared" si="10"/>
        <v>12.907562850000001</v>
      </c>
      <c r="H107" s="6">
        <v>11.975199999999999</v>
      </c>
      <c r="I107" s="6">
        <v>1.5993999999999999</v>
      </c>
      <c r="J107" s="6">
        <f t="shared" si="11"/>
        <v>35178.699140000004</v>
      </c>
      <c r="K107" s="6" t="s">
        <v>44</v>
      </c>
      <c r="L107" t="s">
        <v>55</v>
      </c>
    </row>
    <row r="108" spans="1:12" x14ac:dyDescent="0.3">
      <c r="A108" s="5">
        <v>44499</v>
      </c>
      <c r="B108" s="6" t="s">
        <v>20</v>
      </c>
      <c r="C108" s="6">
        <v>455</v>
      </c>
      <c r="D108" s="6" t="s">
        <v>21</v>
      </c>
      <c r="E108" s="6">
        <v>6634</v>
      </c>
      <c r="F108" s="6">
        <f t="shared" si="9"/>
        <v>61.464585000000007</v>
      </c>
      <c r="G108" s="6">
        <f t="shared" si="10"/>
        <v>12.907562850000001</v>
      </c>
      <c r="H108" s="6">
        <v>11.975199999999999</v>
      </c>
      <c r="I108" s="6">
        <v>1.5993999999999999</v>
      </c>
      <c r="J108" s="6">
        <f t="shared" si="11"/>
        <v>40015.770271750007</v>
      </c>
      <c r="K108" s="6" t="s">
        <v>44</v>
      </c>
      <c r="L108" t="s">
        <v>55</v>
      </c>
    </row>
    <row r="109" spans="1:12" x14ac:dyDescent="0.3">
      <c r="A109" s="5">
        <v>44470</v>
      </c>
      <c r="B109" s="6" t="s">
        <v>3</v>
      </c>
      <c r="C109" s="6">
        <v>235</v>
      </c>
      <c r="D109" s="6" t="s">
        <v>1</v>
      </c>
      <c r="E109" s="6">
        <v>6556</v>
      </c>
      <c r="F109" s="6">
        <f t="shared" si="9"/>
        <v>61.464585000000007</v>
      </c>
      <c r="G109" s="6">
        <f t="shared" si="10"/>
        <v>12.907562850000001</v>
      </c>
      <c r="H109" s="6">
        <v>11.975199999999999</v>
      </c>
      <c r="I109" s="6">
        <v>1.5993999999999999</v>
      </c>
      <c r="J109" s="6">
        <f t="shared" si="11"/>
        <v>20667.485744750004</v>
      </c>
      <c r="K109" s="6" t="s">
        <v>41</v>
      </c>
      <c r="L109" t="s">
        <v>53</v>
      </c>
    </row>
    <row r="110" spans="1:12" x14ac:dyDescent="0.3">
      <c r="A110" s="5">
        <v>44473</v>
      </c>
      <c r="B110" s="6" t="s">
        <v>3</v>
      </c>
      <c r="C110" s="6">
        <v>445</v>
      </c>
      <c r="D110" s="6" t="s">
        <v>1</v>
      </c>
      <c r="E110" s="6">
        <v>6556</v>
      </c>
      <c r="F110" s="6">
        <f t="shared" si="9"/>
        <v>61.464585000000007</v>
      </c>
      <c r="G110" s="6">
        <f t="shared" si="10"/>
        <v>12.907562850000001</v>
      </c>
      <c r="H110" s="6">
        <v>11.975199999999999</v>
      </c>
      <c r="I110" s="6">
        <v>1.5993999999999999</v>
      </c>
      <c r="J110" s="6">
        <f t="shared" si="11"/>
        <v>39136.302793250004</v>
      </c>
      <c r="K110" s="6" t="s">
        <v>41</v>
      </c>
      <c r="L110" t="s">
        <v>53</v>
      </c>
    </row>
    <row r="111" spans="1:12" x14ac:dyDescent="0.3">
      <c r="A111" s="5">
        <v>44475</v>
      </c>
      <c r="B111" s="6" t="s">
        <v>3</v>
      </c>
      <c r="C111" s="6">
        <v>417</v>
      </c>
      <c r="D111" s="6" t="s">
        <v>1</v>
      </c>
      <c r="E111" s="6">
        <v>6556</v>
      </c>
      <c r="F111" s="6">
        <f t="shared" si="9"/>
        <v>61.464585000000007</v>
      </c>
      <c r="G111" s="6">
        <f t="shared" si="10"/>
        <v>12.907562850000001</v>
      </c>
      <c r="H111" s="6">
        <v>11.975199999999999</v>
      </c>
      <c r="I111" s="6">
        <v>1.5993999999999999</v>
      </c>
      <c r="J111" s="6">
        <f t="shared" si="11"/>
        <v>36673.793853450006</v>
      </c>
      <c r="K111" s="6" t="s">
        <v>41</v>
      </c>
      <c r="L111" t="s">
        <v>53</v>
      </c>
    </row>
    <row r="112" spans="1:12" x14ac:dyDescent="0.3">
      <c r="A112" s="5">
        <v>44478</v>
      </c>
      <c r="B112" s="6" t="s">
        <v>3</v>
      </c>
      <c r="C112" s="6">
        <v>244</v>
      </c>
      <c r="D112" s="6" t="s">
        <v>1</v>
      </c>
      <c r="E112" s="6">
        <v>6556</v>
      </c>
      <c r="F112" s="6">
        <f t="shared" si="9"/>
        <v>61.464585000000007</v>
      </c>
      <c r="G112" s="6">
        <f t="shared" si="10"/>
        <v>12.907562850000001</v>
      </c>
      <c r="H112" s="6">
        <v>11.975199999999999</v>
      </c>
      <c r="I112" s="6">
        <v>1.5993999999999999</v>
      </c>
      <c r="J112" s="6">
        <f t="shared" si="11"/>
        <v>21459.006475400001</v>
      </c>
      <c r="K112" s="6" t="s">
        <v>41</v>
      </c>
      <c r="L112" t="s">
        <v>53</v>
      </c>
    </row>
    <row r="113" spans="1:12" x14ac:dyDescent="0.3">
      <c r="A113" s="5">
        <v>44483</v>
      </c>
      <c r="B113" s="6" t="s">
        <v>3</v>
      </c>
      <c r="C113" s="6">
        <v>460</v>
      </c>
      <c r="D113" s="6" t="s">
        <v>16</v>
      </c>
      <c r="E113" s="6">
        <v>6600</v>
      </c>
      <c r="F113" s="6">
        <f t="shared" si="9"/>
        <v>61.464585000000007</v>
      </c>
      <c r="G113" s="6">
        <f t="shared" si="10"/>
        <v>12.907562850000001</v>
      </c>
      <c r="H113" s="6">
        <v>11.975199999999999</v>
      </c>
      <c r="I113" s="6">
        <v>1.5993999999999999</v>
      </c>
      <c r="J113" s="6">
        <f t="shared" si="11"/>
        <v>40455.504011000005</v>
      </c>
      <c r="K113" s="6" t="s">
        <v>41</v>
      </c>
      <c r="L113" t="s">
        <v>53</v>
      </c>
    </row>
    <row r="114" spans="1:12" x14ac:dyDescent="0.3">
      <c r="A114" s="5">
        <v>44486</v>
      </c>
      <c r="B114" s="6" t="s">
        <v>3</v>
      </c>
      <c r="C114" s="6">
        <v>456</v>
      </c>
      <c r="D114" s="6" t="s">
        <v>16</v>
      </c>
      <c r="E114" s="6">
        <v>6600</v>
      </c>
      <c r="F114" s="6">
        <f t="shared" si="9"/>
        <v>61.464585000000007</v>
      </c>
      <c r="G114" s="6">
        <f t="shared" si="10"/>
        <v>12.907562850000001</v>
      </c>
      <c r="H114" s="6">
        <v>11.975199999999999</v>
      </c>
      <c r="I114" s="6">
        <v>1.5993999999999999</v>
      </c>
      <c r="J114" s="6">
        <f t="shared" si="11"/>
        <v>40103.717019600001</v>
      </c>
      <c r="K114" s="6" t="s">
        <v>41</v>
      </c>
      <c r="L114" t="s">
        <v>53</v>
      </c>
    </row>
    <row r="115" spans="1:12" x14ac:dyDescent="0.3">
      <c r="A115" s="5">
        <v>44489</v>
      </c>
      <c r="B115" s="6" t="s">
        <v>3</v>
      </c>
      <c r="C115" s="6">
        <v>495</v>
      </c>
      <c r="D115" s="6" t="s">
        <v>16</v>
      </c>
      <c r="E115" s="6">
        <v>6600</v>
      </c>
      <c r="F115" s="6">
        <f t="shared" si="9"/>
        <v>61.464585000000007</v>
      </c>
      <c r="G115" s="6">
        <f t="shared" si="10"/>
        <v>12.907562850000001</v>
      </c>
      <c r="H115" s="6">
        <v>11.975199999999999</v>
      </c>
      <c r="I115" s="6">
        <v>1.5993999999999999</v>
      </c>
      <c r="J115" s="6">
        <f t="shared" si="11"/>
        <v>43533.640185750002</v>
      </c>
      <c r="K115" s="6" t="s">
        <v>41</v>
      </c>
      <c r="L115" t="s">
        <v>53</v>
      </c>
    </row>
    <row r="116" spans="1:12" x14ac:dyDescent="0.3">
      <c r="A116" s="5">
        <v>44495</v>
      </c>
      <c r="B116" s="6" t="s">
        <v>3</v>
      </c>
      <c r="C116" s="6">
        <v>414</v>
      </c>
      <c r="D116" s="6" t="s">
        <v>21</v>
      </c>
      <c r="E116" s="6">
        <v>6634</v>
      </c>
      <c r="F116" s="6">
        <f t="shared" si="9"/>
        <v>61.464585000000007</v>
      </c>
      <c r="G116" s="6">
        <f t="shared" si="10"/>
        <v>12.907562850000001</v>
      </c>
      <c r="H116" s="6">
        <v>11.975199999999999</v>
      </c>
      <c r="I116" s="6">
        <v>1.5993999999999999</v>
      </c>
      <c r="J116" s="6">
        <f t="shared" si="11"/>
        <v>36409.953609900003</v>
      </c>
      <c r="K116" s="6" t="s">
        <v>41</v>
      </c>
      <c r="L116" t="s">
        <v>53</v>
      </c>
    </row>
    <row r="117" spans="1:12" x14ac:dyDescent="0.3">
      <c r="A117" s="5">
        <v>44499</v>
      </c>
      <c r="B117" s="6" t="s">
        <v>3</v>
      </c>
      <c r="C117" s="6">
        <v>459</v>
      </c>
      <c r="D117" s="6" t="s">
        <v>21</v>
      </c>
      <c r="E117" s="6">
        <v>6634</v>
      </c>
      <c r="F117" s="6">
        <f t="shared" si="9"/>
        <v>61.464585000000007</v>
      </c>
      <c r="G117" s="6">
        <f t="shared" si="10"/>
        <v>12.907562850000001</v>
      </c>
      <c r="H117" s="6">
        <v>11.975199999999999</v>
      </c>
      <c r="I117" s="6">
        <v>1.5993999999999999</v>
      </c>
      <c r="J117" s="6">
        <f t="shared" si="11"/>
        <v>40367.557263150004</v>
      </c>
      <c r="K117" s="6" t="s">
        <v>41</v>
      </c>
      <c r="L117" t="s">
        <v>53</v>
      </c>
    </row>
    <row r="118" spans="1:12" x14ac:dyDescent="0.3">
      <c r="A118" s="5">
        <v>44494</v>
      </c>
      <c r="B118" s="6" t="s">
        <v>23</v>
      </c>
      <c r="C118" s="6">
        <v>240</v>
      </c>
      <c r="D118" s="6" t="s">
        <v>21</v>
      </c>
      <c r="E118" s="6">
        <v>6634</v>
      </c>
      <c r="F118" s="6">
        <f t="shared" si="9"/>
        <v>61.464585000000007</v>
      </c>
      <c r="G118" s="6">
        <f t="shared" si="10"/>
        <v>12.907562850000001</v>
      </c>
      <c r="H118" s="6">
        <v>11.975199999999999</v>
      </c>
      <c r="I118" s="6">
        <v>1.5993999999999999</v>
      </c>
      <c r="J118" s="6">
        <f t="shared" si="11"/>
        <v>21107.219484000001</v>
      </c>
      <c r="K118" s="6" t="s">
        <v>48</v>
      </c>
    </row>
    <row r="119" spans="1:12" x14ac:dyDescent="0.3">
      <c r="C119" s="6">
        <f>SUBTOTAL(9,C5:C118)</f>
        <v>45635</v>
      </c>
      <c r="J119" s="7">
        <f>SUBTOTAL(9,J5:J118)</f>
        <v>4013449.8381347503</v>
      </c>
    </row>
    <row r="123" spans="1:12" x14ac:dyDescent="0.3">
      <c r="C123" t="s">
        <v>24</v>
      </c>
    </row>
  </sheetData>
  <autoFilter ref="A4:L118"/>
  <mergeCells count="1">
    <mergeCell ref="A1:K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TICKETS</vt:lpstr>
      <vt:lpstr>GRANEL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Madelen Sada</dc:creator>
  <cp:lastModifiedBy>Madelen Sada</cp:lastModifiedBy>
  <cp:lastPrinted>2021-11-04T17:48:49Z</cp:lastPrinted>
  <dcterms:created xsi:type="dcterms:W3CDTF">2021-11-01T15:18:38Z</dcterms:created>
  <dcterms:modified xsi:type="dcterms:W3CDTF">2021-12-01T16:10:41Z</dcterms:modified>
</cp:coreProperties>
</file>