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clln\Desktop\HPCA-Project-Code\benchmark_results\"/>
    </mc:Choice>
  </mc:AlternateContent>
  <xr:revisionPtr revIDLastSave="0" documentId="13_ncr:1_{F2D8D625-A937-41B4-8409-2343C8145BAB}" xr6:coauthVersionLast="40" xr6:coauthVersionMax="40" xr10:uidLastSave="{00000000-0000-0000-0000-000000000000}"/>
  <bookViews>
    <workbookView xWindow="-110" yWindow="-110" windowWidth="19420" windowHeight="10420" activeTab="1" xr2:uid="{00000000-000D-0000-FFFF-FFFF00000000}"/>
  </bookViews>
  <sheets>
    <sheet name="Exec_time_Graphics" sheetId="9" r:id="rId1"/>
    <sheet name="FixedMatDims32Slots" sheetId="13" r:id="rId2"/>
    <sheet name="Exec_time_Data" sheetId="1" r:id="rId3"/>
    <sheet name="Speedup_Graphics" sheetId="11" r:id="rId4"/>
    <sheet name="Speedup_Data" sheetId="10" r:id="rId5"/>
  </sheets>
  <definedNames>
    <definedName name="_xlnm._FilterDatabase" localSheetId="2" hidden="1">Exec_time_Data!$B$1:$D$42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9" l="1"/>
  <c r="E3" i="1" l="1"/>
  <c r="E7" i="1" s="1"/>
  <c r="E4" i="1"/>
  <c r="E5" i="1"/>
  <c r="E6" i="1"/>
  <c r="D11" i="10" l="1"/>
  <c r="D10" i="10"/>
  <c r="D9" i="10"/>
  <c r="D8" i="10"/>
  <c r="D6" i="10"/>
  <c r="D5" i="10"/>
  <c r="D4" i="10"/>
  <c r="D3" i="10"/>
  <c r="E23" i="1"/>
  <c r="E22" i="1"/>
  <c r="E21" i="1"/>
  <c r="E20" i="1"/>
  <c r="A11" i="11" l="1"/>
  <c r="D15" i="10" l="1"/>
  <c r="D14" i="10"/>
  <c r="D13" i="10"/>
  <c r="E39" i="1" l="1"/>
  <c r="E41" i="1" s="1"/>
  <c r="E38" i="1"/>
  <c r="E40" i="1" s="1"/>
  <c r="E42" i="1" s="1"/>
  <c r="E25" i="1"/>
  <c r="E29" i="1" s="1"/>
  <c r="E33" i="1" s="1"/>
  <c r="E26" i="1"/>
  <c r="E30" i="1" s="1"/>
  <c r="E34" i="1" s="1"/>
  <c r="E27" i="1"/>
  <c r="E31" i="1" s="1"/>
  <c r="E35" i="1" s="1"/>
  <c r="E24" i="1"/>
  <c r="E28" i="1" s="1"/>
  <c r="E32" i="1" s="1"/>
  <c r="E8" i="1"/>
  <c r="E12" i="1" s="1"/>
  <c r="E16" i="1" s="1"/>
  <c r="E9" i="1"/>
  <c r="E13" i="1" s="1"/>
  <c r="E17" i="1" s="1"/>
  <c r="E10" i="1"/>
  <c r="E14" i="1" s="1"/>
  <c r="E18" i="1" s="1"/>
  <c r="E11" i="1"/>
  <c r="E15" i="1" s="1"/>
</calcChain>
</file>

<file path=xl/sharedStrings.xml><?xml version="1.0" encoding="utf-8"?>
<sst xmlns="http://schemas.openxmlformats.org/spreadsheetml/2006/main" count="25" uniqueCount="15">
  <si>
    <t>mat_dim</t>
  </si>
  <si>
    <t>Etichette di riga</t>
  </si>
  <si>
    <t>Totale complessivo</t>
  </si>
  <si>
    <t>number_mpi_slots</t>
  </si>
  <si>
    <t>tot_execution_time_parallel_matmul</t>
  </si>
  <si>
    <t>Total Execution Time</t>
  </si>
  <si>
    <t>Ideal_time</t>
  </si>
  <si>
    <t>Speedup</t>
  </si>
  <si>
    <t>Ideal_speedup</t>
  </si>
  <si>
    <t>time</t>
  </si>
  <si>
    <t>Title</t>
  </si>
  <si>
    <t>Real Speedup</t>
  </si>
  <si>
    <t>Ideal Speedup</t>
  </si>
  <si>
    <t>measurement</t>
  </si>
  <si>
    <t>Media di tot_execution_time_parallel_matmul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</si>
</sst>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[matmul_graphs.xlsx]Exec_time_Graphics!Tabella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Exec_time_Graphics!$B$3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Exec_time_Graphics!$A$4:$A$9</c:f>
              <c:strCach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Exec_time_Graphics!$B$4:$B$9</c:f>
              <c:numCache>
                <c:formatCode>0.00</c:formatCode>
                <c:ptCount val="5"/>
                <c:pt idx="0">
                  <c:v>1725.2744</c:v>
                </c:pt>
                <c:pt idx="1">
                  <c:v>447.96549999999996</c:v>
                </c:pt>
                <c:pt idx="2">
                  <c:v>227.30969999999999</c:v>
                </c:pt>
                <c:pt idx="3">
                  <c:v>113.08982500000002</c:v>
                </c:pt>
                <c:pt idx="4">
                  <c:v>60.398200000000003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8-4CB3-875A-F706E1E7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235688"/>
        <c:axId val="480237000"/>
      </c:barChart>
      <c:catAx>
        <c:axId val="48023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237000"/>
        <c:crosses val="autoZero"/>
        <c:auto val="1"/>
        <c:lblAlgn val="ctr"/>
        <c:lblOffset val="100"/>
        <c:noMultiLvlLbl val="0"/>
      </c:catAx>
      <c:valAx>
        <c:axId val="480237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T_exe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23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4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[matmul_graphs.xlsx]FixedMatDims32Slots!Tabella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 Mul -</a:t>
            </a:r>
            <a:r>
              <a:rPr lang="en-US" baseline="0"/>
              <a:t> Fixed matrices dimensions - 32 MPI Slots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FixedMatDims32Slots!$B$3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FixedMatDims32Slots!$A$4:$A$8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strCache>
            </c:strRef>
          </c:cat>
          <c:val>
            <c:numRef>
              <c:f>FixedMatDims32Slots!$B$4:$B$8</c:f>
              <c:numCache>
                <c:formatCode>General</c:formatCode>
                <c:ptCount val="4"/>
                <c:pt idx="0">
                  <c:v>7.4720749999999994</c:v>
                </c:pt>
                <c:pt idx="1">
                  <c:v>60.398200000000003</c:v>
                </c:pt>
                <c:pt idx="2">
                  <c:v>589.58569999999997</c:v>
                </c:pt>
                <c:pt idx="3">
                  <c:v>3880.87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2-4F4E-B079-FB5F847E15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414256"/>
        <c:axId val="220663792"/>
      </c:barChart>
      <c:catAx>
        <c:axId val="2184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matrices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0663792"/>
        <c:crosses val="autoZero"/>
        <c:auto val="1"/>
        <c:lblAlgn val="ctr"/>
        <c:lblOffset val="100"/>
        <c:noMultiLvlLbl val="0"/>
      </c:catAx>
      <c:valAx>
        <c:axId val="220663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cap="all" baseline="0">
                    <a:effectLst/>
                  </a:rPr>
                  <a:t>T_exe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84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[matmul_graphs.xlsx]Speedup_Graphics!Tabella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Speedup_Graphics!$B$3</c:f>
              <c:strCache>
                <c:ptCount val="1"/>
                <c:pt idx="0">
                  <c:v>Real 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Speedup_Graphics!$A$4:$A$8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Speedup_Graphics!$B$4:$B$8</c:f>
              <c:numCache>
                <c:formatCode>0.00</c:formatCode>
                <c:ptCount val="4"/>
                <c:pt idx="0">
                  <c:v>3.8513555173333662</c:v>
                </c:pt>
                <c:pt idx="1">
                  <c:v>7.5899726232536491</c:v>
                </c:pt>
                <c:pt idx="2">
                  <c:v>15.255788042823479</c:v>
                </c:pt>
                <c:pt idx="3">
                  <c:v>28.564996970108378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F-41DC-8813-07C5B76227C2}"/>
            </c:ext>
          </c:extLst>
        </c:ser>
        <c:ser>
          <c:idx val="1"/>
          <c:order val="1"/>
          <c:tx>
            <c:strRef>
              <c:f>Speedup_Graphics!$C$3</c:f>
              <c:strCache>
                <c:ptCount val="1"/>
                <c:pt idx="0">
                  <c:v>Ideal Speedup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Speedup_Graphics!$A$4:$A$8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Speedup_Graphics!$C$4:$C$8</c:f>
              <c:numCache>
                <c:formatCode>0.00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F-41DC-8813-07C5B76227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7758544"/>
        <c:axId val="904308736"/>
      </c:barChart>
      <c:catAx>
        <c:axId val="11077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cap="all" baseline="0">
                    <a:effectLst/>
                  </a:rPr>
                  <a:t>Number of 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4308736"/>
        <c:crosses val="autoZero"/>
        <c:auto val="1"/>
        <c:lblAlgn val="ctr"/>
        <c:lblOffset val="100"/>
        <c:noMultiLvlLbl val="0"/>
      </c:catAx>
      <c:valAx>
        <c:axId val="9043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cap="all" baseline="0">
                    <a:effectLst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7758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1</xdr:row>
      <xdr:rowOff>1</xdr:rowOff>
    </xdr:from>
    <xdr:to>
      <xdr:col>12</xdr:col>
      <xdr:colOff>44450</xdr:colOff>
      <xdr:row>16</xdr:row>
      <xdr:rowOff>57151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8319C1-6149-48EE-8158-9C8B63930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0.18093</cdr:x>
      <cdr:y>0.00675</cdr:y>
    </cdr:from>
    <cdr:to>
      <cdr:x>0.82076</cdr:x>
      <cdr:y>0.12632</cdr:y>
    </cdr:to>
    <cdr:sp macro="" textlink="Exec_time_Graphics!$A$11">
      <cdr:nvSpPr>
        <cdr:cNvPr id="4" name="Rettangolo 3">
          <a:extLst xmlns:a="http://schemas.openxmlformats.org/drawingml/2006/main">
            <a:ext uri="{FF2B5EF4-FFF2-40B4-BE49-F238E27FC236}">
              <a16:creationId xmlns:a16="http://schemas.microsoft.com/office/drawing/2014/main" id="{7BCFADEC-F9DE-496B-8B12-975938C33B61}"/>
            </a:ext>
          </a:extLst>
        </cdr:cNvPr>
        <cdr:cNvSpPr/>
      </cdr:nvSpPr>
      <cdr:spPr>
        <a:xfrm xmlns:a="http://schemas.openxmlformats.org/drawingml/2006/main">
          <a:off x="1273971" y="23066"/>
          <a:ext cx="4505324" cy="408867"/>
        </a:xfrm>
        <a:prstGeom xmlns:a="http://schemas.openxmlformats.org/drawingml/2006/main" prst="rect">
          <a:avLst/>
        </a:prstGeom>
        <a:noFill xmlns:a="http://schemas.openxmlformats.org/drawingml/2006/main"/>
        <a:effectLst xmlns:a="http://schemas.openxmlformats.org/drawingml/2006/main">
          <a:outerShdw blurRad="50800" dist="38100" dir="5400000" algn="t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/>
        <a:p xmlns:a="http://schemas.openxmlformats.org/drawingml/2006/main">
          <a:pPr algn="ctr"/>
          <a:fld id="{AC2112C7-A193-48D2-8381-1EBCF3885BDC}" type="TxLink">
            <a:rPr lang="en-US" sz="1800" b="1" i="0" u="none" strike="noStrike" cap="none" spc="0">
              <a:ln w="0"/>
              <a:solidFill>
                <a:schemeClr val="bg2"/>
              </a:solidFill>
              <a:effectLst/>
              <a:latin typeface="Calibri"/>
              <a:cs typeface="Calibri"/>
            </a:rPr>
            <a:pPr algn="ctr"/>
            <a:t>Mat Mul - 1024 x 1024</a:t>
          </a:fld>
          <a:endParaRPr lang="it-IT" sz="1800" b="1" cap="none" spc="0">
            <a:ln w="0"/>
            <a:solidFill>
              <a:schemeClr val="bg2"/>
            </a:solidFill>
            <a:effectLst/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19049</xdr:rowOff>
    </xdr:from>
    <xdr:to>
      <xdr:col>13</xdr:col>
      <xdr:colOff>368300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6406625-9C11-4486-A0F0-12D05C43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28575</xdr:rowOff>
    </xdr:from>
    <xdr:to>
      <xdr:col>14</xdr:col>
      <xdr:colOff>95250</xdr:colOff>
      <xdr:row>20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AB0089-D7FA-4BEE-A1CA-F308495E4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0.19308</cdr:x>
      <cdr:y>0.00532</cdr:y>
    </cdr:from>
    <cdr:to>
      <cdr:x>0.80836</cdr:x>
      <cdr:y>0.10106</cdr:y>
    </cdr:to>
    <cdr:sp macro="" textlink="Speedup_Graphics!$A$11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65A0302D-3594-432D-BA2D-709338317796}"/>
            </a:ext>
          </a:extLst>
        </cdr:cNvPr>
        <cdr:cNvSpPr txBox="1"/>
      </cdr:nvSpPr>
      <cdr:spPr>
        <a:xfrm xmlns:a="http://schemas.openxmlformats.org/drawingml/2006/main">
          <a:off x="1276350" y="19053"/>
          <a:ext cx="4067175" cy="342883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5400000" algn="t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A01739C1-4F10-4691-BB85-E4B5388FFCC0}" type="TxLink">
            <a:rPr lang="en-US" sz="1800" b="1" i="0" u="none" strike="noStrike">
              <a:solidFill>
                <a:schemeClr val="bg2"/>
              </a:solidFill>
              <a:latin typeface="Calibri"/>
              <a:cs typeface="Calibri"/>
            </a:rPr>
            <a:pPr algn="ctr"/>
            <a:t>Mat Mul Speedup - 1024 x 1024</a:t>
          </a:fld>
          <a:endParaRPr lang="it-IT" sz="1800" b="1">
            <a:solidFill>
              <a:schemeClr val="bg2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" refreshedDate="43502.603900810187" createdVersion="6" refreshedVersion="6" minRefreshableVersion="3" recordCount="14" xr:uid="{190A3C4E-CBFD-407E-B155-43EB1B02654A}">
  <cacheSource type="worksheet">
    <worksheetSource ref="A1:E15" sheet="Speedup_Data"/>
  </cacheSource>
  <cacheFields count="5">
    <cacheField name="number_mpi_slots" numFmtId="0">
      <sharedItems containsSemiMixedTypes="0" containsString="0" containsNumber="1" containsInteger="1" minValue="1" maxValue="32" count="5">
        <n v="1"/>
        <n v="4"/>
        <n v="8"/>
        <n v="16"/>
        <n v="32"/>
      </sharedItems>
    </cacheField>
    <cacheField name="time" numFmtId="0">
      <sharedItems containsSemiMixedTypes="0" containsString="0" containsNumber="1" minValue="7.4720750000000002" maxValue="3515.91615"/>
    </cacheField>
    <cacheField name="mat_dim" numFmtId="0">
      <sharedItems containsSemiMixedTypes="0" containsString="0" containsNumber="1" containsInteger="1" minValue="512" maxValue="2048" count="3">
        <n v="512"/>
        <n v="1024"/>
        <n v="2048"/>
      </sharedItems>
    </cacheField>
    <cacheField name="Speedup" numFmtId="0">
      <sharedItems containsSemiMixedTypes="0" containsString="0" containsNumber="1" minValue="1" maxValue="28.564996970108378"/>
    </cacheField>
    <cacheField name="Ideal_speedup" numFmtId="0">
      <sharedItems containsSemiMixedTypes="0" containsString="0" containsNumber="1" containsInteg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" refreshedDate="43502.608369328707" createdVersion="6" refreshedVersion="6" minRefreshableVersion="3" recordCount="42" xr:uid="{036FBF5B-BF90-4130-8BE4-A02F290D7C89}">
  <cacheSource type="worksheet">
    <worksheetSource ref="A1:E43" sheet="Exec_time_Data"/>
  </cacheSource>
  <cacheFields count="5">
    <cacheField name="measurement" numFmtId="0">
      <sharedItems containsSemiMixedTypes="0" containsString="0" containsNumber="1" containsInteger="1" minValue="1" maxValue="4"/>
    </cacheField>
    <cacheField name="number_mpi_slots" numFmtId="0">
      <sharedItems containsSemiMixedTypes="0" containsString="0" containsNumber="1" containsInteger="1" minValue="1" maxValue="32" count="5">
        <n v="1"/>
        <n v="4"/>
        <n v="8"/>
        <n v="16"/>
        <n v="32"/>
      </sharedItems>
    </cacheField>
    <cacheField name="tot_execution_time_parallel_matmul" numFmtId="0">
      <sharedItems containsSemiMixedTypes="0" containsString="0" containsNumber="1" minValue="7.0903" maxValue="3880.87"/>
    </cacheField>
    <cacheField name="mat_dim" numFmtId="0">
      <sharedItems containsSemiMixedTypes="0" containsString="0" containsNumber="1" containsInteger="1" minValue="512" maxValue="4096" count="4">
        <n v="512"/>
        <n v="1024"/>
        <n v="2048"/>
        <n v="4096"/>
      </sharedItems>
    </cacheField>
    <cacheField name="Ideal_time" numFmtId="0">
      <sharedItems containsString="0" containsBlank="1" containsNumber="1" minValue="6.3190625000000002" maxValue="3515.916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 Landolfi" refreshedDate="43502.796611342594" createdVersion="6" refreshedVersion="6" minRefreshableVersion="3" recordCount="41" xr:uid="{58010415-8B95-466D-A921-CC006B2CF8F6}">
  <cacheSource type="worksheet">
    <worksheetSource ref="B1:E42" sheet="Exec_time_Data"/>
  </cacheSource>
  <cacheFields count="4">
    <cacheField name="number_mpi_slots" numFmtId="0">
      <sharedItems containsSemiMixedTypes="0" containsString="0" containsNumber="1" containsInteger="1" minValue="1" maxValue="32" count="5">
        <n v="1"/>
        <n v="4"/>
        <n v="8"/>
        <n v="16"/>
        <n v="32"/>
      </sharedItems>
    </cacheField>
    <cacheField name="tot_execution_time_parallel_matmul" numFmtId="0">
      <sharedItems containsSemiMixedTypes="0" containsString="0" containsNumber="1" minValue="7.0903" maxValue="3559.2256000000002"/>
    </cacheField>
    <cacheField name="mat_dim" numFmtId="0">
      <sharedItems containsSemiMixedTypes="0" containsString="0" containsNumber="1" containsInteger="1" minValue="512" maxValue="2048" count="3">
        <n v="512"/>
        <n v="1024"/>
        <n v="2048"/>
      </sharedItems>
    </cacheField>
    <cacheField name="Ideal_time" numFmtId="0">
      <sharedItems containsSemiMixedTypes="0" containsString="0" containsNumber="1" minValue="6.3190625000000002" maxValue="3515.91615"/>
    </cacheField>
  </cacheFields>
  <extLst>
    <ext xmlns:x14="http://schemas.microsoft.com/office/spreadsheetml/2009/9/main" uri="{725AE2AE-9491-48be-B2B4-4EB974FC3084}">
      <x14:pivotCacheDefinition pivotCacheId="10132246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202.21"/>
    <x v="0"/>
    <n v="1"/>
    <n v="1"/>
  </r>
  <r>
    <x v="1"/>
    <n v="52.644525000000002"/>
    <x v="0"/>
    <n v="3.841045198907199"/>
    <n v="4"/>
  </r>
  <r>
    <x v="2"/>
    <n v="31.451100000000004"/>
    <x v="0"/>
    <n v="6.4293458734352686"/>
    <n v="8"/>
  </r>
  <r>
    <x v="3"/>
    <n v="14.083625000000001"/>
    <x v="0"/>
    <n v="14.357809157798506"/>
    <n v="16"/>
  </r>
  <r>
    <x v="4"/>
    <n v="7.4720750000000002"/>
    <x v="0"/>
    <n v="27.062094531974051"/>
    <n v="32"/>
  </r>
  <r>
    <x v="0"/>
    <n v="1725.2744"/>
    <x v="1"/>
    <n v="1"/>
    <n v="1"/>
  </r>
  <r>
    <x v="1"/>
    <n v="447.96549999999996"/>
    <x v="1"/>
    <n v="3.8513555173333662"/>
    <n v="4"/>
  </r>
  <r>
    <x v="2"/>
    <n v="227.30969999999999"/>
    <x v="1"/>
    <n v="7.5899726232536491"/>
    <n v="8"/>
  </r>
  <r>
    <x v="3"/>
    <n v="113.08982500000002"/>
    <x v="1"/>
    <n v="15.255788042823479"/>
    <n v="16"/>
  </r>
  <r>
    <x v="4"/>
    <n v="60.398200000000003"/>
    <x v="1"/>
    <n v="28.564996970108378"/>
    <n v="32"/>
  </r>
  <r>
    <x v="1"/>
    <n v="3515.91615"/>
    <x v="2"/>
    <n v="1"/>
    <n v="1"/>
  </r>
  <r>
    <x v="2"/>
    <n v="1781.97425"/>
    <x v="2"/>
    <n v="1.9730454298091009"/>
    <n v="2"/>
  </r>
  <r>
    <x v="3"/>
    <n v="901.52359999999999"/>
    <x v="2"/>
    <n v="3.8999712819498016"/>
    <n v="4"/>
  </r>
  <r>
    <x v="4"/>
    <n v="589.58569999999997"/>
    <x v="2"/>
    <n v="5.9633674120657947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"/>
    <x v="0"/>
    <n v="202.21"/>
    <x v="0"/>
    <n v="202.21"/>
  </r>
  <r>
    <n v="1"/>
    <x v="1"/>
    <n v="51.801000000000002"/>
    <x v="0"/>
    <n v="50.552500000000002"/>
  </r>
  <r>
    <n v="2"/>
    <x v="1"/>
    <n v="51.821800000000003"/>
    <x v="0"/>
    <n v="50.552500000000002"/>
  </r>
  <r>
    <n v="3"/>
    <x v="1"/>
    <n v="53.161200000000001"/>
    <x v="0"/>
    <n v="50.552500000000002"/>
  </r>
  <r>
    <n v="4"/>
    <x v="1"/>
    <n v="53.7941"/>
    <x v="0"/>
    <n v="50.552500000000002"/>
  </r>
  <r>
    <n v="1"/>
    <x v="2"/>
    <n v="36.644500000000001"/>
    <x v="0"/>
    <n v="25.276250000000001"/>
  </r>
  <r>
    <n v="2"/>
    <x v="2"/>
    <n v="27.859200000000001"/>
    <x v="0"/>
    <n v="25.276250000000001"/>
  </r>
  <r>
    <n v="3"/>
    <x v="2"/>
    <n v="29.3932"/>
    <x v="0"/>
    <n v="25.276250000000001"/>
  </r>
  <r>
    <n v="4"/>
    <x v="2"/>
    <n v="31.907499999999999"/>
    <x v="0"/>
    <n v="25.276250000000001"/>
  </r>
  <r>
    <n v="1"/>
    <x v="3"/>
    <n v="14.031499999999999"/>
    <x v="0"/>
    <n v="12.638125"/>
  </r>
  <r>
    <n v="2"/>
    <x v="3"/>
    <n v="14.0419"/>
    <x v="0"/>
    <n v="12.638125"/>
  </r>
  <r>
    <n v="3"/>
    <x v="3"/>
    <n v="14.1347"/>
    <x v="0"/>
    <n v="12.638125"/>
  </r>
  <r>
    <n v="4"/>
    <x v="3"/>
    <n v="14.1264"/>
    <x v="0"/>
    <n v="12.638125"/>
  </r>
  <r>
    <n v="1"/>
    <x v="4"/>
    <n v="7.0903"/>
    <x v="0"/>
    <n v="6.3190625000000002"/>
  </r>
  <r>
    <n v="2"/>
    <x v="4"/>
    <n v="7.9897"/>
    <x v="0"/>
    <n v="6.3190625000000002"/>
  </r>
  <r>
    <n v="3"/>
    <x v="4"/>
    <n v="7.5521000000000003"/>
    <x v="0"/>
    <n v="6.3190625000000002"/>
  </r>
  <r>
    <n v="4"/>
    <x v="4"/>
    <n v="7.2561999999999998"/>
    <x v="0"/>
    <n v="6.3190625000000002"/>
  </r>
  <r>
    <n v="1"/>
    <x v="0"/>
    <n v="1725.2744"/>
    <x v="1"/>
    <n v="1725.2744"/>
  </r>
  <r>
    <n v="1"/>
    <x v="1"/>
    <n v="459.32900000000001"/>
    <x v="1"/>
    <n v="431.3186"/>
  </r>
  <r>
    <n v="2"/>
    <x v="1"/>
    <n v="428.44420000000002"/>
    <x v="1"/>
    <n v="431.3186"/>
  </r>
  <r>
    <n v="3"/>
    <x v="1"/>
    <n v="459.44619999999998"/>
    <x v="1"/>
    <n v="431.3186"/>
  </r>
  <r>
    <n v="4"/>
    <x v="1"/>
    <n v="444.64260000000002"/>
    <x v="1"/>
    <n v="431.3186"/>
  </r>
  <r>
    <n v="1"/>
    <x v="2"/>
    <n v="229.13550000000001"/>
    <x v="1"/>
    <n v="215.6593"/>
  </r>
  <r>
    <n v="2"/>
    <x v="2"/>
    <n v="234.6354"/>
    <x v="1"/>
    <n v="215.6593"/>
  </r>
  <r>
    <n v="3"/>
    <x v="2"/>
    <n v="224.0153"/>
    <x v="1"/>
    <n v="215.6593"/>
  </r>
  <r>
    <n v="4"/>
    <x v="2"/>
    <n v="221.45259999999999"/>
    <x v="1"/>
    <n v="215.6593"/>
  </r>
  <r>
    <n v="1"/>
    <x v="3"/>
    <n v="112.92610000000001"/>
    <x v="1"/>
    <n v="107.82965"/>
  </r>
  <r>
    <n v="2"/>
    <x v="3"/>
    <n v="116.00620000000001"/>
    <x v="1"/>
    <n v="107.82965"/>
  </r>
  <r>
    <n v="3"/>
    <x v="3"/>
    <n v="112.1417"/>
    <x v="1"/>
    <n v="107.82965"/>
  </r>
  <r>
    <n v="4"/>
    <x v="3"/>
    <n v="111.28530000000001"/>
    <x v="1"/>
    <n v="107.82965"/>
  </r>
  <r>
    <n v="1"/>
    <x v="4"/>
    <n v="62.922800000000002"/>
    <x v="1"/>
    <n v="53.914825"/>
  </r>
  <r>
    <n v="2"/>
    <x v="4"/>
    <n v="60.433700000000002"/>
    <x v="1"/>
    <n v="53.914825"/>
  </r>
  <r>
    <n v="3"/>
    <x v="4"/>
    <n v="62.0471"/>
    <x v="1"/>
    <n v="53.914825"/>
  </r>
  <r>
    <n v="4"/>
    <x v="4"/>
    <n v="56.1892"/>
    <x v="1"/>
    <n v="53.914825"/>
  </r>
  <r>
    <n v="1"/>
    <x v="1"/>
    <n v="3472.6066999999998"/>
    <x v="2"/>
    <n v="3515.91615"/>
  </r>
  <r>
    <n v="2"/>
    <x v="1"/>
    <n v="3559.2256000000002"/>
    <x v="2"/>
    <n v="3515.91615"/>
  </r>
  <r>
    <n v="1"/>
    <x v="2"/>
    <n v="1785.6614999999999"/>
    <x v="2"/>
    <n v="1757.958075"/>
  </r>
  <r>
    <n v="2"/>
    <x v="2"/>
    <n v="1778.287"/>
    <x v="2"/>
    <n v="1757.958075"/>
  </r>
  <r>
    <n v="1"/>
    <x v="3"/>
    <n v="906.24540000000002"/>
    <x v="2"/>
    <n v="878.9790375"/>
  </r>
  <r>
    <n v="2"/>
    <x v="3"/>
    <n v="896.80179999999996"/>
    <x v="2"/>
    <n v="878.9790375"/>
  </r>
  <r>
    <n v="1"/>
    <x v="4"/>
    <n v="589.58569999999997"/>
    <x v="2"/>
    <n v="439.48951875"/>
  </r>
  <r>
    <n v="1"/>
    <x v="4"/>
    <n v="3880.87"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202.21"/>
    <x v="0"/>
    <n v="202.21"/>
  </r>
  <r>
    <x v="1"/>
    <n v="51.801000000000002"/>
    <x v="0"/>
    <n v="50.552500000000002"/>
  </r>
  <r>
    <x v="1"/>
    <n v="51.821800000000003"/>
    <x v="0"/>
    <n v="50.552500000000002"/>
  </r>
  <r>
    <x v="1"/>
    <n v="53.161200000000001"/>
    <x v="0"/>
    <n v="50.552500000000002"/>
  </r>
  <r>
    <x v="1"/>
    <n v="53.7941"/>
    <x v="0"/>
    <n v="50.552500000000002"/>
  </r>
  <r>
    <x v="2"/>
    <n v="36.644500000000001"/>
    <x v="0"/>
    <n v="25.276250000000001"/>
  </r>
  <r>
    <x v="2"/>
    <n v="27.859200000000001"/>
    <x v="0"/>
    <n v="25.276250000000001"/>
  </r>
  <r>
    <x v="2"/>
    <n v="29.3932"/>
    <x v="0"/>
    <n v="25.276250000000001"/>
  </r>
  <r>
    <x v="2"/>
    <n v="31.907499999999999"/>
    <x v="0"/>
    <n v="25.276250000000001"/>
  </r>
  <r>
    <x v="3"/>
    <n v="14.031499999999999"/>
    <x v="0"/>
    <n v="12.638125"/>
  </r>
  <r>
    <x v="3"/>
    <n v="14.0419"/>
    <x v="0"/>
    <n v="12.638125"/>
  </r>
  <r>
    <x v="3"/>
    <n v="14.1347"/>
    <x v="0"/>
    <n v="12.638125"/>
  </r>
  <r>
    <x v="3"/>
    <n v="14.1264"/>
    <x v="0"/>
    <n v="12.638125"/>
  </r>
  <r>
    <x v="4"/>
    <n v="7.0903"/>
    <x v="0"/>
    <n v="6.3190625000000002"/>
  </r>
  <r>
    <x v="4"/>
    <n v="7.9897"/>
    <x v="0"/>
    <n v="6.3190625000000002"/>
  </r>
  <r>
    <x v="4"/>
    <n v="7.5521000000000003"/>
    <x v="0"/>
    <n v="6.3190625000000002"/>
  </r>
  <r>
    <x v="4"/>
    <n v="7.2561999999999998"/>
    <x v="0"/>
    <n v="6.3190625000000002"/>
  </r>
  <r>
    <x v="0"/>
    <n v="1725.2744"/>
    <x v="1"/>
    <n v="1725.2744"/>
  </r>
  <r>
    <x v="1"/>
    <n v="459.32900000000001"/>
    <x v="1"/>
    <n v="431.3186"/>
  </r>
  <r>
    <x v="1"/>
    <n v="428.44420000000002"/>
    <x v="1"/>
    <n v="431.3186"/>
  </r>
  <r>
    <x v="1"/>
    <n v="459.44619999999998"/>
    <x v="1"/>
    <n v="431.3186"/>
  </r>
  <r>
    <x v="1"/>
    <n v="444.64260000000002"/>
    <x v="1"/>
    <n v="431.3186"/>
  </r>
  <r>
    <x v="2"/>
    <n v="229.13550000000001"/>
    <x v="1"/>
    <n v="215.6593"/>
  </r>
  <r>
    <x v="2"/>
    <n v="234.6354"/>
    <x v="1"/>
    <n v="215.6593"/>
  </r>
  <r>
    <x v="2"/>
    <n v="224.0153"/>
    <x v="1"/>
    <n v="215.6593"/>
  </r>
  <r>
    <x v="2"/>
    <n v="221.45259999999999"/>
    <x v="1"/>
    <n v="215.6593"/>
  </r>
  <r>
    <x v="3"/>
    <n v="112.92610000000001"/>
    <x v="1"/>
    <n v="107.82965"/>
  </r>
  <r>
    <x v="3"/>
    <n v="116.00620000000001"/>
    <x v="1"/>
    <n v="107.82965"/>
  </r>
  <r>
    <x v="3"/>
    <n v="112.1417"/>
    <x v="1"/>
    <n v="107.82965"/>
  </r>
  <r>
    <x v="3"/>
    <n v="111.28530000000001"/>
    <x v="1"/>
    <n v="107.82965"/>
  </r>
  <r>
    <x v="4"/>
    <n v="62.922800000000002"/>
    <x v="1"/>
    <n v="53.914825"/>
  </r>
  <r>
    <x v="4"/>
    <n v="60.433700000000002"/>
    <x v="1"/>
    <n v="53.914825"/>
  </r>
  <r>
    <x v="4"/>
    <n v="62.0471"/>
    <x v="1"/>
    <n v="53.914825"/>
  </r>
  <r>
    <x v="4"/>
    <n v="56.1892"/>
    <x v="1"/>
    <n v="53.914825"/>
  </r>
  <r>
    <x v="1"/>
    <n v="3472.6066999999998"/>
    <x v="2"/>
    <n v="3515.91615"/>
  </r>
  <r>
    <x v="1"/>
    <n v="3559.2256000000002"/>
    <x v="2"/>
    <n v="3515.91615"/>
  </r>
  <r>
    <x v="2"/>
    <n v="1785.6614999999999"/>
    <x v="2"/>
    <n v="1757.958075"/>
  </r>
  <r>
    <x v="2"/>
    <n v="1778.287"/>
    <x v="2"/>
    <n v="1757.958075"/>
  </r>
  <r>
    <x v="3"/>
    <n v="906.24540000000002"/>
    <x v="2"/>
    <n v="878.9790375"/>
  </r>
  <r>
    <x v="3"/>
    <n v="896.80179999999996"/>
    <x v="2"/>
    <n v="878.9790375"/>
  </r>
  <r>
    <x v="4"/>
    <n v="589.58569999999997"/>
    <x v="2"/>
    <n v="439.48951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67F3D-E57E-4706-8903-6ADFD7EC4D09}" name="Tabella pivot3" cacheId="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5">
  <location ref="A3:B9" firstHeaderRow="1" firstDataRow="1" firstDataCol="1" rowPageCount="1" colPageCount="1"/>
  <pivotFields count="4">
    <pivotField axis="axisRow" showAll="0" sortType="ascending">
      <items count="6">
        <item x="0"/>
        <item x="1"/>
        <item x="2"/>
        <item x="3"/>
        <item x="4"/>
        <item t="default"/>
      </items>
    </pivotField>
    <pivotField dataField="1" showAll="0"/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1" hier="-1"/>
  </pageFields>
  <dataFields count="1">
    <dataField name="Total Execution Time" fld="1" subtotal="average" baseField="0" baseItem="0" numFmtId="164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45ED7-8308-45EC-B7E5-59F000FE986E}" name="Tabella pivot1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6">
  <location ref="A3:B8" firstHeaderRow="1" firstDataRow="1" firstDataCol="1" rowPageCount="1" colPageCount="1"/>
  <pivotFields count="5"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item="4" hier="-1"/>
  </pageFields>
  <dataFields count="1">
    <dataField name="Media di tot_execution_time_parallel_matmul" fld="2" subtotal="average" baseField="3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69552-5519-4CEA-8298-3A20F7386AF2}" name="Tabella pivot4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3">
  <location ref="A3:C8" firstHeaderRow="0" firstDataRow="1" firstDataCol="1" rowPageCount="1" colPageCount="1"/>
  <pivotFields count="5">
    <pivotField axis="axisRow" showAll="0" sortType="ascending">
      <items count="6">
        <item h="1" x="0"/>
        <item x="1"/>
        <item x="2"/>
        <item x="3"/>
        <item x="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Real Speedup" fld="3" subtotal="average" baseField="0" baseItem="0" numFmtId="2"/>
    <dataField name="Ideal Speedup" fld="4" subtotal="average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7611-16F8-4688-A153-35046AEEB44D}">
  <dimension ref="A1:B11"/>
  <sheetViews>
    <sheetView zoomScaleNormal="100" workbookViewId="0">
      <selection activeCell="C13" sqref="C13"/>
    </sheetView>
  </sheetViews>
  <sheetFormatPr defaultRowHeight="14.5" x14ac:dyDescent="0.35"/>
  <cols>
    <col min="1" max="1" width="16.81640625" bestFit="1" customWidth="1"/>
    <col min="2" max="2" width="18.453125" bestFit="1" customWidth="1"/>
    <col min="3" max="3" width="19.7265625" bestFit="1" customWidth="1"/>
  </cols>
  <sheetData>
    <row r="1" spans="1:2" x14ac:dyDescent="0.35">
      <c r="A1" s="6" t="s">
        <v>0</v>
      </c>
      <c r="B1" s="7">
        <v>1024</v>
      </c>
    </row>
    <row r="3" spans="1:2" x14ac:dyDescent="0.35">
      <c r="A3" s="6" t="s">
        <v>1</v>
      </c>
      <c r="B3" t="s">
        <v>5</v>
      </c>
    </row>
    <row r="4" spans="1:2" x14ac:dyDescent="0.35">
      <c r="A4" s="7">
        <v>1</v>
      </c>
      <c r="B4" s="9">
        <v>1725.2744</v>
      </c>
    </row>
    <row r="5" spans="1:2" x14ac:dyDescent="0.35">
      <c r="A5" s="7">
        <v>4</v>
      </c>
      <c r="B5" s="9">
        <v>447.96549999999996</v>
      </c>
    </row>
    <row r="6" spans="1:2" x14ac:dyDescent="0.35">
      <c r="A6" s="7">
        <v>8</v>
      </c>
      <c r="B6" s="9">
        <v>227.30969999999999</v>
      </c>
    </row>
    <row r="7" spans="1:2" x14ac:dyDescent="0.35">
      <c r="A7" s="7">
        <v>16</v>
      </c>
      <c r="B7" s="9">
        <v>113.08982500000002</v>
      </c>
    </row>
    <row r="8" spans="1:2" x14ac:dyDescent="0.35">
      <c r="A8" s="7">
        <v>32</v>
      </c>
      <c r="B8" s="9">
        <v>60.398200000000003</v>
      </c>
    </row>
    <row r="9" spans="1:2" x14ac:dyDescent="0.35">
      <c r="A9" s="7" t="s">
        <v>2</v>
      </c>
      <c r="B9" s="8">
        <v>301.19572352941168</v>
      </c>
    </row>
    <row r="10" spans="1:2" x14ac:dyDescent="0.35">
      <c r="A10" t="s">
        <v>10</v>
      </c>
    </row>
    <row r="11" spans="1:2" x14ac:dyDescent="0.35">
      <c r="A11" t="str">
        <f>"Mat Mul - "&amp;Exec_time_Graphics!$B$1&amp;" x "&amp;Exec_time_Graphics!$B$1</f>
        <v>Mat Mul - 1024 x 1024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5A40-5D05-4D2A-A259-58A6C8519034}">
  <dimension ref="A1:B8"/>
  <sheetViews>
    <sheetView tabSelected="1" topLeftCell="C1" workbookViewId="0">
      <selection activeCell="T7" sqref="T7"/>
    </sheetView>
  </sheetViews>
  <sheetFormatPr defaultRowHeight="14.5" x14ac:dyDescent="0.35"/>
  <cols>
    <col min="1" max="1" width="18.26953125" bestFit="1" customWidth="1"/>
    <col min="2" max="2" width="43.54296875" bestFit="1" customWidth="1"/>
  </cols>
  <sheetData>
    <row r="1" spans="1:2" x14ac:dyDescent="0.35">
      <c r="A1" s="6" t="s">
        <v>3</v>
      </c>
      <c r="B1" s="7">
        <v>32</v>
      </c>
    </row>
    <row r="3" spans="1:2" x14ac:dyDescent="0.35">
      <c r="A3" s="6" t="s">
        <v>1</v>
      </c>
      <c r="B3" t="s">
        <v>14</v>
      </c>
    </row>
    <row r="4" spans="1:2" x14ac:dyDescent="0.35">
      <c r="A4" s="7">
        <v>512</v>
      </c>
      <c r="B4" s="2">
        <v>7.4720749999999994</v>
      </c>
    </row>
    <row r="5" spans="1:2" x14ac:dyDescent="0.35">
      <c r="A5" s="7">
        <v>1024</v>
      </c>
      <c r="B5" s="2">
        <v>60.398200000000003</v>
      </c>
    </row>
    <row r="6" spans="1:2" x14ac:dyDescent="0.35">
      <c r="A6" s="7">
        <v>2048</v>
      </c>
      <c r="B6" s="2">
        <v>589.58569999999997</v>
      </c>
    </row>
    <row r="7" spans="1:2" x14ac:dyDescent="0.35">
      <c r="A7" s="7">
        <v>4096</v>
      </c>
      <c r="B7" s="2">
        <v>3880.87</v>
      </c>
    </row>
    <row r="8" spans="1:2" x14ac:dyDescent="0.35">
      <c r="A8" s="7" t="s">
        <v>2</v>
      </c>
      <c r="B8" s="2">
        <v>474.19367999999997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3"/>
  <sheetViews>
    <sheetView zoomScaleNormal="100" workbookViewId="0">
      <selection activeCell="E3" sqref="E3"/>
    </sheetView>
  </sheetViews>
  <sheetFormatPr defaultRowHeight="14.5" x14ac:dyDescent="0.35"/>
  <cols>
    <col min="2" max="2" width="20.54296875" customWidth="1"/>
  </cols>
  <sheetData>
    <row r="1" spans="1:14" x14ac:dyDescent="0.35">
      <c r="A1" t="s">
        <v>13</v>
      </c>
      <c r="B1" t="s">
        <v>3</v>
      </c>
      <c r="C1" t="s">
        <v>4</v>
      </c>
      <c r="D1" t="s">
        <v>0</v>
      </c>
      <c r="E1" t="s">
        <v>6</v>
      </c>
    </row>
    <row r="2" spans="1:14" x14ac:dyDescent="0.35">
      <c r="A2">
        <v>1</v>
      </c>
      <c r="B2">
        <v>1</v>
      </c>
      <c r="C2">
        <v>202.21</v>
      </c>
      <c r="D2">
        <v>512</v>
      </c>
      <c r="E2">
        <v>202.21</v>
      </c>
    </row>
    <row r="3" spans="1:14" x14ac:dyDescent="0.35">
      <c r="A3">
        <v>1</v>
      </c>
      <c r="B3">
        <v>4</v>
      </c>
      <c r="C3">
        <v>51.801000000000002</v>
      </c>
      <c r="D3">
        <v>512</v>
      </c>
      <c r="E3" s="10">
        <f>E2/B3</f>
        <v>50.552500000000002</v>
      </c>
    </row>
    <row r="4" spans="1:14" x14ac:dyDescent="0.35">
      <c r="A4">
        <v>2</v>
      </c>
      <c r="B4">
        <v>4</v>
      </c>
      <c r="C4">
        <v>51.821800000000003</v>
      </c>
      <c r="D4">
        <v>512</v>
      </c>
      <c r="E4">
        <f>E2/B3</f>
        <v>50.552500000000002</v>
      </c>
    </row>
    <row r="5" spans="1:14" x14ac:dyDescent="0.35">
      <c r="A5">
        <v>3</v>
      </c>
      <c r="B5">
        <v>4</v>
      </c>
      <c r="C5">
        <v>53.161200000000001</v>
      </c>
      <c r="D5">
        <v>512</v>
      </c>
      <c r="E5">
        <f>E2/B3</f>
        <v>50.552500000000002</v>
      </c>
    </row>
    <row r="6" spans="1:14" x14ac:dyDescent="0.35">
      <c r="A6">
        <v>4</v>
      </c>
      <c r="B6">
        <v>4</v>
      </c>
      <c r="C6">
        <v>53.7941</v>
      </c>
      <c r="D6">
        <v>512</v>
      </c>
      <c r="E6">
        <f>E2/B3</f>
        <v>50.552500000000002</v>
      </c>
    </row>
    <row r="7" spans="1:14" x14ac:dyDescent="0.35">
      <c r="A7">
        <v>1</v>
      </c>
      <c r="B7">
        <v>8</v>
      </c>
      <c r="C7">
        <v>36.644500000000001</v>
      </c>
      <c r="D7">
        <v>512</v>
      </c>
      <c r="E7">
        <f>E3/(2)</f>
        <v>25.276250000000001</v>
      </c>
    </row>
    <row r="8" spans="1:14" x14ac:dyDescent="0.35">
      <c r="A8">
        <v>2</v>
      </c>
      <c r="B8">
        <v>8</v>
      </c>
      <c r="C8">
        <v>27.859200000000001</v>
      </c>
      <c r="D8">
        <v>512</v>
      </c>
      <c r="E8">
        <f t="shared" ref="E8:E10" si="0">E4/(2)</f>
        <v>25.276250000000001</v>
      </c>
      <c r="N8" s="3"/>
    </row>
    <row r="9" spans="1:14" x14ac:dyDescent="0.35">
      <c r="A9">
        <v>3</v>
      </c>
      <c r="B9">
        <v>8</v>
      </c>
      <c r="C9">
        <v>29.3932</v>
      </c>
      <c r="D9">
        <v>512</v>
      </c>
      <c r="E9">
        <f t="shared" si="0"/>
        <v>25.276250000000001</v>
      </c>
    </row>
    <row r="10" spans="1:14" x14ac:dyDescent="0.35">
      <c r="A10">
        <v>4</v>
      </c>
      <c r="B10">
        <v>8</v>
      </c>
      <c r="C10">
        <v>31.907499999999999</v>
      </c>
      <c r="D10">
        <v>512</v>
      </c>
      <c r="E10">
        <f t="shared" si="0"/>
        <v>25.276250000000001</v>
      </c>
    </row>
    <row r="11" spans="1:14" x14ac:dyDescent="0.35">
      <c r="A11">
        <v>1</v>
      </c>
      <c r="B11">
        <v>16</v>
      </c>
      <c r="C11">
        <v>14.031499999999999</v>
      </c>
      <c r="D11">
        <v>512</v>
      </c>
      <c r="E11">
        <f>E7/(2)</f>
        <v>12.638125</v>
      </c>
    </row>
    <row r="12" spans="1:14" x14ac:dyDescent="0.35">
      <c r="A12">
        <v>2</v>
      </c>
      <c r="B12">
        <v>16</v>
      </c>
      <c r="C12">
        <v>14.0419</v>
      </c>
      <c r="D12">
        <v>512</v>
      </c>
      <c r="E12">
        <f t="shared" ref="E12:E17" si="1">E8/(2)</f>
        <v>12.638125</v>
      </c>
    </row>
    <row r="13" spans="1:14" x14ac:dyDescent="0.35">
      <c r="A13">
        <v>3</v>
      </c>
      <c r="B13">
        <v>16</v>
      </c>
      <c r="C13">
        <v>14.1347</v>
      </c>
      <c r="D13">
        <v>512</v>
      </c>
      <c r="E13">
        <f t="shared" si="1"/>
        <v>12.638125</v>
      </c>
    </row>
    <row r="14" spans="1:14" x14ac:dyDescent="0.35">
      <c r="A14">
        <v>4</v>
      </c>
      <c r="B14">
        <v>16</v>
      </c>
      <c r="C14">
        <v>14.1264</v>
      </c>
      <c r="D14">
        <v>512</v>
      </c>
      <c r="E14">
        <f t="shared" si="1"/>
        <v>12.638125</v>
      </c>
    </row>
    <row r="15" spans="1:14" x14ac:dyDescent="0.35">
      <c r="A15">
        <v>1</v>
      </c>
      <c r="B15">
        <v>32</v>
      </c>
      <c r="C15">
        <v>7.0903</v>
      </c>
      <c r="D15">
        <v>512</v>
      </c>
      <c r="E15">
        <f t="shared" si="1"/>
        <v>6.3190625000000002</v>
      </c>
    </row>
    <row r="16" spans="1:14" x14ac:dyDescent="0.35">
      <c r="A16">
        <v>2</v>
      </c>
      <c r="B16">
        <v>32</v>
      </c>
      <c r="C16">
        <v>7.9897</v>
      </c>
      <c r="D16">
        <v>512</v>
      </c>
      <c r="E16">
        <f t="shared" si="1"/>
        <v>6.3190625000000002</v>
      </c>
    </row>
    <row r="17" spans="1:5" x14ac:dyDescent="0.35">
      <c r="A17">
        <v>3</v>
      </c>
      <c r="B17">
        <v>32</v>
      </c>
      <c r="C17">
        <v>7.5521000000000003</v>
      </c>
      <c r="D17">
        <v>512</v>
      </c>
      <c r="E17">
        <f t="shared" si="1"/>
        <v>6.3190625000000002</v>
      </c>
    </row>
    <row r="18" spans="1:5" x14ac:dyDescent="0.35">
      <c r="A18">
        <v>4</v>
      </c>
      <c r="B18">
        <v>32</v>
      </c>
      <c r="C18">
        <v>7.2561999999999998</v>
      </c>
      <c r="D18">
        <v>512</v>
      </c>
      <c r="E18">
        <f>E14/(2)</f>
        <v>6.3190625000000002</v>
      </c>
    </row>
    <row r="19" spans="1:5" s="5" customFormat="1" x14ac:dyDescent="0.35">
      <c r="A19" s="5">
        <v>1</v>
      </c>
      <c r="B19" s="5">
        <v>1</v>
      </c>
      <c r="C19" s="5">
        <v>1725.2744</v>
      </c>
      <c r="D19">
        <v>1024</v>
      </c>
      <c r="E19" s="5">
        <v>1725.2744</v>
      </c>
    </row>
    <row r="20" spans="1:5" x14ac:dyDescent="0.35">
      <c r="A20">
        <v>1</v>
      </c>
      <c r="B20">
        <v>4</v>
      </c>
      <c r="C20">
        <v>459.32900000000001</v>
      </c>
      <c r="D20">
        <v>1024</v>
      </c>
      <c r="E20">
        <f>E19/B20</f>
        <v>431.3186</v>
      </c>
    </row>
    <row r="21" spans="1:5" x14ac:dyDescent="0.35">
      <c r="A21">
        <v>2</v>
      </c>
      <c r="B21">
        <v>4</v>
      </c>
      <c r="C21">
        <v>428.44420000000002</v>
      </c>
      <c r="D21">
        <v>1024</v>
      </c>
      <c r="E21">
        <f>E19/B20</f>
        <v>431.3186</v>
      </c>
    </row>
    <row r="22" spans="1:5" x14ac:dyDescent="0.35">
      <c r="A22">
        <v>3</v>
      </c>
      <c r="B22">
        <v>4</v>
      </c>
      <c r="C22">
        <v>459.44619999999998</v>
      </c>
      <c r="D22">
        <v>1024</v>
      </c>
      <c r="E22">
        <f>E19/B20</f>
        <v>431.3186</v>
      </c>
    </row>
    <row r="23" spans="1:5" x14ac:dyDescent="0.35">
      <c r="A23">
        <v>4</v>
      </c>
      <c r="B23">
        <v>4</v>
      </c>
      <c r="C23">
        <v>444.64260000000002</v>
      </c>
      <c r="D23">
        <v>1024</v>
      </c>
      <c r="E23">
        <f>E19/B20</f>
        <v>431.3186</v>
      </c>
    </row>
    <row r="24" spans="1:5" x14ac:dyDescent="0.35">
      <c r="A24">
        <v>1</v>
      </c>
      <c r="B24">
        <v>8</v>
      </c>
      <c r="C24">
        <v>229.13550000000001</v>
      </c>
      <c r="D24">
        <v>1024</v>
      </c>
      <c r="E24">
        <f>E20/2</f>
        <v>215.6593</v>
      </c>
    </row>
    <row r="25" spans="1:5" x14ac:dyDescent="0.35">
      <c r="A25">
        <v>2</v>
      </c>
      <c r="B25">
        <v>8</v>
      </c>
      <c r="C25">
        <v>234.6354</v>
      </c>
      <c r="D25">
        <v>1024</v>
      </c>
      <c r="E25">
        <f t="shared" ref="E25:E35" si="2">E21/2</f>
        <v>215.6593</v>
      </c>
    </row>
    <row r="26" spans="1:5" x14ac:dyDescent="0.35">
      <c r="A26">
        <v>3</v>
      </c>
      <c r="B26">
        <v>8</v>
      </c>
      <c r="C26">
        <v>224.0153</v>
      </c>
      <c r="D26">
        <v>1024</v>
      </c>
      <c r="E26">
        <f t="shared" si="2"/>
        <v>215.6593</v>
      </c>
    </row>
    <row r="27" spans="1:5" x14ac:dyDescent="0.35">
      <c r="A27">
        <v>4</v>
      </c>
      <c r="B27">
        <v>8</v>
      </c>
      <c r="C27">
        <v>221.45259999999999</v>
      </c>
      <c r="D27">
        <v>1024</v>
      </c>
      <c r="E27">
        <f t="shared" si="2"/>
        <v>215.6593</v>
      </c>
    </row>
    <row r="28" spans="1:5" x14ac:dyDescent="0.35">
      <c r="A28">
        <v>1</v>
      </c>
      <c r="B28">
        <v>16</v>
      </c>
      <c r="C28">
        <v>112.92610000000001</v>
      </c>
      <c r="D28">
        <v>1024</v>
      </c>
      <c r="E28">
        <f t="shared" si="2"/>
        <v>107.82965</v>
      </c>
    </row>
    <row r="29" spans="1:5" x14ac:dyDescent="0.35">
      <c r="A29">
        <v>2</v>
      </c>
      <c r="B29">
        <v>16</v>
      </c>
      <c r="C29">
        <v>116.00620000000001</v>
      </c>
      <c r="D29">
        <v>1024</v>
      </c>
      <c r="E29">
        <f t="shared" si="2"/>
        <v>107.82965</v>
      </c>
    </row>
    <row r="30" spans="1:5" x14ac:dyDescent="0.35">
      <c r="A30">
        <v>3</v>
      </c>
      <c r="B30">
        <v>16</v>
      </c>
      <c r="C30">
        <v>112.1417</v>
      </c>
      <c r="D30">
        <v>1024</v>
      </c>
      <c r="E30">
        <f t="shared" si="2"/>
        <v>107.82965</v>
      </c>
    </row>
    <row r="31" spans="1:5" x14ac:dyDescent="0.35">
      <c r="A31">
        <v>4</v>
      </c>
      <c r="B31">
        <v>16</v>
      </c>
      <c r="C31">
        <v>111.28530000000001</v>
      </c>
      <c r="D31">
        <v>1024</v>
      </c>
      <c r="E31">
        <f t="shared" si="2"/>
        <v>107.82965</v>
      </c>
    </row>
    <row r="32" spans="1:5" x14ac:dyDescent="0.35">
      <c r="A32">
        <v>1</v>
      </c>
      <c r="B32">
        <v>32</v>
      </c>
      <c r="C32">
        <v>62.922800000000002</v>
      </c>
      <c r="D32">
        <v>1024</v>
      </c>
      <c r="E32">
        <f t="shared" si="2"/>
        <v>53.914825</v>
      </c>
    </row>
    <row r="33" spans="1:5" x14ac:dyDescent="0.35">
      <c r="A33">
        <v>2</v>
      </c>
      <c r="B33">
        <v>32</v>
      </c>
      <c r="C33">
        <v>60.433700000000002</v>
      </c>
      <c r="D33">
        <v>1024</v>
      </c>
      <c r="E33">
        <f t="shared" si="2"/>
        <v>53.914825</v>
      </c>
    </row>
    <row r="34" spans="1:5" x14ac:dyDescent="0.35">
      <c r="A34">
        <v>3</v>
      </c>
      <c r="B34">
        <v>32</v>
      </c>
      <c r="C34">
        <v>62.0471</v>
      </c>
      <c r="D34">
        <v>1024</v>
      </c>
      <c r="E34">
        <f t="shared" si="2"/>
        <v>53.914825</v>
      </c>
    </row>
    <row r="35" spans="1:5" x14ac:dyDescent="0.35">
      <c r="A35">
        <v>4</v>
      </c>
      <c r="B35">
        <v>32</v>
      </c>
      <c r="C35">
        <v>56.1892</v>
      </c>
      <c r="D35">
        <v>1024</v>
      </c>
      <c r="E35">
        <f t="shared" si="2"/>
        <v>53.914825</v>
      </c>
    </row>
    <row r="36" spans="1:5" x14ac:dyDescent="0.35">
      <c r="A36">
        <v>1</v>
      </c>
      <c r="B36">
        <v>4</v>
      </c>
      <c r="C36">
        <v>3472.6066999999998</v>
      </c>
      <c r="D36">
        <v>2048</v>
      </c>
      <c r="E36">
        <v>3515.91615</v>
      </c>
    </row>
    <row r="37" spans="1:5" x14ac:dyDescent="0.35">
      <c r="A37">
        <v>2</v>
      </c>
      <c r="B37">
        <v>4</v>
      </c>
      <c r="C37">
        <v>3559.2256000000002</v>
      </c>
      <c r="D37">
        <v>2048</v>
      </c>
      <c r="E37">
        <v>3515.91615</v>
      </c>
    </row>
    <row r="38" spans="1:5" x14ac:dyDescent="0.35">
      <c r="A38">
        <v>1</v>
      </c>
      <c r="B38">
        <v>8</v>
      </c>
      <c r="C38">
        <v>1785.6614999999999</v>
      </c>
      <c r="D38">
        <v>2048</v>
      </c>
      <c r="E38">
        <f>E36/2</f>
        <v>1757.958075</v>
      </c>
    </row>
    <row r="39" spans="1:5" x14ac:dyDescent="0.35">
      <c r="A39">
        <v>2</v>
      </c>
      <c r="B39">
        <v>8</v>
      </c>
      <c r="C39">
        <v>1778.287</v>
      </c>
      <c r="D39">
        <v>2048</v>
      </c>
      <c r="E39">
        <f t="shared" ref="E39:E42" si="3">E37/2</f>
        <v>1757.958075</v>
      </c>
    </row>
    <row r="40" spans="1:5" x14ac:dyDescent="0.35">
      <c r="A40">
        <v>1</v>
      </c>
      <c r="B40">
        <v>16</v>
      </c>
      <c r="C40">
        <v>906.24540000000002</v>
      </c>
      <c r="D40">
        <v>2048</v>
      </c>
      <c r="E40">
        <f t="shared" si="3"/>
        <v>878.9790375</v>
      </c>
    </row>
    <row r="41" spans="1:5" x14ac:dyDescent="0.35">
      <c r="A41">
        <v>2</v>
      </c>
      <c r="B41">
        <v>16</v>
      </c>
      <c r="C41">
        <v>896.80179999999996</v>
      </c>
      <c r="D41">
        <v>2048</v>
      </c>
      <c r="E41">
        <f t="shared" si="3"/>
        <v>878.9790375</v>
      </c>
    </row>
    <row r="42" spans="1:5" x14ac:dyDescent="0.35">
      <c r="A42">
        <v>1</v>
      </c>
      <c r="B42">
        <v>32</v>
      </c>
      <c r="C42">
        <v>589.58569999999997</v>
      </c>
      <c r="D42">
        <v>2048</v>
      </c>
      <c r="E42">
        <f t="shared" si="3"/>
        <v>439.48951875</v>
      </c>
    </row>
    <row r="43" spans="1:5" x14ac:dyDescent="0.35">
      <c r="A43">
        <v>1</v>
      </c>
      <c r="B43">
        <v>32</v>
      </c>
      <c r="C43">
        <v>3880.87</v>
      </c>
      <c r="D43">
        <v>4096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97D6-9C44-4A92-A816-16C49156F302}">
  <dimension ref="A1:C11"/>
  <sheetViews>
    <sheetView workbookViewId="0">
      <selection activeCell="C4" sqref="C4"/>
    </sheetView>
  </sheetViews>
  <sheetFormatPr defaultRowHeight="14.5" x14ac:dyDescent="0.35"/>
  <cols>
    <col min="1" max="1" width="16.81640625" bestFit="1" customWidth="1"/>
    <col min="2" max="2" width="12.08984375" bestFit="1" customWidth="1"/>
    <col min="3" max="3" width="12.6328125" bestFit="1" customWidth="1"/>
  </cols>
  <sheetData>
    <row r="1" spans="1:3" x14ac:dyDescent="0.35">
      <c r="A1" s="6" t="s">
        <v>0</v>
      </c>
      <c r="B1" s="7">
        <v>1024</v>
      </c>
    </row>
    <row r="3" spans="1:3" x14ac:dyDescent="0.35">
      <c r="A3" s="6" t="s">
        <v>1</v>
      </c>
      <c r="B3" s="5" t="s">
        <v>11</v>
      </c>
      <c r="C3" s="5" t="s">
        <v>12</v>
      </c>
    </row>
    <row r="4" spans="1:3" x14ac:dyDescent="0.35">
      <c r="A4" s="7">
        <v>4</v>
      </c>
      <c r="B4" s="9">
        <v>3.8513555173333662</v>
      </c>
      <c r="C4" s="9">
        <v>4</v>
      </c>
    </row>
    <row r="5" spans="1:3" x14ac:dyDescent="0.35">
      <c r="A5" s="7">
        <v>8</v>
      </c>
      <c r="B5" s="9">
        <v>7.5899726232536491</v>
      </c>
      <c r="C5" s="9">
        <v>8</v>
      </c>
    </row>
    <row r="6" spans="1:3" x14ac:dyDescent="0.35">
      <c r="A6" s="7">
        <v>16</v>
      </c>
      <c r="B6" s="9">
        <v>15.255788042823479</v>
      </c>
      <c r="C6" s="9">
        <v>16</v>
      </c>
    </row>
    <row r="7" spans="1:3" x14ac:dyDescent="0.35">
      <c r="A7" s="7">
        <v>32</v>
      </c>
      <c r="B7" s="9">
        <v>28.564996970108378</v>
      </c>
      <c r="C7" s="9">
        <v>32</v>
      </c>
    </row>
    <row r="8" spans="1:3" x14ac:dyDescent="0.35">
      <c r="A8" s="7" t="s">
        <v>2</v>
      </c>
      <c r="B8" s="9">
        <v>13.815528288379717</v>
      </c>
      <c r="C8" s="2">
        <v>15</v>
      </c>
    </row>
    <row r="10" spans="1:3" x14ac:dyDescent="0.35">
      <c r="A10" t="s">
        <v>10</v>
      </c>
    </row>
    <row r="11" spans="1:3" x14ac:dyDescent="0.35">
      <c r="A11" t="str">
        <f>"Mat Mul Speedup - "&amp;Speedup_Graphics!$B$1&amp;" x "&amp;Speedup_Graphics!$B$1</f>
        <v>Mat Mul Speedup - 1024 x 1024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1DDC-4BA1-450B-830D-3A5A433C1BB4}">
  <dimension ref="A1:I15"/>
  <sheetViews>
    <sheetView workbookViewId="0">
      <selection activeCell="E1" sqref="E1"/>
    </sheetView>
  </sheetViews>
  <sheetFormatPr defaultRowHeight="14.5" x14ac:dyDescent="0.35"/>
  <cols>
    <col min="1" max="1" width="17.81640625" bestFit="1" customWidth="1"/>
    <col min="2" max="2" width="10" bestFit="1" customWidth="1"/>
    <col min="3" max="4" width="8.81640625" bestFit="1" customWidth="1"/>
    <col min="5" max="5" width="14.26953125" bestFit="1" customWidth="1"/>
  </cols>
  <sheetData>
    <row r="1" spans="1:9" x14ac:dyDescent="0.35">
      <c r="A1" t="s">
        <v>3</v>
      </c>
      <c r="B1" t="s">
        <v>9</v>
      </c>
      <c r="C1" t="s">
        <v>0</v>
      </c>
      <c r="D1" t="s">
        <v>7</v>
      </c>
      <c r="E1" t="s">
        <v>8</v>
      </c>
    </row>
    <row r="2" spans="1:9" x14ac:dyDescent="0.35">
      <c r="A2" s="7">
        <v>1</v>
      </c>
      <c r="B2" s="2">
        <v>202.21</v>
      </c>
      <c r="C2" s="4">
        <v>512</v>
      </c>
      <c r="D2">
        <v>1</v>
      </c>
      <c r="E2" s="4">
        <v>1</v>
      </c>
      <c r="I2" s="9"/>
    </row>
    <row r="3" spans="1:9" x14ac:dyDescent="0.35">
      <c r="A3" s="1">
        <v>4</v>
      </c>
      <c r="B3" s="2">
        <v>52.644525000000002</v>
      </c>
      <c r="C3">
        <v>512</v>
      </c>
      <c r="D3" s="2">
        <f>B2/B3</f>
        <v>3.841045198907199</v>
      </c>
      <c r="E3" s="2">
        <v>4</v>
      </c>
      <c r="I3" s="9"/>
    </row>
    <row r="4" spans="1:9" x14ac:dyDescent="0.35">
      <c r="A4" s="1">
        <v>8</v>
      </c>
      <c r="B4" s="2">
        <v>31.451100000000004</v>
      </c>
      <c r="C4">
        <v>512</v>
      </c>
      <c r="D4" s="2">
        <f>B2/B4</f>
        <v>6.4293458734352686</v>
      </c>
      <c r="E4" s="2">
        <v>8</v>
      </c>
      <c r="I4" s="9"/>
    </row>
    <row r="5" spans="1:9" x14ac:dyDescent="0.35">
      <c r="A5" s="1">
        <v>16</v>
      </c>
      <c r="B5" s="2">
        <v>14.083625000000001</v>
      </c>
      <c r="C5">
        <v>512</v>
      </c>
      <c r="D5" s="2">
        <f>B2/B5</f>
        <v>14.357809157798506</v>
      </c>
      <c r="E5" s="2">
        <v>16</v>
      </c>
      <c r="I5" s="9"/>
    </row>
    <row r="6" spans="1:9" x14ac:dyDescent="0.35">
      <c r="A6" s="1">
        <v>32</v>
      </c>
      <c r="B6" s="2">
        <v>7.4720750000000002</v>
      </c>
      <c r="C6">
        <v>512</v>
      </c>
      <c r="D6" s="2">
        <f>B2/B6</f>
        <v>27.062094531974051</v>
      </c>
      <c r="E6" s="2">
        <v>32</v>
      </c>
      <c r="I6" s="9"/>
    </row>
    <row r="7" spans="1:9" s="5" customFormat="1" x14ac:dyDescent="0.35">
      <c r="A7" s="7">
        <v>1</v>
      </c>
      <c r="B7" s="2">
        <v>1725.2744</v>
      </c>
      <c r="C7" s="5">
        <v>1024</v>
      </c>
      <c r="D7" s="2">
        <v>1</v>
      </c>
      <c r="E7" s="2">
        <v>1</v>
      </c>
      <c r="I7" s="9"/>
    </row>
    <row r="8" spans="1:9" x14ac:dyDescent="0.35">
      <c r="A8" s="1">
        <v>4</v>
      </c>
      <c r="B8" s="2">
        <v>447.96549999999996</v>
      </c>
      <c r="C8" s="2">
        <v>1024</v>
      </c>
      <c r="D8">
        <f>B7/B8</f>
        <v>3.8513555173333662</v>
      </c>
      <c r="E8" s="2">
        <v>4</v>
      </c>
    </row>
    <row r="9" spans="1:9" x14ac:dyDescent="0.35">
      <c r="A9" s="1">
        <v>8</v>
      </c>
      <c r="B9" s="2">
        <v>227.30969999999999</v>
      </c>
      <c r="C9" s="2">
        <v>1024</v>
      </c>
      <c r="D9">
        <f>B7/B9</f>
        <v>7.5899726232536491</v>
      </c>
      <c r="E9" s="2">
        <v>8</v>
      </c>
    </row>
    <row r="10" spans="1:9" x14ac:dyDescent="0.35">
      <c r="A10" s="1">
        <v>16</v>
      </c>
      <c r="B10" s="2">
        <v>113.08982500000002</v>
      </c>
      <c r="C10" s="2">
        <v>1024</v>
      </c>
      <c r="D10">
        <f>B7/B10</f>
        <v>15.255788042823479</v>
      </c>
      <c r="E10" s="2">
        <v>16</v>
      </c>
    </row>
    <row r="11" spans="1:9" x14ac:dyDescent="0.35">
      <c r="A11" s="1">
        <v>32</v>
      </c>
      <c r="B11" s="2">
        <v>60.398200000000003</v>
      </c>
      <c r="C11" s="2">
        <v>1024</v>
      </c>
      <c r="D11">
        <f>B7/B11</f>
        <v>28.564996970108378</v>
      </c>
      <c r="E11" s="2">
        <v>32</v>
      </c>
    </row>
    <row r="12" spans="1:9" x14ac:dyDescent="0.35">
      <c r="A12" s="1">
        <v>4</v>
      </c>
      <c r="B12" s="2">
        <v>3515.91615</v>
      </c>
      <c r="C12" s="2">
        <v>2048</v>
      </c>
      <c r="D12">
        <v>1</v>
      </c>
      <c r="E12" s="2">
        <v>1</v>
      </c>
    </row>
    <row r="13" spans="1:9" x14ac:dyDescent="0.35">
      <c r="A13" s="1">
        <v>8</v>
      </c>
      <c r="B13" s="2">
        <v>1781.97425</v>
      </c>
      <c r="C13" s="2">
        <v>2048</v>
      </c>
      <c r="D13">
        <f>B12/B13</f>
        <v>1.9730454298091009</v>
      </c>
      <c r="E13" s="2">
        <v>2</v>
      </c>
    </row>
    <row r="14" spans="1:9" x14ac:dyDescent="0.35">
      <c r="A14" s="1">
        <v>16</v>
      </c>
      <c r="B14" s="2">
        <v>901.52359999999999</v>
      </c>
      <c r="C14" s="2">
        <v>2048</v>
      </c>
      <c r="D14">
        <f>B12/B14</f>
        <v>3.8999712819498016</v>
      </c>
      <c r="E14" s="2">
        <v>4</v>
      </c>
    </row>
    <row r="15" spans="1:9" x14ac:dyDescent="0.35">
      <c r="A15" s="1">
        <v>32</v>
      </c>
      <c r="B15" s="2">
        <v>589.58569999999997</v>
      </c>
      <c r="C15" s="2">
        <v>2048</v>
      </c>
      <c r="D15">
        <f>B12/B15</f>
        <v>5.9633674120657947</v>
      </c>
      <c r="E15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Exec_time_Graphics</vt:lpstr>
      <vt:lpstr>FixedMatDims32Slots</vt:lpstr>
      <vt:lpstr>Exec_time_Data</vt:lpstr>
      <vt:lpstr>Speedup_Graphics</vt:lpstr>
      <vt:lpstr>Speedup_Data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Landolfi</dc:creator>
  <cp:lastModifiedBy>Nicola Landolfi</cp:lastModifiedBy>
  <dcterms:created xsi:type="dcterms:W3CDTF">2019-01-28T10:59:59Z</dcterms:created>
  <dcterms:modified xsi:type="dcterms:W3CDTF">2019-02-08T09:23:09Z</dcterms:modified>
</cp:coreProperties>
</file>