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inares\Downloads\"/>
    </mc:Choice>
  </mc:AlternateContent>
  <xr:revisionPtr revIDLastSave="0" documentId="13_ncr:1_{DDD27D8B-F293-4A12-9AB5-C259F0798AFB}" xr6:coauthVersionLast="47" xr6:coauthVersionMax="47" xr10:uidLastSave="{00000000-0000-0000-0000-000000000000}"/>
  <bookViews>
    <workbookView xWindow="-108" yWindow="-108" windowWidth="23256" windowHeight="12456" xr2:uid="{F2F866EF-2114-45E6-8A96-64F5B5ACC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J8" i="1"/>
  <c r="I8" i="1"/>
  <c r="H8" i="1"/>
  <c r="G8" i="1"/>
  <c r="F8" i="1"/>
  <c r="E8" i="1"/>
  <c r="D8" i="1"/>
  <c r="C8" i="1"/>
  <c r="B8" i="1"/>
  <c r="L3" i="1"/>
</calcChain>
</file>

<file path=xl/sharedStrings.xml><?xml version="1.0" encoding="utf-8"?>
<sst xmlns="http://schemas.openxmlformats.org/spreadsheetml/2006/main" count="42" uniqueCount="38">
  <si>
    <t>C</t>
  </si>
  <si>
    <t>L</t>
  </si>
  <si>
    <t>R</t>
  </si>
  <si>
    <t>ID</t>
  </si>
  <si>
    <t>IC</t>
  </si>
  <si>
    <t>π_Q</t>
  </si>
  <si>
    <t>ALL</t>
  </si>
  <si>
    <t>π_A</t>
  </si>
  <si>
    <t>UNIT</t>
  </si>
  <si>
    <t>π_T</t>
  </si>
  <si>
    <t>LINEAL</t>
  </si>
  <si>
    <t>SWITCHING</t>
  </si>
  <si>
    <t>π_e (GROUNDFIXED)</t>
  </si>
  <si>
    <t>π_e (GROUNDMOBILE)</t>
  </si>
  <si>
    <t>λ_0</t>
  </si>
  <si>
    <t>0.1 µF</t>
  </si>
  <si>
    <t>10 µF</t>
  </si>
  <si>
    <t>100 pF</t>
  </si>
  <si>
    <t>LM1117</t>
  </si>
  <si>
    <t>AP63200</t>
  </si>
  <si>
    <t>10 µH</t>
  </si>
  <si>
    <t>22 µF</t>
  </si>
  <si>
    <t>λ_C0.1u</t>
  </si>
  <si>
    <t>λ_C10u</t>
  </si>
  <si>
    <t>λ_C100p</t>
  </si>
  <si>
    <t>λ_C22u</t>
  </si>
  <si>
    <t>λ_L10u</t>
  </si>
  <si>
    <t>λ_R91K</t>
  </si>
  <si>
    <t>λ_R10K</t>
  </si>
  <si>
    <t>λ_ICAP63</t>
  </si>
  <si>
    <t>λ_ICLM1117</t>
  </si>
  <si>
    <t>RALL</t>
  </si>
  <si>
    <t>R smd</t>
  </si>
  <si>
    <t>λ_t</t>
  </si>
  <si>
    <t>MTTF (hs)</t>
  </si>
  <si>
    <t>MTTF (D)</t>
  </si>
  <si>
    <t>MTTF (M)</t>
  </si>
  <si>
    <t>MTTF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</si>
</sst>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1D3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F466-4126-4850-9B00-B4D776A2A6D6}">
  <dimension ref="A1:U16"/>
  <sheetViews>
    <sheetView tabSelected="1" workbookViewId="0">
      <selection activeCell="D17" sqref="D17"/>
    </sheetView>
  </sheetViews>
  <sheetFormatPr baseColWidth="10" defaultColWidth="8.88671875" defaultRowHeight="14.4" x14ac:dyDescent="0.3"/>
  <cols>
    <col min="5" max="5" width="10.109375" customWidth="1"/>
    <col min="6" max="6" width="10.21875" customWidth="1"/>
    <col min="9" max="9" width="8.6640625" bestFit="1" customWidth="1"/>
    <col min="10" max="10" width="10.77734375" bestFit="1" customWidth="1"/>
    <col min="11" max="11" width="11" bestFit="1" customWidth="1"/>
    <col min="13" max="13" width="5.88671875" bestFit="1" customWidth="1"/>
  </cols>
  <sheetData>
    <row r="1" spans="1:21" x14ac:dyDescent="0.3">
      <c r="A1" s="7" t="s">
        <v>12</v>
      </c>
      <c r="B1" s="7"/>
      <c r="C1" s="7"/>
      <c r="D1" s="7"/>
      <c r="E1" s="7" t="s">
        <v>13</v>
      </c>
      <c r="F1" s="7"/>
      <c r="G1" s="7"/>
      <c r="H1" s="7"/>
      <c r="I1" s="2" t="s">
        <v>5</v>
      </c>
      <c r="J1" s="7" t="s">
        <v>7</v>
      </c>
      <c r="K1" s="7"/>
      <c r="L1" s="2" t="s">
        <v>9</v>
      </c>
      <c r="M1" s="8" t="s">
        <v>14</v>
      </c>
      <c r="N1" s="8"/>
      <c r="O1" s="8"/>
      <c r="P1" s="8"/>
      <c r="Q1" s="8"/>
      <c r="R1" s="8"/>
      <c r="S1" s="8"/>
      <c r="T1" s="8"/>
      <c r="U1" s="8"/>
    </row>
    <row r="2" spans="1:21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1" t="s">
        <v>15</v>
      </c>
      <c r="N2" s="1" t="s">
        <v>16</v>
      </c>
      <c r="O2" s="1" t="s">
        <v>17</v>
      </c>
      <c r="P2" s="1" t="s">
        <v>21</v>
      </c>
      <c r="Q2" s="1" t="s">
        <v>31</v>
      </c>
      <c r="R2" s="1" t="s">
        <v>20</v>
      </c>
      <c r="S2" s="1" t="s">
        <v>19</v>
      </c>
      <c r="T2" s="1" t="s">
        <v>18</v>
      </c>
      <c r="U2" s="1" t="s">
        <v>32</v>
      </c>
    </row>
    <row r="3" spans="1:21" x14ac:dyDescent="0.3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1.5</v>
      </c>
      <c r="N3">
        <v>2</v>
      </c>
      <c r="O3">
        <v>1.5</v>
      </c>
      <c r="P3">
        <v>3</v>
      </c>
      <c r="Q3">
        <v>0.5</v>
      </c>
      <c r="R3">
        <v>2</v>
      </c>
      <c r="S3">
        <v>24</v>
      </c>
      <c r="T3">
        <v>20</v>
      </c>
      <c r="U3">
        <v>2</v>
      </c>
    </row>
    <row r="7" spans="1:21" x14ac:dyDescent="0.3">
      <c r="A7" s="3" t="s">
        <v>8</v>
      </c>
      <c r="B7" s="3" t="s">
        <v>22</v>
      </c>
      <c r="C7" s="3" t="s">
        <v>23</v>
      </c>
      <c r="D7" s="3" t="s">
        <v>24</v>
      </c>
      <c r="E7" s="3" t="s">
        <v>25</v>
      </c>
      <c r="F7" s="3" t="s">
        <v>26</v>
      </c>
      <c r="G7" s="3" t="s">
        <v>27</v>
      </c>
      <c r="H7" s="3" t="s">
        <v>28</v>
      </c>
      <c r="I7" s="3" t="s">
        <v>29</v>
      </c>
      <c r="J7" s="3" t="s">
        <v>30</v>
      </c>
    </row>
    <row r="8" spans="1:21" x14ac:dyDescent="0.3">
      <c r="A8" s="4">
        <v>1E-8</v>
      </c>
      <c r="B8">
        <f>M3*$L$3*J3*$I$3*A3</f>
        <v>4.7423917611875286</v>
      </c>
      <c r="C8">
        <f>N3*$L$3*J3*$I$3*A3</f>
        <v>6.3231890149167054</v>
      </c>
      <c r="D8">
        <f>O3*$L$3*J3*$I$3*A3</f>
        <v>4.7423917611875286</v>
      </c>
      <c r="E8">
        <f>P3*$L$3*J3*$I$3*A3</f>
        <v>9.4847835223750572</v>
      </c>
      <c r="F8">
        <f>Q3*$L$3*J3*$I$3*B3</f>
        <v>1.5807972537291763</v>
      </c>
      <c r="G8">
        <f>U3*$L$3*J3*$I$3*C3</f>
        <v>6.3231890149167054</v>
      </c>
      <c r="H8">
        <f>$U$3*$L$3*$J$3*$I$3*D3</f>
        <v>6.3231890149167054</v>
      </c>
      <c r="I8">
        <f>$S$3*$L$3*$J$3*$I$3*$D$3</f>
        <v>75.878268179000457</v>
      </c>
      <c r="J8">
        <f>$T$3*$L$3*$J$3*$I$3*$D$3</f>
        <v>63.231890149167057</v>
      </c>
    </row>
    <row r="12" spans="1:21" x14ac:dyDescent="0.3">
      <c r="A12" s="9" t="s">
        <v>33</v>
      </c>
      <c r="B12">
        <f>1/(1/B8+1/C8)+I8+D8+E8+F8+G8+H8+J8</f>
        <v>170.27444704454271</v>
      </c>
    </row>
    <row r="13" spans="1:21" x14ac:dyDescent="0.3">
      <c r="A13" s="9" t="s">
        <v>34</v>
      </c>
      <c r="B13">
        <f>1/(B12*10^(-9))</f>
        <v>5872871.8099340312</v>
      </c>
    </row>
    <row r="14" spans="1:21" x14ac:dyDescent="0.3">
      <c r="A14" s="9" t="s">
        <v>35</v>
      </c>
      <c r="B14">
        <f>B13/3600</f>
        <v>1631.3532805372308</v>
      </c>
    </row>
    <row r="15" spans="1:21" x14ac:dyDescent="0.3">
      <c r="A15" s="9" t="s">
        <v>36</v>
      </c>
      <c r="B15">
        <f>B14/31</f>
        <v>52.624299372168736</v>
      </c>
    </row>
    <row r="16" spans="1:21" x14ac:dyDescent="0.3">
      <c r="A16" s="9" t="s">
        <v>37</v>
      </c>
      <c r="B16">
        <f>B15/12</f>
        <v>4.385358281014061</v>
      </c>
    </row>
  </sheetData>
  <mergeCells count="4">
    <mergeCell ref="A1:D1"/>
    <mergeCell ref="E1:H1"/>
    <mergeCell ref="J1:K1"/>
    <mergeCell ref="M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BUSTELO</dc:creator>
  <cp:lastModifiedBy>Gonzalo Linares</cp:lastModifiedBy>
  <cp:lastPrinted>2025-03-22T15:55:46Z</cp:lastPrinted>
  <dcterms:created xsi:type="dcterms:W3CDTF">2025-03-22T15:47:15Z</dcterms:created>
  <dcterms:modified xsi:type="dcterms:W3CDTF">2025-03-27T01:37:18Z</dcterms:modified>
</cp:coreProperties>
</file>