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-PC\Desktop\"/>
    </mc:Choice>
  </mc:AlternateContent>
  <xr:revisionPtr revIDLastSave="0" documentId="13_ncr:1_{5DD15DF2-FCB3-4A6F-9BB8-E8A037C90089}" xr6:coauthVersionLast="47" xr6:coauthVersionMax="47" xr10:uidLastSave="{00000000-0000-0000-0000-000000000000}"/>
  <bookViews>
    <workbookView xWindow="10245" yWindow="0" windowWidth="10245" windowHeight="11070" activeTab="1" xr2:uid="{B41AEFEF-0E10-4F84-970E-6EEC937C4FBB}"/>
  </bookViews>
  <sheets>
    <sheet name="Hoja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7" i="2"/>
  <c r="C15" i="2"/>
  <c r="J7" i="2"/>
  <c r="E7" i="2"/>
  <c r="F7" i="2"/>
  <c r="G7" i="2"/>
  <c r="H7" i="2"/>
  <c r="I7" i="2"/>
  <c r="D7" i="2"/>
  <c r="E6" i="2"/>
  <c r="F6" i="2"/>
  <c r="G6" i="2"/>
  <c r="H6" i="2"/>
  <c r="I6" i="2"/>
  <c r="J6" i="2"/>
  <c r="D6" i="2"/>
  <c r="C13" i="2"/>
  <c r="C11" i="2"/>
  <c r="C9" i="2"/>
  <c r="C7" i="2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C23" i="1"/>
  <c r="G22" i="1" l="1"/>
  <c r="G6" i="1"/>
  <c r="G11" i="1"/>
  <c r="G18" i="1"/>
  <c r="G10" i="1"/>
  <c r="G17" i="1"/>
  <c r="G9" i="1"/>
  <c r="G12" i="1"/>
  <c r="G3" i="1"/>
  <c r="G8" i="1"/>
  <c r="G15" i="1"/>
  <c r="G7" i="1"/>
  <c r="G20" i="1"/>
  <c r="G4" i="1"/>
  <c r="G19" i="1"/>
  <c r="G16" i="1"/>
  <c r="G14" i="1"/>
  <c r="G21" i="1"/>
  <c r="G13" i="1"/>
  <c r="G5" i="1"/>
  <c r="I21" i="1"/>
  <c r="I13" i="1"/>
  <c r="I5" i="1"/>
  <c r="I4" i="1"/>
  <c r="I16" i="1"/>
  <c r="I6" i="1"/>
  <c r="I12" i="1"/>
  <c r="I8" i="1"/>
  <c r="I15" i="1"/>
  <c r="I14" i="1"/>
  <c r="I10" i="1"/>
  <c r="I7" i="1"/>
  <c r="I19" i="1"/>
  <c r="I17" i="1"/>
  <c r="I18" i="1"/>
  <c r="I9" i="1"/>
  <c r="I11" i="1"/>
  <c r="I20" i="1"/>
  <c r="I22" i="1"/>
</calcChain>
</file>

<file path=xl/sharedStrings.xml><?xml version="1.0" encoding="utf-8"?>
<sst xmlns="http://schemas.openxmlformats.org/spreadsheetml/2006/main" count="32" uniqueCount="32">
  <si>
    <t>EDAD</t>
  </si>
  <si>
    <t>SUBTOTAL</t>
  </si>
  <si>
    <t>FRECUENCIA ACUMULADA RELATIVA</t>
  </si>
  <si>
    <t>CANTIDAD</t>
  </si>
  <si>
    <t>PROPORCION</t>
  </si>
  <si>
    <t>FRECUENCIA RELATIVA</t>
  </si>
  <si>
    <t>CANTIDAD FAR</t>
  </si>
  <si>
    <t>PROPORCION FAR</t>
  </si>
  <si>
    <t>FRECUENCIA DESACUMULADA RELATIVA</t>
  </si>
  <si>
    <t>CANTIDAD FDR</t>
  </si>
  <si>
    <t>PROPORCION FDR</t>
  </si>
  <si>
    <t>PORCENTAJE DE PERSONAS CON MAS DE 20 AÑOS :   REPRESENTA AL 93,2% (FRECUENCIA DESACUMULADA RELATIVA)</t>
  </si>
  <si>
    <t xml:space="preserve">CANTIDAD DE PERSONAS QUE TIENEN 23 0 24 AÑOS: SUMANDO EL SUBTOTAL ENTRE LOS ALUMNOS CON EDAD ENTRE 23 Y 24 AÑOS </t>
  </si>
  <si>
    <t>PORCENTAJE DE LA POBLACION TIENE MENOS DE 30 AÑOS: 76,74% REPRESENTANDO A LA FRECUENCIA ACUMULADA RELATIVA</t>
  </si>
  <si>
    <t>CANTIDAD DE PERSONAS CON EDAD IMPAR: 19 PERSONAS</t>
  </si>
  <si>
    <t>PORCENTAJE CON MAS DE 25 AÑOS: 39,53% FRECUENCIA DESACUMULADA RELATIVA %</t>
  </si>
  <si>
    <t>media</t>
  </si>
  <si>
    <t>mediana</t>
  </si>
  <si>
    <t>moda</t>
  </si>
  <si>
    <t>rango</t>
  </si>
  <si>
    <t>varianza</t>
  </si>
  <si>
    <t> </t>
  </si>
  <si>
    <t>standarDesviation</t>
  </si>
  <si>
    <t>formula StantandarDesviation</t>
  </si>
  <si>
    <t>p1</t>
  </si>
  <si>
    <t>p2</t>
  </si>
  <si>
    <t>p3</t>
  </si>
  <si>
    <t>p4</t>
  </si>
  <si>
    <t>10,10,90,90</t>
  </si>
  <si>
    <t>30,30,70,70</t>
  </si>
  <si>
    <t>45,45,55,55</t>
  </si>
  <si>
    <t>50,50,50,50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</si>
</sst>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BDC1C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0" fillId="3" borderId="0" xfId="0" applyFill="1"/>
    <xf numFmtId="2" fontId="0" fillId="0" borderId="0" xfId="0" applyNumberFormat="1"/>
    <xf numFmtId="49" fontId="0" fillId="0" borderId="0" xfId="0" applyNumberFormat="1"/>
    <xf numFmtId="0" fontId="6" fillId="0" borderId="0" xfId="0" applyFont="1"/>
    <xf numFmtId="0" fontId="3" fillId="2" borderId="0" xfId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Énfasis1" xfId="1" builtinId="29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7E6FD-F2E0-42D0-AB24-932A165044EB}" name="Tabla1" displayName="Tabla1" ref="B2:I23" totalsRowCount="1" headerRowDxfId="18" dataDxfId="17">
  <autoFilter ref="B2:I22" xr:uid="{5247E6FD-F2E0-42D0-AB24-932A165044EB}"/>
  <tableColumns count="8">
    <tableColumn id="1" xr3:uid="{EB146B50-E7B9-44D5-BBDA-0518A215D1F7}" name="EDAD" dataDxfId="16" totalsRowDxfId="15"/>
    <tableColumn id="2" xr3:uid="{DA79E97D-4D7F-4E86-AD67-52A9213E15A6}" name="SUBTOTAL" totalsRowFunction="custom" dataDxfId="14" totalsRowDxfId="13">
      <totalsRowFormula>SUM(C3:C22)</totalsRowFormula>
    </tableColumn>
    <tableColumn id="3" xr3:uid="{9AA5530E-CC40-4281-B757-CF43B5E309F8}" name="CANTIDAD" dataDxfId="12" totalsRowDxfId="11">
      <calculatedColumnFormula>Tabla1[[#This Row],[SUBTOTAL]]/43</calculatedColumnFormula>
    </tableColumn>
    <tableColumn id="4" xr3:uid="{CC0575D6-903F-4B33-BA1D-98FF3271FCD2}" name="PROPORCION" dataDxfId="10" totalsRowDxfId="9">
      <calculatedColumnFormula>Tabla1[[#This Row],[CANTIDAD]]*100</calculatedColumnFormula>
    </tableColumn>
    <tableColumn id="5" xr3:uid="{B68644BA-C7C8-44E8-89B3-98DEF82BC330}" name="CANTIDAD FAR" dataDxfId="8" totalsRowDxfId="7"/>
    <tableColumn id="6" xr3:uid="{B2B4CEE0-84CE-4CFD-B477-2F0DDEEC794A}" name="PROPORCION FAR" dataDxfId="6" totalsRowDxfId="5">
      <calculatedColumnFormula>Tabla1[[#This Row],[CANTIDAD FAR]]/Tabla1[[#Totals],[SUBTOTAL]]*100</calculatedColumnFormula>
    </tableColumn>
    <tableColumn id="7" xr3:uid="{26A4E523-1460-4DAB-9AA3-CD348A120EBA}" name="CANTIDAD FDR" dataDxfId="4" totalsRowDxfId="3"/>
    <tableColumn id="8" xr3:uid="{BF568F47-CF5A-4198-949A-794CD4839F2A}" name="PROPORCION FDR" dataDxfId="2" totalsRowDxfId="1">
      <calculatedColumnFormula>Tabla1[PROPORCION FDR]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2813-DBA3-45B2-9A42-8EA178982CAB}">
  <dimension ref="B1:I38"/>
  <sheetViews>
    <sheetView topLeftCell="B15" zoomScaleNormal="100" workbookViewId="0">
      <selection activeCell="G38" sqref="G38"/>
    </sheetView>
  </sheetViews>
  <sheetFormatPr baseColWidth="10" defaultColWidth="11.42578125" defaultRowHeight="15" x14ac:dyDescent="0.25"/>
  <cols>
    <col min="2" max="3" width="15.140625" customWidth="1"/>
    <col min="4" max="4" width="20.85546875" customWidth="1"/>
    <col min="5" max="5" width="20.28515625" customWidth="1"/>
    <col min="6" max="6" width="29.7109375" customWidth="1"/>
    <col min="7" max="7" width="37" customWidth="1"/>
    <col min="8" max="8" width="27.42578125" customWidth="1"/>
    <col min="9" max="9" width="22.5703125" customWidth="1"/>
  </cols>
  <sheetData>
    <row r="1" spans="2:9" ht="15.75" x14ac:dyDescent="0.25">
      <c r="B1" s="3"/>
      <c r="C1" s="3"/>
      <c r="D1" s="12" t="s">
        <v>5</v>
      </c>
      <c r="E1" s="12"/>
      <c r="F1" s="12" t="s">
        <v>2</v>
      </c>
      <c r="G1" s="12"/>
      <c r="H1" s="12" t="s">
        <v>8</v>
      </c>
      <c r="I1" s="12"/>
    </row>
    <row r="2" spans="2:9" ht="15.75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9</v>
      </c>
      <c r="I2" s="1" t="s">
        <v>10</v>
      </c>
    </row>
    <row r="3" spans="2:9" ht="15.75" x14ac:dyDescent="0.25">
      <c r="B3" s="3">
        <v>18</v>
      </c>
      <c r="C3" s="3">
        <v>0</v>
      </c>
      <c r="D3" s="4">
        <v>0</v>
      </c>
      <c r="E3" s="5">
        <v>0</v>
      </c>
      <c r="F3" s="3">
        <v>0</v>
      </c>
      <c r="G3" s="6">
        <f>Tabla1[[#This Row],[CANTIDAD FAR]]/Tabla1[[#Totals],[SUBTOTAL]]*100</f>
        <v>0</v>
      </c>
      <c r="H3" s="3">
        <f>43</f>
        <v>43</v>
      </c>
      <c r="I3" s="3">
        <v>0</v>
      </c>
    </row>
    <row r="4" spans="2:9" ht="15.75" x14ac:dyDescent="0.25">
      <c r="B4" s="3">
        <v>19</v>
      </c>
      <c r="C4" s="3">
        <v>3</v>
      </c>
      <c r="D4" s="7">
        <f>Tabla1[[#This Row],[SUBTOTAL]]/43</f>
        <v>6.9767441860465115E-2</v>
      </c>
      <c r="E4" s="5">
        <f>Tabla1[[#This Row],[CANTIDAD]]*100</f>
        <v>6.9767441860465116</v>
      </c>
      <c r="F4" s="3">
        <v>3</v>
      </c>
      <c r="G4" s="6">
        <f>Tabla1[[#This Row],[CANTIDAD FAR]]/Tabla1[[#Totals],[SUBTOTAL]]*100</f>
        <v>6.9767441860465116</v>
      </c>
      <c r="H4" s="3">
        <f>H3-Tabla1[[#This Row],[SUBTOTAL]]</f>
        <v>40</v>
      </c>
      <c r="I4" s="3">
        <f ca="1">Tabla1[PROPORCION FDR]</f>
        <v>0</v>
      </c>
    </row>
    <row r="5" spans="2:9" ht="15.75" x14ac:dyDescent="0.25">
      <c r="B5" s="3">
        <v>20</v>
      </c>
      <c r="C5" s="3">
        <v>6</v>
      </c>
      <c r="D5" s="7">
        <f>Tabla1[[#This Row],[SUBTOTAL]]/43</f>
        <v>0.13953488372093023</v>
      </c>
      <c r="E5" s="5">
        <f>Tabla1[[#This Row],[CANTIDAD]]*100</f>
        <v>13.953488372093023</v>
      </c>
      <c r="F5" s="3">
        <f>Tabla1[[#This Row],[SUBTOTAL]]+F4</f>
        <v>9</v>
      </c>
      <c r="G5" s="6">
        <f>Tabla1[[#This Row],[CANTIDAD FAR]]/Tabla1[[#Totals],[SUBTOTAL]]*100</f>
        <v>20.930232558139537</v>
      </c>
      <c r="H5" s="3">
        <f>H4-Tabla1[[#This Row],[SUBTOTAL]]</f>
        <v>34</v>
      </c>
      <c r="I5" s="3">
        <f ca="1">Tabla1[PROPORCION FDR]</f>
        <v>0</v>
      </c>
    </row>
    <row r="6" spans="2:9" ht="15.75" x14ac:dyDescent="0.25">
      <c r="B6" s="3">
        <v>21</v>
      </c>
      <c r="C6" s="3">
        <v>6</v>
      </c>
      <c r="D6" s="7">
        <f>Tabla1[[#This Row],[SUBTOTAL]]/43</f>
        <v>0.13953488372093023</v>
      </c>
      <c r="E6" s="5">
        <f>Tabla1[[#This Row],[CANTIDAD]]*100</f>
        <v>13.953488372093023</v>
      </c>
      <c r="F6" s="3">
        <f>Tabla1[[#This Row],[SUBTOTAL]]+F5</f>
        <v>15</v>
      </c>
      <c r="G6" s="6">
        <f>Tabla1[[#This Row],[CANTIDAD FAR]]/Tabla1[[#Totals],[SUBTOTAL]]*100</f>
        <v>34.883720930232556</v>
      </c>
      <c r="H6" s="3">
        <f>H5-Tabla1[[#This Row],[SUBTOTAL]]</f>
        <v>28</v>
      </c>
      <c r="I6" s="3">
        <f ca="1">Tabla1[PROPORCION FDR]</f>
        <v>0</v>
      </c>
    </row>
    <row r="7" spans="2:9" ht="15.75" x14ac:dyDescent="0.25">
      <c r="B7" s="3">
        <v>22</v>
      </c>
      <c r="C7" s="3">
        <v>4</v>
      </c>
      <c r="D7" s="7">
        <f>Tabla1[[#This Row],[SUBTOTAL]]/43</f>
        <v>9.3023255813953487E-2</v>
      </c>
      <c r="E7" s="5">
        <f>Tabla1[[#This Row],[CANTIDAD]]*100</f>
        <v>9.3023255813953494</v>
      </c>
      <c r="F7" s="3">
        <f>Tabla1[[#This Row],[SUBTOTAL]]+F6</f>
        <v>19</v>
      </c>
      <c r="G7" s="6">
        <f>Tabla1[[#This Row],[CANTIDAD FAR]]/Tabla1[[#Totals],[SUBTOTAL]]*100</f>
        <v>44.186046511627907</v>
      </c>
      <c r="H7" s="3">
        <f>H6-Tabla1[[#This Row],[SUBTOTAL]]</f>
        <v>24</v>
      </c>
      <c r="I7" s="3">
        <f ca="1">Tabla1[PROPORCION FDR]</f>
        <v>0</v>
      </c>
    </row>
    <row r="8" spans="2:9" ht="15.75" x14ac:dyDescent="0.25">
      <c r="B8" s="3">
        <v>23</v>
      </c>
      <c r="C8" s="3">
        <v>2</v>
      </c>
      <c r="D8" s="7">
        <f>Tabla1[[#This Row],[SUBTOTAL]]/43</f>
        <v>4.6511627906976744E-2</v>
      </c>
      <c r="E8" s="5">
        <f>Tabla1[[#This Row],[CANTIDAD]]*100</f>
        <v>4.6511627906976747</v>
      </c>
      <c r="F8" s="3">
        <f>Tabla1[[#This Row],[SUBTOTAL]]+F7</f>
        <v>21</v>
      </c>
      <c r="G8" s="6">
        <f>Tabla1[[#This Row],[CANTIDAD FAR]]/Tabla1[[#Totals],[SUBTOTAL]]*100</f>
        <v>48.837209302325576</v>
      </c>
      <c r="H8" s="3">
        <f>H7-Tabla1[[#This Row],[SUBTOTAL]]</f>
        <v>22</v>
      </c>
      <c r="I8" s="3">
        <f ca="1">Tabla1[PROPORCION FDR]</f>
        <v>0</v>
      </c>
    </row>
    <row r="9" spans="2:9" ht="15.75" x14ac:dyDescent="0.25">
      <c r="B9" s="3">
        <v>24</v>
      </c>
      <c r="C9" s="3">
        <v>5</v>
      </c>
      <c r="D9" s="7">
        <f>Tabla1[[#This Row],[SUBTOTAL]]/43</f>
        <v>0.11627906976744186</v>
      </c>
      <c r="E9" s="5">
        <f>Tabla1[[#This Row],[CANTIDAD]]*100</f>
        <v>11.627906976744185</v>
      </c>
      <c r="F9" s="3">
        <f>Tabla1[[#This Row],[SUBTOTAL]]+F8</f>
        <v>26</v>
      </c>
      <c r="G9" s="6">
        <f>Tabla1[[#This Row],[CANTIDAD FAR]]/Tabla1[[#Totals],[SUBTOTAL]]*100</f>
        <v>60.465116279069761</v>
      </c>
      <c r="H9" s="3">
        <f>H8-Tabla1[[#This Row],[SUBTOTAL]]</f>
        <v>17</v>
      </c>
      <c r="I9" s="3">
        <f ca="1">Tabla1[PROPORCION FDR]</f>
        <v>0</v>
      </c>
    </row>
    <row r="10" spans="2:9" ht="15.75" x14ac:dyDescent="0.25">
      <c r="B10" s="3">
        <v>25</v>
      </c>
      <c r="C10" s="3">
        <v>2</v>
      </c>
      <c r="D10" s="7">
        <f>Tabla1[[#This Row],[SUBTOTAL]]/43</f>
        <v>4.6511627906976744E-2</v>
      </c>
      <c r="E10" s="5">
        <f>Tabla1[[#This Row],[CANTIDAD]]*100</f>
        <v>4.6511627906976747</v>
      </c>
      <c r="F10" s="3">
        <f>Tabla1[[#This Row],[SUBTOTAL]]+F9</f>
        <v>28</v>
      </c>
      <c r="G10" s="6">
        <f>Tabla1[[#This Row],[CANTIDAD FAR]]/Tabla1[[#Totals],[SUBTOTAL]]*100</f>
        <v>65.116279069767444</v>
      </c>
      <c r="H10" s="3">
        <f>H9-Tabla1[[#This Row],[SUBTOTAL]]</f>
        <v>15</v>
      </c>
      <c r="I10" s="3">
        <f ca="1">Tabla1[PROPORCION FDR]</f>
        <v>0</v>
      </c>
    </row>
    <row r="11" spans="2:9" ht="15.75" x14ac:dyDescent="0.25">
      <c r="B11" s="3">
        <v>26</v>
      </c>
      <c r="C11" s="3">
        <v>4</v>
      </c>
      <c r="D11" s="7">
        <f>Tabla1[[#This Row],[SUBTOTAL]]/43</f>
        <v>9.3023255813953487E-2</v>
      </c>
      <c r="E11" s="5">
        <f>Tabla1[[#This Row],[CANTIDAD]]*100</f>
        <v>9.3023255813953494</v>
      </c>
      <c r="F11" s="3">
        <f>Tabla1[[#This Row],[SUBTOTAL]]+F10</f>
        <v>32</v>
      </c>
      <c r="G11" s="6">
        <f>Tabla1[[#This Row],[CANTIDAD FAR]]/Tabla1[[#Totals],[SUBTOTAL]]*100</f>
        <v>74.418604651162795</v>
      </c>
      <c r="H11" s="3">
        <f>H10-Tabla1[[#This Row],[SUBTOTAL]]</f>
        <v>11</v>
      </c>
      <c r="I11" s="3">
        <f ca="1">Tabla1[PROPORCION FDR]</f>
        <v>0</v>
      </c>
    </row>
    <row r="12" spans="2:9" ht="15.75" x14ac:dyDescent="0.25">
      <c r="B12" s="3">
        <v>27</v>
      </c>
      <c r="C12" s="3">
        <v>0</v>
      </c>
      <c r="D12" s="7">
        <f>Tabla1[[#This Row],[SUBTOTAL]]/43</f>
        <v>0</v>
      </c>
      <c r="E12" s="5">
        <f>Tabla1[[#This Row],[CANTIDAD]]*100</f>
        <v>0</v>
      </c>
      <c r="F12" s="3">
        <f>Tabla1[[#This Row],[SUBTOTAL]]+F11</f>
        <v>32</v>
      </c>
      <c r="G12" s="6">
        <f>Tabla1[[#This Row],[CANTIDAD FAR]]/Tabla1[[#Totals],[SUBTOTAL]]*100</f>
        <v>74.418604651162795</v>
      </c>
      <c r="H12" s="3">
        <f>H11-Tabla1[[#This Row],[SUBTOTAL]]</f>
        <v>11</v>
      </c>
      <c r="I12" s="3">
        <f ca="1">Tabla1[PROPORCION FDR]</f>
        <v>0</v>
      </c>
    </row>
    <row r="13" spans="2:9" ht="15.75" x14ac:dyDescent="0.25">
      <c r="B13" s="3">
        <v>28</v>
      </c>
      <c r="C13" s="3">
        <v>1</v>
      </c>
      <c r="D13" s="7">
        <f>Tabla1[[#This Row],[SUBTOTAL]]/43</f>
        <v>2.3255813953488372E-2</v>
      </c>
      <c r="E13" s="5">
        <f>Tabla1[[#This Row],[CANTIDAD]]*100</f>
        <v>2.3255813953488373</v>
      </c>
      <c r="F13" s="3">
        <f>Tabla1[[#This Row],[SUBTOTAL]]+F12</f>
        <v>33</v>
      </c>
      <c r="G13" s="6">
        <f>Tabla1[[#This Row],[CANTIDAD FAR]]/Tabla1[[#Totals],[SUBTOTAL]]*100</f>
        <v>76.744186046511629</v>
      </c>
      <c r="H13" s="3">
        <f>H12-Tabla1[[#This Row],[SUBTOTAL]]</f>
        <v>10</v>
      </c>
      <c r="I13" s="3">
        <f ca="1">Tabla1[PROPORCION FDR]</f>
        <v>0</v>
      </c>
    </row>
    <row r="14" spans="2:9" ht="15.75" x14ac:dyDescent="0.25">
      <c r="B14" s="3">
        <v>29</v>
      </c>
      <c r="C14" s="3">
        <v>0</v>
      </c>
      <c r="D14" s="7">
        <f>Tabla1[[#This Row],[SUBTOTAL]]/43</f>
        <v>0</v>
      </c>
      <c r="E14" s="5">
        <f>Tabla1[[#This Row],[CANTIDAD]]*100</f>
        <v>0</v>
      </c>
      <c r="F14" s="3">
        <f>Tabla1[[#This Row],[SUBTOTAL]]+F13</f>
        <v>33</v>
      </c>
      <c r="G14" s="6">
        <f>Tabla1[[#This Row],[CANTIDAD FAR]]/Tabla1[[#Totals],[SUBTOTAL]]*100</f>
        <v>76.744186046511629</v>
      </c>
      <c r="H14" s="3">
        <f>H13-Tabla1[[#This Row],[SUBTOTAL]]</f>
        <v>10</v>
      </c>
      <c r="I14" s="3">
        <f ca="1">Tabla1[PROPORCION FDR]</f>
        <v>0</v>
      </c>
    </row>
    <row r="15" spans="2:9" ht="15.75" x14ac:dyDescent="0.25">
      <c r="B15" s="3">
        <v>30</v>
      </c>
      <c r="C15" s="3">
        <v>0</v>
      </c>
      <c r="D15" s="7">
        <f>Tabla1[[#This Row],[SUBTOTAL]]/43</f>
        <v>0</v>
      </c>
      <c r="E15" s="5">
        <f>Tabla1[[#This Row],[CANTIDAD]]*100</f>
        <v>0</v>
      </c>
      <c r="F15" s="3">
        <f>Tabla1[[#This Row],[SUBTOTAL]]+F14</f>
        <v>33</v>
      </c>
      <c r="G15" s="6">
        <f>Tabla1[[#This Row],[CANTIDAD FAR]]/Tabla1[[#Totals],[SUBTOTAL]]*100</f>
        <v>76.744186046511629</v>
      </c>
      <c r="H15" s="3">
        <f>H14-Tabla1[[#This Row],[SUBTOTAL]]</f>
        <v>10</v>
      </c>
      <c r="I15" s="3">
        <f ca="1">Tabla1[PROPORCION FDR]</f>
        <v>0</v>
      </c>
    </row>
    <row r="16" spans="2:9" ht="15.75" x14ac:dyDescent="0.25">
      <c r="B16" s="3">
        <v>31</v>
      </c>
      <c r="C16" s="3">
        <v>2</v>
      </c>
      <c r="D16" s="7">
        <f>Tabla1[[#This Row],[SUBTOTAL]]/43</f>
        <v>4.6511627906976744E-2</v>
      </c>
      <c r="E16" s="5">
        <f>Tabla1[[#This Row],[CANTIDAD]]*100</f>
        <v>4.6511627906976747</v>
      </c>
      <c r="F16" s="3">
        <f>Tabla1[[#This Row],[SUBTOTAL]]+F15</f>
        <v>35</v>
      </c>
      <c r="G16" s="6">
        <f>Tabla1[[#This Row],[CANTIDAD FAR]]/Tabla1[[#Totals],[SUBTOTAL]]*100</f>
        <v>81.395348837209298</v>
      </c>
      <c r="H16" s="3">
        <f>H15-Tabla1[[#This Row],[SUBTOTAL]]</f>
        <v>8</v>
      </c>
      <c r="I16" s="3">
        <f ca="1">Tabla1[PROPORCION FDR]</f>
        <v>0</v>
      </c>
    </row>
    <row r="17" spans="2:9" ht="15.75" x14ac:dyDescent="0.25">
      <c r="B17" s="3">
        <v>32</v>
      </c>
      <c r="C17" s="3">
        <v>2</v>
      </c>
      <c r="D17" s="7">
        <f>Tabla1[[#This Row],[SUBTOTAL]]/43</f>
        <v>4.6511627906976744E-2</v>
      </c>
      <c r="E17" s="5">
        <f>Tabla1[[#This Row],[CANTIDAD]]*100</f>
        <v>4.6511627906976747</v>
      </c>
      <c r="F17" s="3">
        <f>Tabla1[[#This Row],[SUBTOTAL]]+F16</f>
        <v>37</v>
      </c>
      <c r="G17" s="6">
        <f>Tabla1[[#This Row],[CANTIDAD FAR]]/Tabla1[[#Totals],[SUBTOTAL]]*100</f>
        <v>86.04651162790698</v>
      </c>
      <c r="H17" s="3">
        <f>H16-Tabla1[[#This Row],[SUBTOTAL]]</f>
        <v>6</v>
      </c>
      <c r="I17" s="3">
        <f ca="1">Tabla1[PROPORCION FDR]</f>
        <v>0</v>
      </c>
    </row>
    <row r="18" spans="2:9" ht="15.75" x14ac:dyDescent="0.25">
      <c r="B18" s="3">
        <v>33</v>
      </c>
      <c r="C18" s="3">
        <v>3</v>
      </c>
      <c r="D18" s="7">
        <f>Tabla1[[#This Row],[SUBTOTAL]]/43</f>
        <v>6.9767441860465115E-2</v>
      </c>
      <c r="E18" s="5">
        <f>Tabla1[[#This Row],[CANTIDAD]]*100</f>
        <v>6.9767441860465116</v>
      </c>
      <c r="F18" s="3">
        <f>Tabla1[[#This Row],[SUBTOTAL]]+F17</f>
        <v>40</v>
      </c>
      <c r="G18" s="6">
        <f>Tabla1[[#This Row],[CANTIDAD FAR]]/Tabla1[[#Totals],[SUBTOTAL]]*100</f>
        <v>93.023255813953483</v>
      </c>
      <c r="H18" s="3">
        <f>H17-Tabla1[[#This Row],[SUBTOTAL]]</f>
        <v>3</v>
      </c>
      <c r="I18" s="3">
        <f ca="1">Tabla1[PROPORCION FDR]</f>
        <v>0</v>
      </c>
    </row>
    <row r="19" spans="2:9" ht="15.75" x14ac:dyDescent="0.25">
      <c r="B19" s="3">
        <v>34</v>
      </c>
      <c r="C19" s="3">
        <v>2</v>
      </c>
      <c r="D19" s="7">
        <f>Tabla1[[#This Row],[SUBTOTAL]]/43</f>
        <v>4.6511627906976744E-2</v>
      </c>
      <c r="E19" s="5">
        <f>Tabla1[[#This Row],[CANTIDAD]]*100</f>
        <v>4.6511627906976747</v>
      </c>
      <c r="F19" s="3">
        <f>Tabla1[[#This Row],[SUBTOTAL]]+F18</f>
        <v>42</v>
      </c>
      <c r="G19" s="6">
        <f>Tabla1[[#This Row],[CANTIDAD FAR]]/Tabla1[[#Totals],[SUBTOTAL]]*100</f>
        <v>97.674418604651152</v>
      </c>
      <c r="H19" s="3">
        <f>H18-Tabla1[[#This Row],[SUBTOTAL]]</f>
        <v>1</v>
      </c>
      <c r="I19" s="3">
        <f ca="1">Tabla1[PROPORCION FDR]</f>
        <v>0</v>
      </c>
    </row>
    <row r="20" spans="2:9" ht="15.75" x14ac:dyDescent="0.25">
      <c r="B20" s="3">
        <v>35</v>
      </c>
      <c r="C20" s="3">
        <v>1</v>
      </c>
      <c r="D20" s="7">
        <f>Tabla1[[#This Row],[SUBTOTAL]]/43</f>
        <v>2.3255813953488372E-2</v>
      </c>
      <c r="E20" s="5">
        <f>Tabla1[[#This Row],[CANTIDAD]]*100</f>
        <v>2.3255813953488373</v>
      </c>
      <c r="F20" s="3">
        <f>Tabla1[[#This Row],[SUBTOTAL]]+F19</f>
        <v>43</v>
      </c>
      <c r="G20" s="6">
        <f>Tabla1[[#This Row],[CANTIDAD FAR]]/Tabla1[[#Totals],[SUBTOTAL]]*100</f>
        <v>100</v>
      </c>
      <c r="H20" s="3">
        <f>H19-Tabla1[[#This Row],[SUBTOTAL]]</f>
        <v>0</v>
      </c>
      <c r="I20" s="3">
        <f ca="1">Tabla1[PROPORCION FDR]</f>
        <v>0</v>
      </c>
    </row>
    <row r="21" spans="2:9" ht="15.75" x14ac:dyDescent="0.25">
      <c r="B21" s="3">
        <v>36</v>
      </c>
      <c r="C21" s="3">
        <v>0</v>
      </c>
      <c r="D21" s="7">
        <f>Tabla1[[#This Row],[SUBTOTAL]]/43</f>
        <v>0</v>
      </c>
      <c r="E21" s="5">
        <f>Tabla1[[#This Row],[CANTIDAD]]*100</f>
        <v>0</v>
      </c>
      <c r="F21" s="3">
        <f>Tabla1[[#This Row],[SUBTOTAL]]+F20</f>
        <v>43</v>
      </c>
      <c r="G21" s="6">
        <f>Tabla1[[#This Row],[CANTIDAD FAR]]/Tabla1[[#Totals],[SUBTOTAL]]*100</f>
        <v>100</v>
      </c>
      <c r="H21" s="3">
        <f>H20-Tabla1[[#This Row],[SUBTOTAL]]</f>
        <v>0</v>
      </c>
      <c r="I21" s="3">
        <f ca="1">Tabla1[PROPORCION FDR]</f>
        <v>0</v>
      </c>
    </row>
    <row r="22" spans="2:9" ht="15.75" x14ac:dyDescent="0.25">
      <c r="B22" s="3">
        <v>37</v>
      </c>
      <c r="C22" s="3">
        <v>0</v>
      </c>
      <c r="D22" s="7">
        <f>Tabla1[[#This Row],[SUBTOTAL]]/43</f>
        <v>0</v>
      </c>
      <c r="E22" s="5">
        <f>Tabla1[[#This Row],[CANTIDAD]]*100</f>
        <v>0</v>
      </c>
      <c r="F22" s="3">
        <f>Tabla1[[#This Row],[SUBTOTAL]]+F21</f>
        <v>43</v>
      </c>
      <c r="G22" s="6">
        <f>Tabla1[[#This Row],[CANTIDAD FAR]]/Tabla1[[#Totals],[SUBTOTAL]]*100</f>
        <v>100</v>
      </c>
      <c r="H22" s="3">
        <f>H21-Tabla1[[#This Row],[SUBTOTAL]]</f>
        <v>0</v>
      </c>
      <c r="I22" s="3">
        <f ca="1">Tabla1[PROPORCION FDR]</f>
        <v>0</v>
      </c>
    </row>
    <row r="23" spans="2:9" ht="21" x14ac:dyDescent="0.35">
      <c r="B23" s="2"/>
      <c r="C23" s="2">
        <f>SUM(C3:C22)</f>
        <v>43</v>
      </c>
      <c r="D23" s="2"/>
      <c r="E23" s="2"/>
      <c r="F23" s="2"/>
      <c r="G23" s="2"/>
      <c r="H23" s="2"/>
      <c r="I23" s="2"/>
    </row>
    <row r="25" spans="2:9" x14ac:dyDescent="0.25">
      <c r="C25" s="13"/>
      <c r="D25" s="13"/>
      <c r="E25" s="13"/>
      <c r="F25" s="13"/>
    </row>
    <row r="26" spans="2:9" x14ac:dyDescent="0.25">
      <c r="C26" s="13"/>
      <c r="D26" s="13"/>
      <c r="E26" s="13"/>
      <c r="F26" s="13"/>
    </row>
    <row r="27" spans="2:9" x14ac:dyDescent="0.25">
      <c r="C27" s="13"/>
      <c r="D27" s="13"/>
      <c r="E27" s="13"/>
      <c r="F27" s="13"/>
    </row>
    <row r="28" spans="2:9" x14ac:dyDescent="0.25">
      <c r="C28" s="13"/>
      <c r="D28" s="13"/>
      <c r="E28" s="13"/>
      <c r="F28" s="13"/>
    </row>
    <row r="29" spans="2:9" x14ac:dyDescent="0.25">
      <c r="C29" s="13"/>
      <c r="D29" s="13"/>
      <c r="E29" s="13"/>
      <c r="F29" s="13"/>
    </row>
    <row r="30" spans="2:9" x14ac:dyDescent="0.25">
      <c r="C30" s="13"/>
      <c r="D30" s="13"/>
      <c r="E30" s="13"/>
      <c r="F30" s="13"/>
    </row>
    <row r="31" spans="2:9" x14ac:dyDescent="0.25">
      <c r="C31" s="13"/>
      <c r="D31" s="13"/>
      <c r="E31" s="13"/>
      <c r="F31" s="13"/>
    </row>
    <row r="32" spans="2:9" x14ac:dyDescent="0.25">
      <c r="C32" s="13"/>
      <c r="D32" s="13"/>
      <c r="E32" s="13"/>
      <c r="F32" s="13"/>
    </row>
    <row r="34" spans="2:7" x14ac:dyDescent="0.25">
      <c r="B34" s="8" t="s">
        <v>11</v>
      </c>
      <c r="C34" s="8"/>
      <c r="D34" s="8"/>
      <c r="E34" s="8"/>
      <c r="F34" s="8"/>
      <c r="G34" s="8"/>
    </row>
    <row r="35" spans="2:7" x14ac:dyDescent="0.25">
      <c r="B35" s="8" t="s">
        <v>12</v>
      </c>
      <c r="C35" s="8"/>
      <c r="D35" s="8"/>
      <c r="E35" s="8"/>
      <c r="F35" s="8"/>
      <c r="G35" s="8"/>
    </row>
    <row r="36" spans="2:7" x14ac:dyDescent="0.25">
      <c r="B36" s="8" t="s">
        <v>13</v>
      </c>
      <c r="C36" s="8"/>
      <c r="D36" s="8"/>
      <c r="E36" s="8"/>
      <c r="F36" s="8"/>
      <c r="G36" s="8"/>
    </row>
    <row r="37" spans="2:7" x14ac:dyDescent="0.25">
      <c r="B37" s="8" t="s">
        <v>14</v>
      </c>
      <c r="C37" s="8"/>
      <c r="D37" s="8"/>
      <c r="E37" s="8"/>
      <c r="F37" s="8"/>
      <c r="G37" s="8"/>
    </row>
    <row r="38" spans="2:7" x14ac:dyDescent="0.25">
      <c r="B38" s="8" t="s">
        <v>15</v>
      </c>
      <c r="C38" s="8"/>
      <c r="D38" s="8"/>
      <c r="E38" s="8"/>
      <c r="F38" s="8"/>
      <c r="G38" s="8"/>
    </row>
  </sheetData>
  <mergeCells count="4">
    <mergeCell ref="F1:G1"/>
    <mergeCell ref="D1:E1"/>
    <mergeCell ref="H1:I1"/>
    <mergeCell ref="C25:F32"/>
  </mergeCells>
  <conditionalFormatting sqref="B3:B21">
    <cfRule type="cellIs" dxfId="0" priority="1" operator="equal">
      <formula>"27%2=0"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8EDC-41F6-449A-A69D-F0ECE6F651FF}">
  <dimension ref="B5:J26"/>
  <sheetViews>
    <sheetView tabSelected="1" topLeftCell="A10" workbookViewId="0">
      <selection activeCell="B28" sqref="B28"/>
    </sheetView>
  </sheetViews>
  <sheetFormatPr baseColWidth="10" defaultColWidth="9.140625" defaultRowHeight="15" x14ac:dyDescent="0.25"/>
  <cols>
    <col min="2" max="2" width="43.28515625" customWidth="1"/>
    <col min="3" max="3" width="11.85546875" bestFit="1" customWidth="1"/>
  </cols>
  <sheetData>
    <row r="5" spans="2:10" x14ac:dyDescent="0.25">
      <c r="D5">
        <v>18</v>
      </c>
      <c r="E5">
        <v>22</v>
      </c>
      <c r="F5">
        <v>25</v>
      </c>
      <c r="G5">
        <v>48</v>
      </c>
      <c r="H5">
        <v>50</v>
      </c>
      <c r="I5">
        <v>67</v>
      </c>
      <c r="J5">
        <v>85</v>
      </c>
    </row>
    <row r="6" spans="2:10" x14ac:dyDescent="0.25">
      <c r="D6">
        <f t="shared" ref="D6:J6" si="0">D5-AVERAGE(5:5)</f>
        <v>-27</v>
      </c>
      <c r="E6">
        <f t="shared" si="0"/>
        <v>-23</v>
      </c>
      <c r="F6">
        <f t="shared" si="0"/>
        <v>-20</v>
      </c>
      <c r="G6">
        <f t="shared" si="0"/>
        <v>3</v>
      </c>
      <c r="H6">
        <f t="shared" si="0"/>
        <v>5</v>
      </c>
      <c r="I6">
        <f t="shared" si="0"/>
        <v>22</v>
      </c>
      <c r="J6">
        <f t="shared" si="0"/>
        <v>40</v>
      </c>
    </row>
    <row r="7" spans="2:10" x14ac:dyDescent="0.25">
      <c r="B7" t="s">
        <v>16</v>
      </c>
      <c r="C7">
        <f>AVERAGE(5:5)</f>
        <v>45</v>
      </c>
      <c r="D7">
        <f>D6^2</f>
        <v>729</v>
      </c>
      <c r="E7">
        <f t="shared" ref="E7:J7" si="1">E6^2</f>
        <v>529</v>
      </c>
      <c r="F7">
        <f t="shared" si="1"/>
        <v>400</v>
      </c>
      <c r="G7">
        <f t="shared" si="1"/>
        <v>9</v>
      </c>
      <c r="H7">
        <f t="shared" si="1"/>
        <v>25</v>
      </c>
      <c r="I7">
        <f t="shared" si="1"/>
        <v>484</v>
      </c>
      <c r="J7">
        <f t="shared" si="1"/>
        <v>1600</v>
      </c>
    </row>
    <row r="9" spans="2:10" x14ac:dyDescent="0.25">
      <c r="B9" t="s">
        <v>17</v>
      </c>
      <c r="C9">
        <f>MEDIAN(5:5)</f>
        <v>48</v>
      </c>
    </row>
    <row r="11" spans="2:10" x14ac:dyDescent="0.25">
      <c r="B11" t="s">
        <v>18</v>
      </c>
      <c r="C11" t="e">
        <f>MODE(5:5)</f>
        <v>#N/A</v>
      </c>
    </row>
    <row r="12" spans="2:10" x14ac:dyDescent="0.25">
      <c r="F12" s="9"/>
      <c r="G12" s="10"/>
    </row>
    <row r="13" spans="2:10" x14ac:dyDescent="0.25">
      <c r="B13" t="s">
        <v>19</v>
      </c>
      <c r="C13">
        <f>MAX(5:5)-MIN(5:5)</f>
        <v>67</v>
      </c>
    </row>
    <row r="15" spans="2:10" x14ac:dyDescent="0.25">
      <c r="B15" t="s">
        <v>20</v>
      </c>
      <c r="C15">
        <f>VARP(5:5)</f>
        <v>539.42857142857144</v>
      </c>
    </row>
    <row r="17" spans="2:6" x14ac:dyDescent="0.25">
      <c r="B17" t="s">
        <v>22</v>
      </c>
      <c r="C17">
        <f>SQRT(C15)</f>
        <v>23.225601637601802</v>
      </c>
    </row>
    <row r="19" spans="2:6" x14ac:dyDescent="0.25">
      <c r="B19" t="s">
        <v>23</v>
      </c>
      <c r="C19">
        <f>_xlfn.STDEV.P(5:5)</f>
        <v>23.225601637601802</v>
      </c>
    </row>
    <row r="21" spans="2:6" ht="15.75" x14ac:dyDescent="0.25">
      <c r="F21" s="11" t="s">
        <v>21</v>
      </c>
    </row>
    <row r="23" spans="2:6" x14ac:dyDescent="0.25">
      <c r="B23" t="s">
        <v>24</v>
      </c>
      <c r="C23" t="s">
        <v>28</v>
      </c>
    </row>
    <row r="24" spans="2:6" x14ac:dyDescent="0.25">
      <c r="B24" t="s">
        <v>25</v>
      </c>
      <c r="C24" t="s">
        <v>29</v>
      </c>
    </row>
    <row r="25" spans="2:6" x14ac:dyDescent="0.25">
      <c r="B25" t="s">
        <v>26</v>
      </c>
      <c r="C25" t="s">
        <v>30</v>
      </c>
    </row>
    <row r="26" spans="2:6" x14ac:dyDescent="0.25">
      <c r="B26" t="s">
        <v>27</v>
      </c>
      <c r="C2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Desktop-PC</cp:lastModifiedBy>
  <dcterms:created xsi:type="dcterms:W3CDTF">2023-04-04T23:42:30Z</dcterms:created>
  <dcterms:modified xsi:type="dcterms:W3CDTF">2023-04-26T01:22:37Z</dcterms:modified>
</cp:coreProperties>
</file>