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llenbosch-my.sharepoint.com/personal/23910712_sun_ac_za/Documents/Desktop/Nico Masters_Offline/1. Drone Constrution/"/>
    </mc:Choice>
  </mc:AlternateContent>
  <xr:revisionPtr revIDLastSave="14" documentId="13_ncr:1_{41A66D2D-3908-4536-A163-1AD86AB17EF8}" xr6:coauthVersionLast="47" xr6:coauthVersionMax="47" xr10:uidLastSave="{9AA181F4-75D7-416C-AE9C-F69BCA0AB57B}"/>
  <bookViews>
    <workbookView xWindow="-108" yWindow="-108" windowWidth="23256" windowHeight="12576" xr2:uid="{67760CD1-8CF1-47AB-9F3D-23FC97384B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25" i="1" s="1"/>
  <c r="E25" i="1"/>
  <c r="E11" i="1"/>
  <c r="E12" i="1"/>
  <c r="E10" i="1"/>
  <c r="E5" i="1"/>
  <c r="B35" i="1"/>
  <c r="C35" i="1"/>
  <c r="C25" i="1"/>
</calcChain>
</file>

<file path=xl/sharedStrings.xml><?xml version="1.0" encoding="utf-8"?>
<sst xmlns="http://schemas.openxmlformats.org/spreadsheetml/2006/main" count="73" uniqueCount="70">
  <si>
    <t>Budget For Drone Construction</t>
  </si>
  <si>
    <t>Body/Frame</t>
  </si>
  <si>
    <t>Drive</t>
  </si>
  <si>
    <t>Electronics</t>
  </si>
  <si>
    <t>Item</t>
  </si>
  <si>
    <t>Price (R)</t>
  </si>
  <si>
    <t>Propellers (Set of 4)</t>
  </si>
  <si>
    <t>List of Retailers:</t>
  </si>
  <si>
    <t>Flying Robots</t>
  </si>
  <si>
    <t>https://flyingrobot.co/collections/5inch-propellers/product-availability_in-stock?sort_by=price-descending</t>
  </si>
  <si>
    <t>Goblin Hobbies</t>
  </si>
  <si>
    <t>https://goblinhobbies.co.za/fpv/props/5.html?product_list_limit=48</t>
  </si>
  <si>
    <t>Boyz Toyz</t>
  </si>
  <si>
    <t>https://boyztoyz.co.za/product-category/fpv/props/5-inch-props/</t>
  </si>
  <si>
    <t>?????????</t>
  </si>
  <si>
    <t>ToDo:</t>
  </si>
  <si>
    <t>Balance Charger</t>
  </si>
  <si>
    <t>Battery</t>
  </si>
  <si>
    <t>Power Distribustion Unit (PDU)</t>
  </si>
  <si>
    <t>Flight Controller/Autopilot</t>
  </si>
  <si>
    <t>Microcontroller</t>
  </si>
  <si>
    <t>Electronic Speed Controller (ESC)</t>
  </si>
  <si>
    <t>Motors</t>
  </si>
  <si>
    <t>Propellers</t>
  </si>
  <si>
    <t>Communications Antenna + remote controller</t>
  </si>
  <si>
    <t>LiDAR</t>
  </si>
  <si>
    <t>RGBD Cam + LED</t>
  </si>
  <si>
    <t>Inertisl Measurement Unit (IMU)</t>
  </si>
  <si>
    <t>Proximity  Sensor</t>
  </si>
  <si>
    <t>Frame</t>
  </si>
  <si>
    <t>All in one (AIO) 4in1</t>
  </si>
  <si>
    <t>Voltage sensor and regulator</t>
  </si>
  <si>
    <r>
      <t xml:space="preserve">Microcontroller Units (MCU) = </t>
    </r>
    <r>
      <rPr>
        <sz val="11"/>
        <color rgb="FFFF0000"/>
        <rFont val="Calibri"/>
        <family val="2"/>
        <scheme val="minor"/>
      </rPr>
      <t>F4, G4,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92D050"/>
        <rFont val="Calibri"/>
        <family val="2"/>
        <scheme val="minor"/>
      </rPr>
      <t>F7 or H7</t>
    </r>
  </si>
  <si>
    <t>Support up to 6s input voltage</t>
  </si>
  <si>
    <t>Provides soft mounting solutions</t>
  </si>
  <si>
    <t>Estimate: 1.9kg , Thrust-to-weight = 4:1 =&gt;7.6kg = 1.9kg/motor(18.829N)</t>
  </si>
  <si>
    <t xml:space="preserve">Ouster OSO-64 LiDAR = </t>
  </si>
  <si>
    <t>Without cap: 430g</t>
  </si>
  <si>
    <t>With radial cap: 500g</t>
  </si>
  <si>
    <t>With halo cap: 445g</t>
  </si>
  <si>
    <t>Sensors</t>
  </si>
  <si>
    <t>Ouster OSO-64 LiDAR</t>
  </si>
  <si>
    <t>Mass(g)</t>
  </si>
  <si>
    <t>Flir Blackfly S: 36g</t>
  </si>
  <si>
    <t>Flir Blackfly S</t>
  </si>
  <si>
    <t>Total:</t>
  </si>
  <si>
    <t>Rand</t>
  </si>
  <si>
    <t>Grams</t>
  </si>
  <si>
    <t>Intel RealSense Depth Camera D435: 72g</t>
  </si>
  <si>
    <t>Source One (5") (or R600 if imported)</t>
  </si>
  <si>
    <t>Import?</t>
  </si>
  <si>
    <t>Maybe</t>
  </si>
  <si>
    <t>Yes</t>
  </si>
  <si>
    <t>Drone Only Totals:</t>
  </si>
  <si>
    <t>Firmware = ArduPilot/PX4</t>
  </si>
  <si>
    <t>Estimate: 6s; &gt;5000mAh
BUT: 4s is lighter</t>
  </si>
  <si>
    <t>Motors - T-Motor F60PRO Ⅳ V2.0 Fpv Racing Drone Motor 4-6S KV1750
US$ 27 (each) x 4 = US$ 108; Mass = 33.5g x4</t>
  </si>
  <si>
    <t>Hopefully Not</t>
  </si>
  <si>
    <t xml:space="preserve">Electronic  Speed Controller (ESC) - T-motor F60A 8S 4IN1
</t>
  </si>
  <si>
    <t>Probably (If T-motors)</t>
  </si>
  <si>
    <t>Battery Charger (Lab has one) (Not On Board)</t>
  </si>
  <si>
    <t>Source One 3D Print</t>
  </si>
  <si>
    <t>Power Supply regulator: PM02D Power Module</t>
  </si>
  <si>
    <t>Flight Controller/ Autopilot: Pixhawk 6x (US$ 318)</t>
  </si>
  <si>
    <t>_Power Disribution Board (PDB) _ Power Module for Microcontroller: Similar to PM02D Power Module</t>
  </si>
  <si>
    <t>Coms Antenna (Only Temporary)</t>
  </si>
  <si>
    <t>Microcontroller - Khadas VIM3 (US$105)</t>
  </si>
  <si>
    <t>Import = +10%</t>
  </si>
  <si>
    <t>Battery - X-Power 6S1P 3800MAH35C LiPo (2xR 1'720)</t>
  </si>
  <si>
    <t>https://cmchobbies.co.za/shop/batteries-and-chargers/lipo-lithium-polymer/lipo-6s-6cell/xpower-lipo-3800mah-6s-35c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</si>
</sst>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11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3" fillId="0" borderId="1" xfId="0" applyFont="1" applyBorder="1"/>
    <xf numFmtId="0" fontId="3" fillId="0" borderId="2" xfId="0" applyFont="1" applyBorder="1"/>
    <xf numFmtId="0" fontId="3" fillId="0" borderId="0" xfId="0" applyFont="1"/>
    <xf numFmtId="0" fontId="4" fillId="0" borderId="0" xfId="1"/>
    <xf numFmtId="0" fontId="5" fillId="0" borderId="0" xfId="0" applyFont="1" applyAlignment="1">
      <alignment horizontal="center"/>
    </xf>
    <xf numFmtId="0" fontId="5" fillId="0" borderId="5" xfId="0" applyFont="1" applyBorder="1"/>
    <xf numFmtId="0" fontId="5" fillId="0" borderId="8" xfId="0" applyFont="1" applyBorder="1"/>
    <xf numFmtId="0" fontId="5" fillId="0" borderId="0" xfId="0" applyFont="1"/>
    <xf numFmtId="0" fontId="6" fillId="0" borderId="5" xfId="0" applyFont="1" applyBorder="1"/>
    <xf numFmtId="0" fontId="3" fillId="0" borderId="3" xfId="0" applyFont="1" applyBorder="1"/>
    <xf numFmtId="0" fontId="0" fillId="0" borderId="4" xfId="0" applyBorder="1" applyAlignment="1">
      <alignment wrapText="1"/>
    </xf>
    <xf numFmtId="0" fontId="6" fillId="0" borderId="0" xfId="0" applyFont="1"/>
    <xf numFmtId="0" fontId="9" fillId="0" borderId="4" xfId="0" applyFont="1" applyBorder="1" applyAlignment="1">
      <alignment horizontal="left"/>
    </xf>
    <xf numFmtId="0" fontId="5" fillId="0" borderId="7" xfId="0" applyFont="1" applyBorder="1"/>
    <xf numFmtId="0" fontId="10" fillId="0" borderId="4" xfId="0" applyFont="1" applyBorder="1"/>
    <xf numFmtId="0" fontId="8" fillId="0" borderId="4" xfId="0" applyFont="1" applyBorder="1"/>
    <xf numFmtId="0" fontId="10" fillId="0" borderId="0" xfId="0" applyFont="1"/>
    <xf numFmtId="0" fontId="12" fillId="0" borderId="0" xfId="0" applyFont="1"/>
    <xf numFmtId="0" fontId="13" fillId="0" borderId="5" xfId="0" applyFont="1" applyBorder="1"/>
    <xf numFmtId="0" fontId="11" fillId="0" borderId="0" xfId="0" applyFont="1"/>
    <xf numFmtId="0" fontId="11" fillId="0" borderId="4" xfId="0" applyFont="1" applyBorder="1"/>
    <xf numFmtId="0" fontId="14" fillId="0" borderId="0" xfId="0" applyFont="1"/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oyztoyz.co.za/product-category/fpv/props/5-inch-props/" TargetMode="External"/><Relationship Id="rId2" Type="http://schemas.openxmlformats.org/officeDocument/2006/relationships/hyperlink" Target="https://goblinhobbies.co.za/fpv/props/5.html?product_list_limit=48" TargetMode="External"/><Relationship Id="rId1" Type="http://schemas.openxmlformats.org/officeDocument/2006/relationships/hyperlink" Target="https://flyingrobot.co/collections/5inch-propellers/product-availability_in-stock?sort_by=price-descendi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cmchobbies.co.za/shop/batteries-and-chargers/lipo-lithium-polymer/lipo-6s-6cell/xpower-lipo-3800mah-6s-3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4290E-614B-4946-943E-0A6BDB010861}">
  <dimension ref="A1:G80"/>
  <sheetViews>
    <sheetView tabSelected="1" zoomScale="70" zoomScaleNormal="70" workbookViewId="0">
      <selection activeCell="E32" sqref="E32"/>
    </sheetView>
  </sheetViews>
  <sheetFormatPr defaultRowHeight="14.4" x14ac:dyDescent="0.3"/>
  <cols>
    <col min="1" max="1" width="126.21875" customWidth="1"/>
    <col min="2" max="2" width="25.109375" customWidth="1"/>
    <col min="3" max="3" width="11.5546875" style="12" customWidth="1"/>
    <col min="4" max="4" width="16.5546875" customWidth="1"/>
    <col min="5" max="5" width="34.109375" customWidth="1"/>
    <col min="6" max="6" width="28" customWidth="1"/>
    <col min="7" max="7" width="20.44140625" customWidth="1"/>
  </cols>
  <sheetData>
    <row r="1" spans="1:7" ht="18" x14ac:dyDescent="0.35">
      <c r="A1" s="31" t="s">
        <v>0</v>
      </c>
      <c r="B1" s="31"/>
      <c r="C1" s="31"/>
      <c r="D1" s="31"/>
      <c r="E1" s="31"/>
    </row>
    <row r="2" spans="1:7" x14ac:dyDescent="0.3">
      <c r="A2" s="1"/>
      <c r="B2" s="1"/>
      <c r="C2" s="9"/>
      <c r="D2" s="1"/>
      <c r="E2" s="1"/>
    </row>
    <row r="3" spans="1:7" ht="15.6" x14ac:dyDescent="0.3">
      <c r="A3" s="5" t="s">
        <v>4</v>
      </c>
      <c r="B3" s="6" t="s">
        <v>5</v>
      </c>
      <c r="C3" s="6" t="s">
        <v>42</v>
      </c>
      <c r="D3" s="14" t="s">
        <v>50</v>
      </c>
      <c r="F3" s="7" t="s">
        <v>7</v>
      </c>
    </row>
    <row r="4" spans="1:7" ht="15.6" x14ac:dyDescent="0.3">
      <c r="A4" s="32" t="s">
        <v>1</v>
      </c>
      <c r="B4" s="33"/>
      <c r="C4" s="33"/>
      <c r="D4" s="13"/>
      <c r="F4" t="s">
        <v>8</v>
      </c>
      <c r="G4" s="8" t="s">
        <v>9</v>
      </c>
    </row>
    <row r="5" spans="1:7" x14ac:dyDescent="0.3">
      <c r="A5" s="2" t="s">
        <v>49</v>
      </c>
      <c r="B5">
        <v>1000</v>
      </c>
      <c r="C5" s="12">
        <v>123.5</v>
      </c>
      <c r="D5" s="10" t="s">
        <v>51</v>
      </c>
      <c r="E5">
        <f>1.1*600</f>
        <v>660</v>
      </c>
      <c r="F5" t="s">
        <v>10</v>
      </c>
      <c r="G5" s="8" t="s">
        <v>11</v>
      </c>
    </row>
    <row r="6" spans="1:7" x14ac:dyDescent="0.3">
      <c r="A6" s="2" t="s">
        <v>61</v>
      </c>
      <c r="C6" s="16" t="s">
        <v>14</v>
      </c>
      <c r="D6" s="10"/>
      <c r="F6" t="s">
        <v>12</v>
      </c>
      <c r="G6" s="8" t="s">
        <v>13</v>
      </c>
    </row>
    <row r="7" spans="1:7" x14ac:dyDescent="0.3">
      <c r="A7" s="2"/>
      <c r="D7" s="13"/>
    </row>
    <row r="8" spans="1:7" x14ac:dyDescent="0.3">
      <c r="A8" s="2"/>
      <c r="D8" s="10"/>
      <c r="G8" s="8" t="s">
        <v>69</v>
      </c>
    </row>
    <row r="9" spans="1:7" ht="15.6" x14ac:dyDescent="0.3">
      <c r="A9" s="32" t="s">
        <v>2</v>
      </c>
      <c r="B9" s="33"/>
      <c r="C9" s="33"/>
      <c r="D9" s="10"/>
    </row>
    <row r="10" spans="1:7" x14ac:dyDescent="0.3">
      <c r="A10" s="2" t="s">
        <v>6</v>
      </c>
      <c r="B10">
        <v>90</v>
      </c>
      <c r="D10" s="10" t="s">
        <v>59</v>
      </c>
      <c r="E10">
        <f>1.1*B10</f>
        <v>99.000000000000014</v>
      </c>
    </row>
    <row r="11" spans="1:7" ht="28.8" x14ac:dyDescent="0.3">
      <c r="A11" s="15" t="s">
        <v>56</v>
      </c>
      <c r="B11">
        <v>2100</v>
      </c>
      <c r="C11" s="12">
        <v>134</v>
      </c>
      <c r="D11" s="10" t="s">
        <v>52</v>
      </c>
      <c r="E11">
        <f t="shared" ref="E11:E12" si="0">1.1*B11</f>
        <v>2310</v>
      </c>
    </row>
    <row r="12" spans="1:7" ht="28.8" x14ac:dyDescent="0.3">
      <c r="A12" s="15" t="s">
        <v>58</v>
      </c>
      <c r="B12">
        <v>1723</v>
      </c>
      <c r="C12" s="12">
        <v>20</v>
      </c>
      <c r="D12" s="10" t="s">
        <v>52</v>
      </c>
      <c r="E12">
        <f t="shared" si="0"/>
        <v>1895.3000000000002</v>
      </c>
    </row>
    <row r="13" spans="1:7" x14ac:dyDescent="0.3">
      <c r="A13" s="2"/>
      <c r="D13" s="13"/>
    </row>
    <row r="14" spans="1:7" ht="15.6" x14ac:dyDescent="0.3">
      <c r="A14" s="32" t="s">
        <v>3</v>
      </c>
      <c r="B14" s="33"/>
      <c r="C14" s="33"/>
      <c r="D14" s="10"/>
    </row>
    <row r="15" spans="1:7" x14ac:dyDescent="0.3">
      <c r="A15" s="2" t="s">
        <v>68</v>
      </c>
      <c r="B15">
        <f>1720*2</f>
        <v>3440</v>
      </c>
      <c r="C15" s="12">
        <v>570</v>
      </c>
      <c r="D15" s="10" t="s">
        <v>57</v>
      </c>
    </row>
    <row r="16" spans="1:7" x14ac:dyDescent="0.3">
      <c r="A16" s="20" t="s">
        <v>60</v>
      </c>
      <c r="D16" s="13"/>
    </row>
    <row r="17" spans="1:5" x14ac:dyDescent="0.3">
      <c r="A17" s="25" t="s">
        <v>64</v>
      </c>
      <c r="B17" s="24">
        <v>25</v>
      </c>
      <c r="C17" s="12">
        <v>20</v>
      </c>
      <c r="D17" s="10"/>
    </row>
    <row r="18" spans="1:5" x14ac:dyDescent="0.3">
      <c r="A18" s="25" t="s">
        <v>63</v>
      </c>
      <c r="B18" s="24">
        <v>6010</v>
      </c>
      <c r="C18" s="12">
        <v>101</v>
      </c>
      <c r="D18" s="10"/>
    </row>
    <row r="19" spans="1:5" x14ac:dyDescent="0.3">
      <c r="A19" s="2" t="s">
        <v>66</v>
      </c>
      <c r="B19" s="26">
        <v>2000</v>
      </c>
      <c r="C19" s="12">
        <v>29</v>
      </c>
      <c r="D19" s="10"/>
    </row>
    <row r="20" spans="1:5" x14ac:dyDescent="0.3">
      <c r="A20" s="2" t="s">
        <v>65</v>
      </c>
      <c r="D20" s="10"/>
    </row>
    <row r="21" spans="1:5" x14ac:dyDescent="0.3">
      <c r="A21" s="2"/>
      <c r="D21" s="10"/>
    </row>
    <row r="22" spans="1:5" x14ac:dyDescent="0.3">
      <c r="A22" s="2"/>
      <c r="D22" s="10"/>
    </row>
    <row r="23" spans="1:5" x14ac:dyDescent="0.3">
      <c r="A23" s="2"/>
      <c r="D23" s="10"/>
    </row>
    <row r="24" spans="1:5" x14ac:dyDescent="0.3">
      <c r="A24" s="2"/>
      <c r="D24" s="10"/>
      <c r="E24" t="s">
        <v>67</v>
      </c>
    </row>
    <row r="25" spans="1:5" s="21" customFormat="1" x14ac:dyDescent="0.3">
      <c r="A25" s="19" t="s">
        <v>53</v>
      </c>
      <c r="B25" s="21">
        <f>SUM(B5:B8)+SUM(B10:B13)+SUM(B15:B24)</f>
        <v>16388</v>
      </c>
      <c r="C25" s="22">
        <f>SUM(C5:C8)+SUM(C10:C13)+SUM(C15:C24)</f>
        <v>997.5</v>
      </c>
      <c r="D25" s="23"/>
      <c r="E25">
        <f>SUM(E4:E23)</f>
        <v>4964.3</v>
      </c>
    </row>
    <row r="26" spans="1:5" ht="15.6" x14ac:dyDescent="0.3">
      <c r="A26" s="32" t="s">
        <v>40</v>
      </c>
      <c r="B26" s="33"/>
      <c r="C26" s="33"/>
      <c r="D26" s="10"/>
    </row>
    <row r="27" spans="1:5" x14ac:dyDescent="0.3">
      <c r="A27" s="17" t="s">
        <v>41</v>
      </c>
      <c r="C27" s="12">
        <v>450</v>
      </c>
      <c r="D27" s="10" t="s">
        <v>52</v>
      </c>
    </row>
    <row r="28" spans="1:5" x14ac:dyDescent="0.3">
      <c r="A28" s="17" t="s">
        <v>44</v>
      </c>
      <c r="C28" s="12">
        <v>72</v>
      </c>
      <c r="D28" s="10" t="s">
        <v>52</v>
      </c>
    </row>
    <row r="29" spans="1:5" x14ac:dyDescent="0.3">
      <c r="A29" s="2"/>
      <c r="D29" s="10"/>
    </row>
    <row r="30" spans="1:5" x14ac:dyDescent="0.3">
      <c r="A30" s="2"/>
      <c r="D30" s="10"/>
    </row>
    <row r="31" spans="1:5" x14ac:dyDescent="0.3">
      <c r="A31" s="2"/>
      <c r="D31" s="13"/>
    </row>
    <row r="32" spans="1:5" x14ac:dyDescent="0.3">
      <c r="A32" s="2"/>
      <c r="D32" s="10"/>
    </row>
    <row r="33" spans="1:5" x14ac:dyDescent="0.3">
      <c r="A33" s="3"/>
      <c r="B33" s="4"/>
      <c r="C33" s="18"/>
      <c r="D33" s="11"/>
    </row>
    <row r="35" spans="1:5" s="21" customFormat="1" x14ac:dyDescent="0.3">
      <c r="A35" s="21" t="s">
        <v>45</v>
      </c>
      <c r="B35" s="21">
        <f>(SUM(B5:B8)+SUM(B10:B13)+SUM(B15:B24)+SUM(B27:B33))</f>
        <v>16388</v>
      </c>
      <c r="C35" s="21">
        <f>SUM(C5:C8)+SUM(C10:C13)+SUM(C15:C24)+SUM(C27:C33)</f>
        <v>1519.5</v>
      </c>
    </row>
    <row r="36" spans="1:5" x14ac:dyDescent="0.3">
      <c r="B36" t="s">
        <v>46</v>
      </c>
      <c r="C36" s="12" t="s">
        <v>47</v>
      </c>
    </row>
    <row r="43" spans="1:5" x14ac:dyDescent="0.3">
      <c r="A43" t="s">
        <v>15</v>
      </c>
    </row>
    <row r="44" spans="1:5" x14ac:dyDescent="0.3">
      <c r="A44" t="s">
        <v>19</v>
      </c>
      <c r="B44" s="28" t="s">
        <v>54</v>
      </c>
      <c r="C44" s="28"/>
      <c r="D44" s="28"/>
      <c r="E44" s="28"/>
    </row>
    <row r="45" spans="1:5" x14ac:dyDescent="0.3">
      <c r="B45" s="28" t="s">
        <v>32</v>
      </c>
      <c r="C45" s="28"/>
      <c r="D45" s="28"/>
      <c r="E45" s="28"/>
    </row>
    <row r="46" spans="1:5" x14ac:dyDescent="0.3">
      <c r="B46" s="28" t="s">
        <v>33</v>
      </c>
      <c r="C46" s="28"/>
      <c r="D46" s="28"/>
      <c r="E46" s="28"/>
    </row>
    <row r="47" spans="1:5" x14ac:dyDescent="0.3">
      <c r="B47" s="28" t="s">
        <v>34</v>
      </c>
      <c r="C47" s="28"/>
      <c r="D47" s="28"/>
      <c r="E47" s="28"/>
    </row>
    <row r="48" spans="1:5" x14ac:dyDescent="0.3">
      <c r="B48" s="28"/>
      <c r="C48" s="28"/>
      <c r="D48" s="28"/>
      <c r="E48" s="28"/>
    </row>
    <row r="49" spans="1:5" x14ac:dyDescent="0.3">
      <c r="B49" s="28"/>
      <c r="C49" s="28"/>
      <c r="D49" s="28"/>
      <c r="E49" s="28"/>
    </row>
    <row r="50" spans="1:5" x14ac:dyDescent="0.3">
      <c r="B50" s="28"/>
      <c r="C50" s="28"/>
      <c r="D50" s="28"/>
      <c r="E50" s="28"/>
    </row>
    <row r="51" spans="1:5" x14ac:dyDescent="0.3">
      <c r="A51" t="s">
        <v>20</v>
      </c>
      <c r="B51" s="28" t="s">
        <v>62</v>
      </c>
      <c r="C51" s="28"/>
      <c r="D51" s="28"/>
      <c r="E51" s="28"/>
    </row>
    <row r="52" spans="1:5" x14ac:dyDescent="0.3">
      <c r="B52" s="28"/>
      <c r="C52" s="28"/>
      <c r="D52" s="28"/>
      <c r="E52" s="28"/>
    </row>
    <row r="53" spans="1:5" x14ac:dyDescent="0.3">
      <c r="B53" s="28"/>
      <c r="C53" s="28"/>
      <c r="D53" s="28"/>
      <c r="E53" s="28"/>
    </row>
    <row r="54" spans="1:5" x14ac:dyDescent="0.3">
      <c r="B54" s="28"/>
      <c r="C54" s="28"/>
      <c r="D54" s="28"/>
      <c r="E54" s="28"/>
    </row>
    <row r="55" spans="1:5" x14ac:dyDescent="0.3">
      <c r="B55" s="28"/>
      <c r="C55" s="28"/>
      <c r="D55" s="28"/>
      <c r="E55" s="28"/>
    </row>
    <row r="56" spans="1:5" x14ac:dyDescent="0.3">
      <c r="A56" t="s">
        <v>29</v>
      </c>
      <c r="B56" s="28"/>
      <c r="C56" s="28"/>
      <c r="D56" s="28"/>
      <c r="E56" s="28"/>
    </row>
    <row r="57" spans="1:5" x14ac:dyDescent="0.3">
      <c r="A57" t="s">
        <v>22</v>
      </c>
      <c r="B57" s="29" t="s">
        <v>35</v>
      </c>
      <c r="C57" s="29"/>
      <c r="D57" s="29"/>
      <c r="E57" s="29"/>
    </row>
    <row r="58" spans="1:5" x14ac:dyDescent="0.3">
      <c r="B58" s="28"/>
      <c r="C58" s="28"/>
      <c r="D58" s="28"/>
      <c r="E58" s="28"/>
    </row>
    <row r="59" spans="1:5" x14ac:dyDescent="0.3">
      <c r="B59" s="28"/>
      <c r="C59" s="28"/>
      <c r="D59" s="28"/>
      <c r="E59" s="28"/>
    </row>
    <row r="60" spans="1:5" x14ac:dyDescent="0.3">
      <c r="B60" s="28"/>
      <c r="C60" s="28"/>
      <c r="D60" s="28"/>
      <c r="E60" s="28"/>
    </row>
    <row r="61" spans="1:5" x14ac:dyDescent="0.3">
      <c r="B61" s="28"/>
      <c r="C61" s="28"/>
      <c r="D61" s="28"/>
      <c r="E61" s="28"/>
    </row>
    <row r="62" spans="1:5" x14ac:dyDescent="0.3">
      <c r="B62" s="28"/>
      <c r="C62" s="28"/>
      <c r="D62" s="28"/>
      <c r="E62" s="28"/>
    </row>
    <row r="63" spans="1:5" x14ac:dyDescent="0.3">
      <c r="B63" s="28"/>
      <c r="C63" s="28"/>
      <c r="D63" s="28"/>
      <c r="E63" s="28"/>
    </row>
    <row r="64" spans="1:5" x14ac:dyDescent="0.3">
      <c r="A64" t="s">
        <v>23</v>
      </c>
      <c r="B64" s="28"/>
      <c r="C64" s="28"/>
      <c r="D64" s="28"/>
      <c r="E64" s="28"/>
    </row>
    <row r="65" spans="1:5" ht="25.2" customHeight="1" x14ac:dyDescent="0.3">
      <c r="A65" t="s">
        <v>17</v>
      </c>
      <c r="B65" s="30" t="s">
        <v>55</v>
      </c>
      <c r="C65" s="30"/>
      <c r="D65" s="30"/>
      <c r="E65" s="30"/>
    </row>
    <row r="66" spans="1:5" x14ac:dyDescent="0.3">
      <c r="A66" t="s">
        <v>18</v>
      </c>
      <c r="B66" s="28"/>
      <c r="C66" s="28"/>
      <c r="D66" s="28"/>
      <c r="E66" s="28"/>
    </row>
    <row r="67" spans="1:5" x14ac:dyDescent="0.3">
      <c r="A67" t="s">
        <v>31</v>
      </c>
      <c r="B67" s="28"/>
      <c r="C67" s="28"/>
      <c r="D67" s="28"/>
      <c r="E67" s="28"/>
    </row>
    <row r="68" spans="1:5" x14ac:dyDescent="0.3">
      <c r="A68" t="s">
        <v>21</v>
      </c>
      <c r="B68" s="28" t="s">
        <v>30</v>
      </c>
      <c r="C68" s="28"/>
      <c r="D68" s="28"/>
      <c r="E68" s="28"/>
    </row>
    <row r="69" spans="1:5" x14ac:dyDescent="0.3">
      <c r="A69" t="s">
        <v>16</v>
      </c>
      <c r="B69" s="28"/>
      <c r="C69" s="28"/>
      <c r="D69" s="28"/>
      <c r="E69" s="28"/>
    </row>
    <row r="70" spans="1:5" x14ac:dyDescent="0.3">
      <c r="A70" t="s">
        <v>24</v>
      </c>
      <c r="B70" s="28"/>
      <c r="C70" s="28"/>
      <c r="D70" s="28"/>
      <c r="E70" s="28"/>
    </row>
    <row r="71" spans="1:5" x14ac:dyDescent="0.3">
      <c r="B71" s="28"/>
      <c r="C71" s="28"/>
      <c r="D71" s="28"/>
      <c r="E71" s="28"/>
    </row>
    <row r="72" spans="1:5" x14ac:dyDescent="0.3">
      <c r="A72" t="s">
        <v>25</v>
      </c>
      <c r="B72" s="27" t="s">
        <v>36</v>
      </c>
      <c r="C72" s="27"/>
      <c r="D72" s="27"/>
      <c r="E72" s="27"/>
    </row>
    <row r="73" spans="1:5" x14ac:dyDescent="0.3">
      <c r="B73" s="27" t="s">
        <v>37</v>
      </c>
      <c r="C73" s="27"/>
      <c r="D73" s="27"/>
      <c r="E73" s="27"/>
    </row>
    <row r="74" spans="1:5" x14ac:dyDescent="0.3">
      <c r="B74" s="27" t="s">
        <v>38</v>
      </c>
      <c r="C74" s="27"/>
      <c r="D74" s="27"/>
      <c r="E74" s="27"/>
    </row>
    <row r="75" spans="1:5" x14ac:dyDescent="0.3">
      <c r="B75" s="27" t="s">
        <v>39</v>
      </c>
      <c r="C75" s="27"/>
      <c r="D75" s="27"/>
      <c r="E75" s="27"/>
    </row>
    <row r="76" spans="1:5" x14ac:dyDescent="0.3">
      <c r="A76" t="s">
        <v>26</v>
      </c>
      <c r="B76" s="27" t="s">
        <v>43</v>
      </c>
      <c r="C76" s="27"/>
      <c r="D76" s="27"/>
      <c r="E76" s="27"/>
    </row>
    <row r="77" spans="1:5" x14ac:dyDescent="0.3">
      <c r="B77" s="27" t="s">
        <v>48</v>
      </c>
      <c r="C77" s="27"/>
      <c r="D77" s="27"/>
      <c r="E77" s="27"/>
    </row>
    <row r="78" spans="1:5" x14ac:dyDescent="0.3">
      <c r="A78" t="s">
        <v>27</v>
      </c>
      <c r="B78" s="28"/>
      <c r="C78" s="28"/>
      <c r="D78" s="28"/>
      <c r="E78" s="28"/>
    </row>
    <row r="79" spans="1:5" x14ac:dyDescent="0.3">
      <c r="A79" t="s">
        <v>28</v>
      </c>
      <c r="B79" s="28"/>
      <c r="C79" s="28"/>
      <c r="D79" s="28"/>
      <c r="E79" s="28"/>
    </row>
    <row r="80" spans="1:5" x14ac:dyDescent="0.3">
      <c r="B80" s="28"/>
      <c r="C80" s="28"/>
      <c r="D80" s="28"/>
      <c r="E80" s="28"/>
    </row>
  </sheetData>
  <mergeCells count="42">
    <mergeCell ref="A1:E1"/>
    <mergeCell ref="A4:C4"/>
    <mergeCell ref="A9:C9"/>
    <mergeCell ref="A14:C14"/>
    <mergeCell ref="B44:E44"/>
    <mergeCell ref="A26:C26"/>
    <mergeCell ref="B71:E71"/>
    <mergeCell ref="B58:E58"/>
    <mergeCell ref="B59:E59"/>
    <mergeCell ref="B60:E60"/>
    <mergeCell ref="B61:E61"/>
    <mergeCell ref="B62:E62"/>
    <mergeCell ref="B63:E63"/>
    <mergeCell ref="B67:E67"/>
    <mergeCell ref="B65:E65"/>
    <mergeCell ref="B66:E66"/>
    <mergeCell ref="B68:E68"/>
    <mergeCell ref="B69:E69"/>
    <mergeCell ref="B70:E70"/>
    <mergeCell ref="B45:E45"/>
    <mergeCell ref="B46:E46"/>
    <mergeCell ref="B51:E51"/>
    <mergeCell ref="B56:E56"/>
    <mergeCell ref="B64:E64"/>
    <mergeCell ref="B47:E47"/>
    <mergeCell ref="B50:E50"/>
    <mergeCell ref="B48:E48"/>
    <mergeCell ref="B49:E49"/>
    <mergeCell ref="B57:E57"/>
    <mergeCell ref="B52:E52"/>
    <mergeCell ref="B53:E53"/>
    <mergeCell ref="B54:E54"/>
    <mergeCell ref="B55:E55"/>
    <mergeCell ref="B72:E72"/>
    <mergeCell ref="B76:E76"/>
    <mergeCell ref="B78:E78"/>
    <mergeCell ref="B79:E79"/>
    <mergeCell ref="B80:E80"/>
    <mergeCell ref="B73:E73"/>
    <mergeCell ref="B75:E75"/>
    <mergeCell ref="B74:E74"/>
    <mergeCell ref="B77:E77"/>
  </mergeCells>
  <hyperlinks>
    <hyperlink ref="G4" r:id="rId1" xr:uid="{71F7C51C-9A74-4DEE-8BDB-6F8D7CD200B2}"/>
    <hyperlink ref="G5" r:id="rId2" xr:uid="{463A7E05-1A33-4A04-BC87-A46F2A74B797}"/>
    <hyperlink ref="G6" r:id="rId3" xr:uid="{FD49C00E-318E-49E7-A8D5-7C7B8C386FBD}"/>
    <hyperlink ref="G8" r:id="rId4" xr:uid="{57BF4676-8B09-4702-A18D-C96B46B84BAB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Epler</dc:creator>
  <cp:lastModifiedBy>Epler, N, Mr [23910712@sun.ac.za]</cp:lastModifiedBy>
  <dcterms:created xsi:type="dcterms:W3CDTF">2024-02-12T15:04:42Z</dcterms:created>
  <dcterms:modified xsi:type="dcterms:W3CDTF">2024-02-22T12:59:26Z</dcterms:modified>
</cp:coreProperties>
</file>