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https://d.docs.live.net/bb1f2c4c6b56089d/MORFBLOCK/SUPPLIERS/MARLOW/Price List/2019/"/>
    </mc:Choice>
  </mc:AlternateContent>
  <xr:revisionPtr revIDLastSave="279" documentId="11_624C4AF4FFE24790A8B28533D8297E6101FFB791" xr6:coauthVersionLast="45" xr6:coauthVersionMax="45" xr10:uidLastSave="{F9711FBC-CD25-4E5F-8B72-F2C715CDF48B}"/>
  <bookViews>
    <workbookView xWindow="-109" yWindow="-109" windowWidth="26301" windowHeight="14305" activeTab="4" xr2:uid="{00000000-000D-0000-FFFF-FFFF00000000}"/>
  </bookViews>
  <sheets>
    <sheet name="Price List" sheetId="1" r:id="rId1"/>
    <sheet name="Hoja1" sheetId="5" r:id="rId2"/>
    <sheet name="Order" sheetId="2" r:id="rId3"/>
    <sheet name="Product List" sheetId="3" r:id="rId4"/>
    <sheet name="retail" sheetId="4" r:id="rId5"/>
  </sheets>
  <externalReferences>
    <externalReference r:id="rId6"/>
    <externalReference r:id="rId7"/>
  </externalReferences>
  <definedNames>
    <definedName name="_xlnm._FilterDatabase" localSheetId="0" hidden="1">'Price List'!$A$7:$AB$16</definedName>
    <definedName name="_xlnm._FilterDatabase" localSheetId="3" hidden="1">'Product List'!$E$5:$E$1154</definedName>
    <definedName name="accountnumber">[1]Accounts!$C$2:$D$1560</definedName>
    <definedName name="_xlnm.Print_Area" localSheetId="0">'Price List'!$A$1:$AC$75</definedName>
    <definedName name="condensed">'Product List'!#REF!</definedName>
    <definedName name="coreprices">'Price List'!$C$9:$AC$16</definedName>
    <definedName name="currency">[1]Accounts!$E$17:$E$20</definedName>
    <definedName name="customerdiscount">[1]Accounts!$E$4:$I$9</definedName>
    <definedName name="customers">[1]Accounts!$C$2:$C$1560</definedName>
    <definedName name="distprice">'[2]Product list'!$B$1:$R$65536</definedName>
    <definedName name="MGPcore">'Price List'!$C$9:$C$16</definedName>
    <definedName name="MGPcover">'Price List'!$C$20:$C$28</definedName>
    <definedName name="MGPextras">'Price List'!$C$42:$C$71</definedName>
    <definedName name="polyprice">'Price List'!$J$18:$AA$20</definedName>
    <definedName name="pricefile">'Product List'!$C:$E</definedName>
    <definedName name="product_group_discount">'[1]New Quote Discount'!$A$6:$C$12</definedName>
    <definedName name="Retail">'Product List'!$C$5:$E$1166</definedName>
    <definedName name="_xlnm.Print_Titles" localSheetId="0">'Price List'!$1:$6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4" i="4" l="1"/>
  <c r="O24" i="4"/>
  <c r="N24" i="4"/>
  <c r="N21" i="4"/>
  <c r="N19" i="4"/>
  <c r="O21" i="4"/>
  <c r="L21" i="4"/>
  <c r="G21" i="4"/>
  <c r="O19" i="4"/>
  <c r="L19" i="4"/>
  <c r="G19" i="4"/>
  <c r="G6" i="5"/>
  <c r="G5" i="5"/>
  <c r="G4" i="5"/>
  <c r="E6" i="5"/>
  <c r="E5" i="5"/>
  <c r="E4" i="5"/>
  <c r="D4" i="5"/>
  <c r="M38" i="2"/>
  <c r="L42" i="2"/>
  <c r="L41" i="2"/>
  <c r="L38" i="2"/>
  <c r="L37" i="2"/>
  <c r="E24" i="2"/>
  <c r="E15" i="2"/>
  <c r="E16" i="2"/>
  <c r="E35" i="2"/>
  <c r="E37" i="2"/>
  <c r="C33" i="2"/>
  <c r="C32" i="2"/>
  <c r="C31" i="2"/>
  <c r="C30" i="2"/>
  <c r="C29" i="2"/>
  <c r="C28" i="2"/>
  <c r="C27" i="2"/>
  <c r="C26" i="2"/>
  <c r="C25" i="2"/>
  <c r="E23" i="2"/>
  <c r="C24" i="2"/>
  <c r="C22" i="2"/>
  <c r="C21" i="2"/>
  <c r="C20" i="2"/>
  <c r="C19" i="2"/>
  <c r="C18" i="2"/>
  <c r="C17" i="2"/>
  <c r="C16" i="2"/>
  <c r="E11" i="2"/>
  <c r="D40" i="2"/>
  <c r="E38" i="2"/>
  <c r="E40" i="2"/>
</calcChain>
</file>

<file path=xl/sharedStrings.xml><?xml version="1.0" encoding="utf-8"?>
<sst xmlns="http://schemas.openxmlformats.org/spreadsheetml/2006/main" count="3545" uniqueCount="1808">
  <si>
    <t>Marlow Ropes Ltd</t>
  </si>
  <si>
    <t>N/A</t>
  </si>
  <si>
    <t>MORFRAC</t>
  </si>
  <si>
    <t>EUR</t>
  </si>
  <si>
    <t>#(515): Invalid Customer</t>
  </si>
  <si>
    <t>Grand Prix Series Price List 2019</t>
  </si>
  <si>
    <t>b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</si>
  <si>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</si>
  <si>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</si>
  <si>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</si>
  <si>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</si>
  <si>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</si>
  <si>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</si>
  <si>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</si>
  <si>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</si>
  <si>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</si>
  <si>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</si>
  <si>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</si>
  <si>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</si>
  <si>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>V12</t>
  </si>
  <si>
    <t>COVER</t>
  </si>
  <si>
    <t>3mm</t>
  </si>
  <si>
    <t>3.5mm</t>
  </si>
  <si>
    <t>MGP Racing 100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</si>
  <si>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</si>
  <si>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</si>
  <si>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</si>
  <si>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</si>
  <si>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</si>
  <si>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</si>
  <si>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</si>
  <si>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</si>
  <si>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</si>
  <si>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</si>
  <si>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</si>
  <si>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</si>
  <si>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</si>
  <si>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</si>
  <si>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</si>
  <si>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Pro-Drive</t>
  </si>
  <si>
    <t>Colligo Torsion rope clamp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</si>
  <si>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</si>
  <si>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</si>
  <si>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</si>
  <si>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</si>
  <si>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</si>
  <si>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</si>
  <si>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</si>
  <si>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</si>
  <si>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</si>
  <si>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</si>
  <si>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</si>
  <si>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</si>
  <si>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</si>
  <si>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</si>
  <si>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</si>
  <si>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</si>
  <si>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</si>
  <si>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50m)</t>
  </si>
  <si>
    <t>CUSTOMISATIONS</t>
  </si>
  <si>
    <t>Diameter Increase Inserts</t>
  </si>
  <si>
    <t>(5m tapered ends)</t>
  </si>
  <si>
    <t>Core tapering</t>
  </si>
  <si>
    <t>(per m)</t>
  </si>
  <si>
    <t>Cover taper</t>
  </si>
  <si>
    <t>(One charge per Taper)</t>
  </si>
  <si>
    <t>Hoist markers</t>
  </si>
  <si>
    <t>(up to 3m long)</t>
  </si>
  <si>
    <t>Hoist markers glow in the Dark</t>
  </si>
  <si>
    <t>Glow in the dark marker (per yarn) *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</si>
  <si>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</si>
  <si>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</si>
  <si>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</si>
  <si>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</si>
  <si>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</si>
  <si>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</si>
  <si>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</si>
  <si>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</si>
  <si>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</si>
  <si>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</si>
  <si>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</si>
  <si>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</si>
  <si>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</si>
  <si>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</si>
  <si>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</si>
  <si>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</si>
  <si>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</si>
  <si>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</si>
  <si>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</si>
  <si>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</si>
  <si>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</si>
  <si>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</si>
  <si>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</si>
  <si>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</si>
  <si>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</si>
  <si>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</si>
  <si>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</si>
  <si>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</si>
  <si>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</si>
  <si>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</si>
  <si>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</si>
  <si>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</si>
  <si>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</si>
  <si>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</si>
  <si>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</si>
  <si>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</si>
  <si>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</si>
  <si>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</si>
  <si>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Customer price</t>
  </si>
  <si>
    <t>JTY414</t>
  </si>
  <si>
    <t xml:space="preserve">EXCEL D12 78 2.5mm S/YELLOW        </t>
  </si>
  <si>
    <t>2.5</t>
  </si>
  <si>
    <t>JTY415</t>
  </si>
  <si>
    <t xml:space="preserve">EXCEL D12 78 2.5mm S/RED           </t>
  </si>
  <si>
    <t>JTY419</t>
  </si>
  <si>
    <t xml:space="preserve">EXCEL D12 78 2.5mm S/BLACK         </t>
  </si>
  <si>
    <t>JTY429</t>
  </si>
  <si>
    <t xml:space="preserve">EXCEL D12 78 2.5mm S/BLUE          </t>
  </si>
  <si>
    <t>JTY431</t>
  </si>
  <si>
    <t xml:space="preserve">EXCEL D12 78 2.5mm S/LIME          </t>
  </si>
  <si>
    <t>JTY430</t>
  </si>
  <si>
    <t xml:space="preserve">EXCEL D12 78 2.5mm S/GREEN         </t>
  </si>
  <si>
    <t>JTY428</t>
  </si>
  <si>
    <t xml:space="preserve">EXCEL D12 78 2.5mm WHITE           </t>
  </si>
  <si>
    <t>JTY418</t>
  </si>
  <si>
    <t xml:space="preserve">EXCEL D12 78 3mm S/BLACK           </t>
  </si>
  <si>
    <t>3</t>
  </si>
  <si>
    <t>JTY432</t>
  </si>
  <si>
    <t xml:space="preserve">EXCEL D12 78 3mm S/BLUE            </t>
  </si>
  <si>
    <t>JTY433</t>
  </si>
  <si>
    <t xml:space="preserve">EXCEL D12 78 3mm S/GREEN           </t>
  </si>
  <si>
    <t>JTY434</t>
  </si>
  <si>
    <t xml:space="preserve">EXCEL D12 78 3mm S/YELLOW          </t>
  </si>
  <si>
    <t>JTY435</t>
  </si>
  <si>
    <t xml:space="preserve">EXCEL D12 78 3mm S/LIME            </t>
  </si>
  <si>
    <t>JTY446</t>
  </si>
  <si>
    <t xml:space="preserve">EXCEL D12 78 3mm S/ORANGE          </t>
  </si>
  <si>
    <t>JTY449</t>
  </si>
  <si>
    <t xml:space="preserve">EXCEL D12 78 3mm S/PINK            </t>
  </si>
  <si>
    <t>JTY411</t>
  </si>
  <si>
    <t xml:space="preserve">EXCEL D12 78 3mm WHITE             </t>
  </si>
  <si>
    <t>JTY416</t>
  </si>
  <si>
    <t xml:space="preserve">EXCEL D12 78 3mm S/RED             </t>
  </si>
  <si>
    <t>JTY412</t>
  </si>
  <si>
    <t xml:space="preserve">EXCEL D12 78 3.5mm WHITE           </t>
  </si>
  <si>
    <t>3.5</t>
  </si>
  <si>
    <t>JTY423</t>
  </si>
  <si>
    <t xml:space="preserve">EXCEL D12 78 3.5mm S/BLACK         </t>
  </si>
  <si>
    <t>JTY437</t>
  </si>
  <si>
    <t xml:space="preserve">EXCEL D12 78 3.5mm S/BLUE          </t>
  </si>
  <si>
    <t>JTY438</t>
  </si>
  <si>
    <t xml:space="preserve">EXCEL D12 78 3.5mm S/GREEN         </t>
  </si>
  <si>
    <t>JTY439</t>
  </si>
  <si>
    <t xml:space="preserve">EXCEL D12 78 3.5mm S/YELLOW        </t>
  </si>
  <si>
    <t>JTY440</t>
  </si>
  <si>
    <t xml:space="preserve">EXCEL D12 78 3.5mm S/LIME          </t>
  </si>
  <si>
    <t>JTY410</t>
  </si>
  <si>
    <t xml:space="preserve">EXCEL D12 78 4mm S/BLACK           </t>
  </si>
  <si>
    <t>4</t>
  </si>
  <si>
    <t>JTY413</t>
  </si>
  <si>
    <t xml:space="preserve">EXCEL D12 78 4mm WHITE             </t>
  </si>
  <si>
    <t>JTY427</t>
  </si>
  <si>
    <t xml:space="preserve">EXCEL D12 78 4mm S/GREEN           </t>
  </si>
  <si>
    <t>JTY441</t>
  </si>
  <si>
    <t xml:space="preserve">EXCEL D12 78 4mm S/BLUE            </t>
  </si>
  <si>
    <t>JTY442</t>
  </si>
  <si>
    <t xml:space="preserve">EXCEL D12 78 4mm S/LIME            </t>
  </si>
  <si>
    <t>JTY448</t>
  </si>
  <si>
    <t xml:space="preserve">EXCEL D12 78 4mm S/ORANGE          </t>
  </si>
  <si>
    <t>JTY426</t>
  </si>
  <si>
    <t xml:space="preserve">EXCEL D12 78 4mm S/RED             </t>
  </si>
  <si>
    <t>JTY421</t>
  </si>
  <si>
    <t xml:space="preserve">EXCEL D12 78 4mm S/YELLOW          </t>
  </si>
  <si>
    <t>JTY417</t>
  </si>
  <si>
    <t xml:space="preserve">EXCEL D12 78 5mm S/BLACK           </t>
  </si>
  <si>
    <t>5</t>
  </si>
  <si>
    <t>JTY444</t>
  </si>
  <si>
    <t xml:space="preserve">EXCEL D12 78 5mm S/BLUE            </t>
  </si>
  <si>
    <t>JTY420</t>
  </si>
  <si>
    <t xml:space="preserve">EXCEL D12 78 5mm S/GREEN           </t>
  </si>
  <si>
    <t>JTY445</t>
  </si>
  <si>
    <t xml:space="preserve">EXCEL D12 78 5mm S/LIME            </t>
  </si>
  <si>
    <t>JTY422</t>
  </si>
  <si>
    <t xml:space="preserve">EXCEL D12 78 5mm S/RED             </t>
  </si>
  <si>
    <t>JTY425</t>
  </si>
  <si>
    <t xml:space="preserve">EXCEL D12 78 5mm S/YELLOW          </t>
  </si>
  <si>
    <t>JTY443</t>
  </si>
  <si>
    <t xml:space="preserve">EXCEL D12 78 5mm WHITE             </t>
  </si>
  <si>
    <t>KBD455</t>
  </si>
  <si>
    <t xml:space="preserve">D12 SK78 6mm (H for 8mm) BLACK     </t>
  </si>
  <si>
    <t>6</t>
  </si>
  <si>
    <t>KBD452</t>
  </si>
  <si>
    <t xml:space="preserve">D12 SK78 6mm (H for 8mm) BLUE      </t>
  </si>
  <si>
    <t>KBD453</t>
  </si>
  <si>
    <t xml:space="preserve">D12 SK78 6mm (H for 8mm) GREEN     </t>
  </si>
  <si>
    <t>KBD440</t>
  </si>
  <si>
    <t xml:space="preserve">D12 SK78 6mm (H for 8mm) LIME      </t>
  </si>
  <si>
    <t>KBD499</t>
  </si>
  <si>
    <t xml:space="preserve">D12 SK78 6mm (H for 8mm) ORANGE    </t>
  </si>
  <si>
    <t>KBD451</t>
  </si>
  <si>
    <t xml:space="preserve">D12 SK78 6mm (H for 8mm) RED       </t>
  </si>
  <si>
    <t>KBD454</t>
  </si>
  <si>
    <t xml:space="preserve">D12 SK78 6mm (H for 8mm) YELLOW    </t>
  </si>
  <si>
    <t>KBD450</t>
  </si>
  <si>
    <t xml:space="preserve">D12 SK78 6mm (H for 8mm) WHITE     </t>
  </si>
  <si>
    <t>KBD498</t>
  </si>
  <si>
    <t xml:space="preserve">D12 SK78 6.5mm (For 9mm) BLACK     </t>
  </si>
  <si>
    <t>6.5</t>
  </si>
  <si>
    <t>KBD495</t>
  </si>
  <si>
    <t xml:space="preserve">D12 SK78 6.5mm (For 9mm) BLUE      </t>
  </si>
  <si>
    <t>KBD493</t>
  </si>
  <si>
    <t xml:space="preserve">D12 SK78 6.5mm (For 9mm) GREEN     </t>
  </si>
  <si>
    <t>KBD497</t>
  </si>
  <si>
    <t xml:space="preserve">D12 SK78 6.5mm (For 9mm) RED       </t>
  </si>
  <si>
    <t>KBD496</t>
  </si>
  <si>
    <t xml:space="preserve">D12 SK78 6.5mm (For 9mm) WHITE     </t>
  </si>
  <si>
    <t>KBD461</t>
  </si>
  <si>
    <t xml:space="preserve">D12 SK78 7mm (I for 10mm) BLACK    </t>
  </si>
  <si>
    <t>7</t>
  </si>
  <si>
    <t>KBD458</t>
  </si>
  <si>
    <t xml:space="preserve">D12 SK78 7mm (I for 10mm) BLUE     </t>
  </si>
  <si>
    <t>KBD459</t>
  </si>
  <si>
    <t xml:space="preserve">D12 SK78 7mm (I for 10mm) GREEN    </t>
  </si>
  <si>
    <t>KBD441</t>
  </si>
  <si>
    <t xml:space="preserve">D12 SK78 7mm (I for 10mm) LIME     </t>
  </si>
  <si>
    <t>KBD462</t>
  </si>
  <si>
    <t xml:space="preserve">D12 SK78 7mm (I for 10mm) ORANGE   </t>
  </si>
  <si>
    <t>KBD491</t>
  </si>
  <si>
    <t xml:space="preserve">D12 SK78 7mm (I for 10mm) PURPLE   </t>
  </si>
  <si>
    <t>KBD457</t>
  </si>
  <si>
    <t xml:space="preserve">D12 SK78 7mm (I for 10mm) RED      </t>
  </si>
  <si>
    <t>KBD456</t>
  </si>
  <si>
    <t xml:space="preserve">D12 SK78 7mm (I for 10mm) WHITE    </t>
  </si>
  <si>
    <t>KBD460</t>
  </si>
  <si>
    <t xml:space="preserve">D12 SK78 7mm (I for 10mm) YELLOW   </t>
  </si>
  <si>
    <t>KBD489</t>
  </si>
  <si>
    <t xml:space="preserve">D12 SK78 8mm (For 11mm) BLACK      </t>
  </si>
  <si>
    <t>8</t>
  </si>
  <si>
    <t>KBD490</t>
  </si>
  <si>
    <t xml:space="preserve">D12 SK78 8mm (For 11mm) WHITE      </t>
  </si>
  <si>
    <t>KBD468</t>
  </si>
  <si>
    <t xml:space="preserve">D12 SK78 9mm (J for 12mm) BLACK    </t>
  </si>
  <si>
    <t>9</t>
  </si>
  <si>
    <t>KBD467</t>
  </si>
  <si>
    <t xml:space="preserve">D12 SK78 9mm (J for 12mm) YELLOW   </t>
  </si>
  <si>
    <t>KBD465</t>
  </si>
  <si>
    <t xml:space="preserve">D12 SK78 9mm (J for 12mm) BLUE     </t>
  </si>
  <si>
    <t>KBD466</t>
  </si>
  <si>
    <t xml:space="preserve">D12 SK78 9mm (J for 12mm) GREEN    </t>
  </si>
  <si>
    <t>KBD442</t>
  </si>
  <si>
    <t xml:space="preserve">D12 SK78 9mm (J for 12mm) LIME     </t>
  </si>
  <si>
    <t>KBD494</t>
  </si>
  <si>
    <t xml:space="preserve">D12 SK78 9mm (J for 12mm) ORANGE   </t>
  </si>
  <si>
    <t>KBD464</t>
  </si>
  <si>
    <t xml:space="preserve">D12 SK78 9mm (J for 12mm) RED      </t>
  </si>
  <si>
    <t>KBD463</t>
  </si>
  <si>
    <t xml:space="preserve">D12 SK78 9mm (J for 12mm) WHITE    </t>
  </si>
  <si>
    <t>KBD474</t>
  </si>
  <si>
    <t xml:space="preserve">D12 SK78 10mm (K for 14mm) BLACK   </t>
  </si>
  <si>
    <t>10</t>
  </si>
  <si>
    <t>KBD471</t>
  </si>
  <si>
    <t xml:space="preserve">D12 SK78 10mm (K for 14mm) BLUE    </t>
  </si>
  <si>
    <t>KBD469</t>
  </si>
  <si>
    <t xml:space="preserve">D12 SK78 10mm (K for 14mm) WHITE   </t>
  </si>
  <si>
    <t>KBD480</t>
  </si>
  <si>
    <t>D12 SK78 11mm (L for 16mm) BLACK</t>
  </si>
  <si>
    <t>11</t>
  </si>
  <si>
    <t>KBD475</t>
  </si>
  <si>
    <t>D12 SK78 11mm (L for 16mm) WHITE</t>
  </si>
  <si>
    <t>KBD486</t>
  </si>
  <si>
    <t>D12 SK78 13mm (M for 18mm) BLACK</t>
  </si>
  <si>
    <t>13</t>
  </si>
  <si>
    <t>KBD492</t>
  </si>
  <si>
    <t xml:space="preserve">D12 SK78 15mm (N for 20mm) BLACK   </t>
  </si>
  <si>
    <t>15</t>
  </si>
  <si>
    <t>KBD431</t>
  </si>
  <si>
    <t xml:space="preserve">D12 SK78 15mm (N for 20mm) WHITE   </t>
  </si>
  <si>
    <t>KBD487</t>
  </si>
  <si>
    <t xml:space="preserve">D12 SK78 16mm (O for 22mm) WHITE   </t>
  </si>
  <si>
    <t>16</t>
  </si>
  <si>
    <t>KBD488</t>
  </si>
  <si>
    <t xml:space="preserve">D12 SK78 17mm BLACK                </t>
  </si>
  <si>
    <t>17</t>
  </si>
  <si>
    <t>Error (523): Invalid Stock Code</t>
  </si>
  <si>
    <t/>
  </si>
  <si>
    <t>JTY510</t>
  </si>
  <si>
    <t xml:space="preserve">EXCEL D12 90 3mm S/BLACK           </t>
  </si>
  <si>
    <t>JTY511</t>
  </si>
  <si>
    <t xml:space="preserve">EXCEL D12 90 3mm WHITE             </t>
  </si>
  <si>
    <t>JTY523</t>
  </si>
  <si>
    <t xml:space="preserve">EXCEL D12 90 4mm WHITE             </t>
  </si>
  <si>
    <t>JTY532</t>
  </si>
  <si>
    <t xml:space="preserve">EXCEL D12 90 5mm S/BLACK           </t>
  </si>
  <si>
    <t>KBD550</t>
  </si>
  <si>
    <t>D12 SK90 6mm (H for 8mm) WHITE</t>
  </si>
  <si>
    <t>KBD551</t>
  </si>
  <si>
    <t>D12 SK90 6mm (H for 8mm) RED</t>
  </si>
  <si>
    <t>KBD552</t>
  </si>
  <si>
    <t>D12 SK90 6mm (H for 8mm) BLUE</t>
  </si>
  <si>
    <t>KBD553</t>
  </si>
  <si>
    <t>D12 SK90 6mm (H for 8mm) GREEN</t>
  </si>
  <si>
    <t>KBD554</t>
  </si>
  <si>
    <t>D12 SK90 6mm (H for 8mm) YELLOW</t>
  </si>
  <si>
    <t>KBD555</t>
  </si>
  <si>
    <t>D12 SK90 6mm (H for 8mm) BLACK</t>
  </si>
  <si>
    <t>KBD597</t>
  </si>
  <si>
    <t>D12 SK90 6.5mm (For 9mm) BLACK</t>
  </si>
  <si>
    <t>KBD557</t>
  </si>
  <si>
    <t>D12 SK90 7mm (I for 10mm) WHITE</t>
  </si>
  <si>
    <t>KBD558</t>
  </si>
  <si>
    <t>D12 SK90 7mm (I for 10mm) RED</t>
  </si>
  <si>
    <t>KBD559</t>
  </si>
  <si>
    <t>D12 SK90 7mm (I for 10mm) BLUE</t>
  </si>
  <si>
    <t>KBD560</t>
  </si>
  <si>
    <t>D12 SK90 7mm (I for 10mm) GREEN</t>
  </si>
  <si>
    <t>KBD561</t>
  </si>
  <si>
    <t>D12 SK90 7mm (I for 10mm) YELLOW</t>
  </si>
  <si>
    <t>KBD562</t>
  </si>
  <si>
    <t xml:space="preserve">D12 SK90 7mm (I for 10mm) BLACK    </t>
  </si>
  <si>
    <t>KBD599</t>
  </si>
  <si>
    <t xml:space="preserve">D12 SK90 8mm (For 11mm) BLACK      </t>
  </si>
  <si>
    <t>KBD600</t>
  </si>
  <si>
    <t xml:space="preserve">D12 SK90 8mm (For 11mm) RED        </t>
  </si>
  <si>
    <t>KBD601</t>
  </si>
  <si>
    <t xml:space="preserve">D12 SK90 8mm (For 11mm) BLUE       </t>
  </si>
  <si>
    <t>KBD602</t>
  </si>
  <si>
    <t xml:space="preserve">D12 SK90 8mm (For 11mm) GREEN      </t>
  </si>
  <si>
    <t>KBD564</t>
  </si>
  <si>
    <t>D12 SK90 9mm (J for 12mm) WHITE</t>
  </si>
  <si>
    <t>KBD565</t>
  </si>
  <si>
    <t>D12 SK90 9mm (J for 12mm) RED</t>
  </si>
  <si>
    <t>KBD566</t>
  </si>
  <si>
    <t>D12 SK90 9mm (J for 12mm) BLUE</t>
  </si>
  <si>
    <t>KBD567</t>
  </si>
  <si>
    <t>D12 SK90 9mm (J for 12mm) GREEN</t>
  </si>
  <si>
    <t>KBD568</t>
  </si>
  <si>
    <t>D12 SK90 9mm (J for 12mm) YELLOW</t>
  </si>
  <si>
    <t>KBD569</t>
  </si>
  <si>
    <t>D12 SK90 9mm (J for 12mm) BLACK</t>
  </si>
  <si>
    <t>KBD571</t>
  </si>
  <si>
    <t>D12 SK90 10mm (K for 14mm) WHITE</t>
  </si>
  <si>
    <t>KBD572</t>
  </si>
  <si>
    <t>D12 SK90 10mm (K for 14mm) RED</t>
  </si>
  <si>
    <t>KBD573</t>
  </si>
  <si>
    <t>D12 SK90 10mm (K for 14mm) BLUE</t>
  </si>
  <si>
    <t>KBD574</t>
  </si>
  <si>
    <t>D12 SK90 10mm (K for 14mm) GREEN</t>
  </si>
  <si>
    <t>KBD575</t>
  </si>
  <si>
    <t>D12 SK90 10mm (K for 14mm) YELLOW</t>
  </si>
  <si>
    <t>KBD576</t>
  </si>
  <si>
    <t>D12 SK90 10mm (K for 14mm) BLACK</t>
  </si>
  <si>
    <t>KBD578</t>
  </si>
  <si>
    <t>D12 SK90 11mm (L for 16mm) WHITE</t>
  </si>
  <si>
    <t>KBD583</t>
  </si>
  <si>
    <t>D12 SK90 11mm (L for 16mm) BLACK</t>
  </si>
  <si>
    <t>KBD586</t>
  </si>
  <si>
    <t>D12 SK90 13mm (M for 18mm) BLACK</t>
  </si>
  <si>
    <t>KBD587</t>
  </si>
  <si>
    <t>D12 SK90 13mm (M for 18mm) WHITE</t>
  </si>
  <si>
    <t>KBD589</t>
  </si>
  <si>
    <t xml:space="preserve">D12 SK90 15mm (N for 20mm) BLACK   </t>
  </si>
  <si>
    <t>KBD595</t>
  </si>
  <si>
    <t xml:space="preserve">D12 SK90 18mm (P for 24mm) BLACK   </t>
  </si>
  <si>
    <t>18</t>
  </si>
  <si>
    <t>KBD598</t>
  </si>
  <si>
    <t xml:space="preserve">D12 SK90 22mm (R for 30mm) BLACK   </t>
  </si>
  <si>
    <t>22</t>
  </si>
  <si>
    <t>KBF000</t>
  </si>
  <si>
    <t xml:space="preserve">D12 SK99 2.5mm WHITE               </t>
  </si>
  <si>
    <t>KBF001</t>
  </si>
  <si>
    <t xml:space="preserve">D12 SK99 2.5mm BLACK               </t>
  </si>
  <si>
    <t>KBF003</t>
  </si>
  <si>
    <t xml:space="preserve">D12 SK99 2.5mm BLUE                </t>
  </si>
  <si>
    <t>KBF012</t>
  </si>
  <si>
    <t xml:space="preserve">D12 SK99 3mm (D FOR 4mm) WHITE     </t>
  </si>
  <si>
    <t>KBF013</t>
  </si>
  <si>
    <t xml:space="preserve">D12 SK99 3mm (D FOR 4mm) BLACK     </t>
  </si>
  <si>
    <t>KBF036</t>
  </si>
  <si>
    <t xml:space="preserve">D12 SK99 4mm (F FOR 6mm) WHITE     </t>
  </si>
  <si>
    <t>KBF037</t>
  </si>
  <si>
    <t xml:space="preserve">D12 SK99 4mm (F FOR 6mm) BLACK     </t>
  </si>
  <si>
    <t>KBF048</t>
  </si>
  <si>
    <t xml:space="preserve">D12 SK99 5mm WHITE                 </t>
  </si>
  <si>
    <t>KBF049</t>
  </si>
  <si>
    <t xml:space="preserve">D12 SK99 5mm BLACK                 </t>
  </si>
  <si>
    <t>KBF050</t>
  </si>
  <si>
    <t xml:space="preserve">D12 SK99 5mm RED                   </t>
  </si>
  <si>
    <t>KBF051</t>
  </si>
  <si>
    <t xml:space="preserve">D12 SK99 5mm BLUE                  </t>
  </si>
  <si>
    <t>KBF060</t>
  </si>
  <si>
    <t xml:space="preserve">D12 SK99 6mm (H for 8mm) WHITE     </t>
  </si>
  <si>
    <t>KBF061</t>
  </si>
  <si>
    <t xml:space="preserve">D12 SK99 6mm (H for 8mm) BLACK     </t>
  </si>
  <si>
    <t>KBF062</t>
  </si>
  <si>
    <t xml:space="preserve">D12 SK99 6mm (H for 8mm) RED       </t>
  </si>
  <si>
    <t>KBF063</t>
  </si>
  <si>
    <t xml:space="preserve">D12 SK99 6mm (H for 8mm) BLUE      </t>
  </si>
  <si>
    <t>KBF064</t>
  </si>
  <si>
    <t xml:space="preserve">D12 SK99 6mm (H for 8mm) GREEN     </t>
  </si>
  <si>
    <t>KBF067</t>
  </si>
  <si>
    <t xml:space="preserve">D12 SK99 6mm (H for 8mm) YELLOW    </t>
  </si>
  <si>
    <t>KBF073</t>
  </si>
  <si>
    <t xml:space="preserve">D12 SK99 6.5mm (For 9mm) BLACK     </t>
  </si>
  <si>
    <t>KBF074</t>
  </si>
  <si>
    <t xml:space="preserve">D12 SK99 6.5mm (For 9mm) RED       </t>
  </si>
  <si>
    <t>KBF075</t>
  </si>
  <si>
    <t xml:space="preserve">D12 SK99 6.5mm (For 9mm) BLUE      </t>
  </si>
  <si>
    <t>KBF076</t>
  </si>
  <si>
    <t xml:space="preserve">D12 SK99 6.5mm (For 9mm) GREEN     </t>
  </si>
  <si>
    <t>KBF079</t>
  </si>
  <si>
    <t xml:space="preserve">D12 SK99 6.5mm (For 9mm) YELLOW    </t>
  </si>
  <si>
    <t>KBF081</t>
  </si>
  <si>
    <t xml:space="preserve">D12 SK99 6.5mm (For 9mm) PINK      </t>
  </si>
  <si>
    <t>KBF085</t>
  </si>
  <si>
    <t xml:space="preserve">D12 SK99 7mm (I for 10mm) BLACK    </t>
  </si>
  <si>
    <t>KBF086</t>
  </si>
  <si>
    <t xml:space="preserve">D12 SK99 7mm (I for 10mm) RED      </t>
  </si>
  <si>
    <t>KBF087</t>
  </si>
  <si>
    <t xml:space="preserve">D12 SK99 7mm (I for 10mm) BLUE     </t>
  </si>
  <si>
    <t>KBF088</t>
  </si>
  <si>
    <t xml:space="preserve">D12 SK99 7mm (I for 10mm) GREEN    </t>
  </si>
  <si>
    <t>KBF096</t>
  </si>
  <si>
    <t xml:space="preserve">D12 SK99 8mm (For 11mm) WHITE      </t>
  </si>
  <si>
    <t>KBF097</t>
  </si>
  <si>
    <t xml:space="preserve">D12 SK99 8mm (For 11mm) BLACK      </t>
  </si>
  <si>
    <t>KBF098</t>
  </si>
  <si>
    <t xml:space="preserve">D12 SK99 8mm (For 11mm) RED        </t>
  </si>
  <si>
    <t>KBF099</t>
  </si>
  <si>
    <t xml:space="preserve">D12 SK99 8mm (For 11mm) BLUE       </t>
  </si>
  <si>
    <t>KBF100</t>
  </si>
  <si>
    <t xml:space="preserve">D12 SK99 8mm (For 11mm) GREEN      </t>
  </si>
  <si>
    <t>KBF109</t>
  </si>
  <si>
    <t xml:space="preserve">D12 SK99 9mm (J for 12mm) BLACK    </t>
  </si>
  <si>
    <t>KBF110</t>
  </si>
  <si>
    <t xml:space="preserve">D12 SK99 9mm (J for 12mm) RED      </t>
  </si>
  <si>
    <t>KBF111</t>
  </si>
  <si>
    <t xml:space="preserve">D12 SK99 9mm (J for 12mm) BLUE     </t>
  </si>
  <si>
    <t>KBF112</t>
  </si>
  <si>
    <t xml:space="preserve">D12 SK99 9mm (J for 12mm) GREEN    </t>
  </si>
  <si>
    <t>KBF119</t>
  </si>
  <si>
    <t xml:space="preserve">D12 SK99 9mm (J for 12mm) GRIPCOAT </t>
  </si>
  <si>
    <t>KBF121</t>
  </si>
  <si>
    <t xml:space="preserve">D12 SK99 10mm (K FOR 14mm) BLACK   </t>
  </si>
  <si>
    <t>KBF132</t>
  </si>
  <si>
    <t xml:space="preserve">D12 SK99 11mm (L for 16mm) WHITE   </t>
  </si>
  <si>
    <t>KBF145</t>
  </si>
  <si>
    <t xml:space="preserve">D12 SK99 13mm (M FOR 18mm) BLACK   </t>
  </si>
  <si>
    <t>KBF152</t>
  </si>
  <si>
    <t xml:space="preserve">D12 SK99 13mm (M FOR 18mm) BEIGE   </t>
  </si>
  <si>
    <t>KBF157</t>
  </si>
  <si>
    <t xml:space="preserve">D12 SK99 15mm (N for 20mm) BLACK   </t>
  </si>
  <si>
    <t>KBF169</t>
  </si>
  <si>
    <t xml:space="preserve">D12 SK99 16mm (O FOR 22mm) BLACK   </t>
  </si>
  <si>
    <t>KBF181</t>
  </si>
  <si>
    <t xml:space="preserve">D12 SK99 18mm (P FOR 24mm) BLACK   </t>
  </si>
  <si>
    <t>KBF193</t>
  </si>
  <si>
    <t xml:space="preserve">D12 SK99 19mm (P/Q for 26mm) BLACK </t>
  </si>
  <si>
    <t>19</t>
  </si>
  <si>
    <t>KBF217</t>
  </si>
  <si>
    <t xml:space="preserve">D12 SK99 22mm (R for 30mm) BLACK   </t>
  </si>
  <si>
    <t>KBF228</t>
  </si>
  <si>
    <t xml:space="preserve">D12 SK99 8mm (For 11mm) GREY       </t>
  </si>
  <si>
    <t>JTV038</t>
  </si>
  <si>
    <t xml:space="preserve">D12 MAX SK78 2.5mm Black           </t>
  </si>
  <si>
    <t>JTV000</t>
  </si>
  <si>
    <t xml:space="preserve">D12 MAX SK78 3mm Black             </t>
  </si>
  <si>
    <t>JTV001</t>
  </si>
  <si>
    <t xml:space="preserve">D12 MAX SK78 3mm Red               </t>
  </si>
  <si>
    <t>JTV002</t>
  </si>
  <si>
    <t xml:space="preserve">D12 MAX SK78 3mm Blue              </t>
  </si>
  <si>
    <t>JTV003</t>
  </si>
  <si>
    <t xml:space="preserve">D12 MAX SK78 3mm Green             </t>
  </si>
  <si>
    <t>JTV004</t>
  </si>
  <si>
    <t xml:space="preserve">D12 MAX SK78 3mm Yellow            </t>
  </si>
  <si>
    <t>JTV036</t>
  </si>
  <si>
    <t xml:space="preserve">D12 MAX SK78 4mm Black             </t>
  </si>
  <si>
    <t>JTV006</t>
  </si>
  <si>
    <t xml:space="preserve">D12 MAX SK78 5mm 'H' Black         </t>
  </si>
  <si>
    <t>JTV066</t>
  </si>
  <si>
    <t xml:space="preserve">D12 MAX SK78 5mm 'H' Black No Mkr  </t>
  </si>
  <si>
    <t>JTV037</t>
  </si>
  <si>
    <t xml:space="preserve">D12 MAX SK78 6mm Black             </t>
  </si>
  <si>
    <t>JTV012</t>
  </si>
  <si>
    <t xml:space="preserve">D12 MAX SK78 7mm 'I' Black         </t>
  </si>
  <si>
    <t>JTV013</t>
  </si>
  <si>
    <t xml:space="preserve">D12 MAX SK78 7mm 'I' Red           </t>
  </si>
  <si>
    <t>JTV014</t>
  </si>
  <si>
    <t xml:space="preserve">D12 MAX SK78 7mm 'I' Blue          </t>
  </si>
  <si>
    <t>JTV015</t>
  </si>
  <si>
    <t xml:space="preserve">D12 MAX SK78 7mm 'I' Green         </t>
  </si>
  <si>
    <t>JTV042</t>
  </si>
  <si>
    <t xml:space="preserve">D12 MAX SK78 8mm Black             </t>
  </si>
  <si>
    <t>JTV018</t>
  </si>
  <si>
    <t xml:space="preserve">D12 MAX SK78 9mm 'J' Black         </t>
  </si>
  <si>
    <t>JTV019</t>
  </si>
  <si>
    <t xml:space="preserve">D12 MAX SK78 9mm 'J' Red           </t>
  </si>
  <si>
    <t>JTV020</t>
  </si>
  <si>
    <t xml:space="preserve">D12 MAX SK78 9mm 'J' Blue          </t>
  </si>
  <si>
    <t>JTV021</t>
  </si>
  <si>
    <t xml:space="preserve">D12 MAX SK78 9mm 'J' Green         </t>
  </si>
  <si>
    <t>JTV022</t>
  </si>
  <si>
    <t xml:space="preserve">D12 MAX SK78 10mm K' Black         </t>
  </si>
  <si>
    <t>JTV024</t>
  </si>
  <si>
    <t xml:space="preserve">D12 MAX SK78 11mm 'L' Black        </t>
  </si>
  <si>
    <t>JTV027</t>
  </si>
  <si>
    <t xml:space="preserve">D12 MAX SK78 11mm 'L' White        </t>
  </si>
  <si>
    <t>JTV030</t>
  </si>
  <si>
    <t xml:space="preserve">D12 MAX SK78 13mm 'M' Black        </t>
  </si>
  <si>
    <t>JTV032</t>
  </si>
  <si>
    <t xml:space="preserve">D12 MAX SK78 15mm 'N' Black        </t>
  </si>
  <si>
    <t>JTV048</t>
  </si>
  <si>
    <t xml:space="preserve">D12 MAX SK78 17mm Black            </t>
  </si>
  <si>
    <t>JTV300</t>
  </si>
  <si>
    <t xml:space="preserve">D12 MAX SK90 3mm Black             </t>
  </si>
  <si>
    <t>JTV337</t>
  </si>
  <si>
    <t xml:space="preserve">D12 MAX SK90 4mm Black             </t>
  </si>
  <si>
    <t>JTV307</t>
  </si>
  <si>
    <t xml:space="preserve">D12 MAX SK90 5mm 'H' Black         </t>
  </si>
  <si>
    <t>JTV338</t>
  </si>
  <si>
    <t xml:space="preserve">D12 MAX SK90 6mm Black             </t>
  </si>
  <si>
    <t>JTV314</t>
  </si>
  <si>
    <t xml:space="preserve">D12 MAX SK90 7mm 'I' Black         </t>
  </si>
  <si>
    <t>JTV315</t>
  </si>
  <si>
    <t xml:space="preserve">D12 MAX SK90 7mm 'I' Red           </t>
  </si>
  <si>
    <t>JTV316</t>
  </si>
  <si>
    <t xml:space="preserve">D12 MAX SK90 7mm 'I' Blue          </t>
  </si>
  <si>
    <t>JTV317</t>
  </si>
  <si>
    <t xml:space="preserve">D12 MAX SK90 7mm 'I' Green         </t>
  </si>
  <si>
    <t>JTV318</t>
  </si>
  <si>
    <t xml:space="preserve">D12 MAX SK90 7mm 'I' White         </t>
  </si>
  <si>
    <t>JTV320</t>
  </si>
  <si>
    <t xml:space="preserve">D12 MAX SK90 8mm Black             </t>
  </si>
  <si>
    <t>JTV321</t>
  </si>
  <si>
    <t xml:space="preserve">D12 MAX SK90 9mm 'J' Black         </t>
  </si>
  <si>
    <t>JTV325</t>
  </si>
  <si>
    <t xml:space="preserve">D12 MAX SK90 10mm 'K' Black        </t>
  </si>
  <si>
    <t>JTV326</t>
  </si>
  <si>
    <t xml:space="preserve">D12 MAX SK90 10mm 'K' Red          </t>
  </si>
  <si>
    <t>JTV328</t>
  </si>
  <si>
    <t xml:space="preserve">D12 MAX SK90 11mm 'L' Black        </t>
  </si>
  <si>
    <t>JTV330</t>
  </si>
  <si>
    <t xml:space="preserve">D12 MAX SK90 13mm 'M' Black        </t>
  </si>
  <si>
    <t>JTV336</t>
  </si>
  <si>
    <t xml:space="preserve">D12 MAX SK90 15mm 'N' Black        </t>
  </si>
  <si>
    <t>JTV342</t>
  </si>
  <si>
    <t xml:space="preserve">D12 MAX SK90 17mm Black            </t>
  </si>
  <si>
    <t>JTV501</t>
  </si>
  <si>
    <t xml:space="preserve">D12 MAX SK99 2.5mm Black           </t>
  </si>
  <si>
    <t>JTV513</t>
  </si>
  <si>
    <t xml:space="preserve">D12 MAX SK99 3mm Black             </t>
  </si>
  <si>
    <t>JTV525</t>
  </si>
  <si>
    <t xml:space="preserve">D12 MAX SK99 4mm Black             </t>
  </si>
  <si>
    <t>JTV537</t>
  </si>
  <si>
    <t xml:space="preserve">D12 MAX SK99 5mm Black             </t>
  </si>
  <si>
    <t>JTV549</t>
  </si>
  <si>
    <t xml:space="preserve">D12 MAX SK99 6mm Black             </t>
  </si>
  <si>
    <t>JTV550</t>
  </si>
  <si>
    <t xml:space="preserve">D12 MAX SK99 6mm Red               </t>
  </si>
  <si>
    <t>JTV551</t>
  </si>
  <si>
    <t xml:space="preserve">D12 MAX SK99 6mm Blue              </t>
  </si>
  <si>
    <t>JTV552</t>
  </si>
  <si>
    <t xml:space="preserve">D12 MAX SK99 6mm Green             </t>
  </si>
  <si>
    <t>JTV561</t>
  </si>
  <si>
    <t xml:space="preserve">D12 MAX SK99 7mm 'I' Black         </t>
  </si>
  <si>
    <t>JTV562</t>
  </si>
  <si>
    <t xml:space="preserve">D12 MAX SK99 7mm 'I' Red           </t>
  </si>
  <si>
    <t>JTV563</t>
  </si>
  <si>
    <t xml:space="preserve">D12 MAX SK99 7mm 'I' Blue          </t>
  </si>
  <si>
    <t>JTV564</t>
  </si>
  <si>
    <t xml:space="preserve">D12 MAX SK99 7mm 'I' Green         </t>
  </si>
  <si>
    <t>JTV566</t>
  </si>
  <si>
    <t xml:space="preserve">D12 MAX SK99 7mm 'I' Orange        </t>
  </si>
  <si>
    <t>JTV573</t>
  </si>
  <si>
    <t xml:space="preserve">D12 MAX SK99 8mm Black             </t>
  </si>
  <si>
    <t>JTV574</t>
  </si>
  <si>
    <t xml:space="preserve">D12 MAX SK99 8mm Red               </t>
  </si>
  <si>
    <t>JTV575</t>
  </si>
  <si>
    <t xml:space="preserve">D12 MAX SK99 8mm Blue              </t>
  </si>
  <si>
    <t>JTV576</t>
  </si>
  <si>
    <t xml:space="preserve">D12 MAX SK99 8mm Green             </t>
  </si>
  <si>
    <t>JTV577</t>
  </si>
  <si>
    <t xml:space="preserve">D12 MAX SK99 8mm Lime              </t>
  </si>
  <si>
    <t>JTV579</t>
  </si>
  <si>
    <t xml:space="preserve">D12 MAX SK99 8mm Yellow            </t>
  </si>
  <si>
    <t>JTV586</t>
  </si>
  <si>
    <t xml:space="preserve">D12 MAX SK99 9mm 'J' Red           </t>
  </si>
  <si>
    <t>JTV587</t>
  </si>
  <si>
    <t xml:space="preserve">D12 MAX SK99 9mm 'J' Blue          </t>
  </si>
  <si>
    <t>JTV597</t>
  </si>
  <si>
    <t xml:space="preserve">D12 MAX SK99 10mm 'K' Black        </t>
  </si>
  <si>
    <t>JTV609</t>
  </si>
  <si>
    <t xml:space="preserve">D12 MAX SK99 11mm 'L' Black        </t>
  </si>
  <si>
    <t>JTV610</t>
  </si>
  <si>
    <t xml:space="preserve">D12 MAX SK99 11mm 'L' Red          </t>
  </si>
  <si>
    <t>JTV612</t>
  </si>
  <si>
    <t xml:space="preserve">D12 MAX SK99 11mm 'L' Green        </t>
  </si>
  <si>
    <t>JTV621</t>
  </si>
  <si>
    <t xml:space="preserve">D12 MAX SK99 13mm 'M' Black        </t>
  </si>
  <si>
    <t>JTV633</t>
  </si>
  <si>
    <t xml:space="preserve">D12 MAX SK99 15mm 'N' Black        </t>
  </si>
  <si>
    <t>JTV635</t>
  </si>
  <si>
    <t xml:space="preserve">D12 MAX SK99 15mm 'N' Blue         </t>
  </si>
  <si>
    <t>JTV645</t>
  </si>
  <si>
    <t xml:space="preserve">D12 MAX SK99 17mm Black            </t>
  </si>
  <si>
    <t>JTV668</t>
  </si>
  <si>
    <t xml:space="preserve">D12 MAX SK99 12mm Black            </t>
  </si>
  <si>
    <t>12</t>
  </si>
  <si>
    <t>JTV669</t>
  </si>
  <si>
    <t xml:space="preserve">D12 MAX SK99 12mm Red              </t>
  </si>
  <si>
    <t>JTV671</t>
  </si>
  <si>
    <t xml:space="preserve">D12 MAX SK99 12mm Green            </t>
  </si>
  <si>
    <t>JTV413</t>
  </si>
  <si>
    <t xml:space="preserve">D12 MAX DM20 2.5mm Black           </t>
  </si>
  <si>
    <t>JTV400</t>
  </si>
  <si>
    <t xml:space="preserve">D12 MAX DM20 3mm Black             </t>
  </si>
  <si>
    <t>JTV401</t>
  </si>
  <si>
    <t xml:space="preserve">D12 MAX DM20 4mm Black             </t>
  </si>
  <si>
    <t>JTV402</t>
  </si>
  <si>
    <t xml:space="preserve">D12 MAX DM20 5mm Black             </t>
  </si>
  <si>
    <t>JTV403</t>
  </si>
  <si>
    <t xml:space="preserve">D12 MAX DM20 6mm Black             </t>
  </si>
  <si>
    <t>JTV404</t>
  </si>
  <si>
    <t xml:space="preserve">D12 MAX DM20 7mm 'I' Black         </t>
  </si>
  <si>
    <t>JTV405</t>
  </si>
  <si>
    <t xml:space="preserve">D12 MAX DM20 8mm Black             </t>
  </si>
  <si>
    <t>JTV406</t>
  </si>
  <si>
    <t xml:space="preserve">D12 MAX DM20 9mm 'J' Black         </t>
  </si>
  <si>
    <t>JTV414</t>
  </si>
  <si>
    <t xml:space="preserve">D12 MAX DM20 10mm 'K' Black        </t>
  </si>
  <si>
    <t>JTV407</t>
  </si>
  <si>
    <t xml:space="preserve">D12 MAX DM20 11mm 'L' Black        </t>
  </si>
  <si>
    <t>JTV408</t>
  </si>
  <si>
    <t xml:space="preserve">D12 MAX DM20 13mm 'M' Black        </t>
  </si>
  <si>
    <t>JTV409</t>
  </si>
  <si>
    <t>JTV410</t>
  </si>
  <si>
    <t>JTZ358</t>
  </si>
  <si>
    <t xml:space="preserve">V12 10mm S/BLACK                   </t>
  </si>
  <si>
    <t>KBA104</t>
  </si>
  <si>
    <t xml:space="preserve">V12 10mm (K for 14mm) NATURAL      </t>
  </si>
  <si>
    <t>KBA114</t>
  </si>
  <si>
    <t xml:space="preserve">V12 10mm (K for 14mm) NATURAL MK3  </t>
  </si>
  <si>
    <t>KBA204</t>
  </si>
  <si>
    <t xml:space="preserve">V12 10mm (K for 14mm) UNCOATED MK3 </t>
  </si>
  <si>
    <t>KBA254</t>
  </si>
  <si>
    <t xml:space="preserve">V12 10mm (K for 14mm) BLACK MK3    </t>
  </si>
  <si>
    <t>KBA105</t>
  </si>
  <si>
    <t xml:space="preserve">V12 11mm (L for 16mm) NATURAL      </t>
  </si>
  <si>
    <t>KBA115</t>
  </si>
  <si>
    <t xml:space="preserve">V12 11mm (L for 16mm) NATURAL MK3  </t>
  </si>
  <si>
    <t>KBA205</t>
  </si>
  <si>
    <t xml:space="preserve">V12 11mm (L for 16mm) UNCOATED MK3 </t>
  </si>
  <si>
    <t>KBA255</t>
  </si>
  <si>
    <t xml:space="preserve">V12 11mm (L for 16mm) BLACK MK3    </t>
  </si>
  <si>
    <t>KBA256</t>
  </si>
  <si>
    <t xml:space="preserve">V12 13mm (M for 18mm) BLACK MK3    </t>
  </si>
  <si>
    <t>KBA106</t>
  </si>
  <si>
    <t xml:space="preserve">V12 13mm (M for 18mm) NATURAL      </t>
  </si>
  <si>
    <t>KBA116</t>
  </si>
  <si>
    <t xml:space="preserve">V12 13mm (M for 18mm) NATURAL MK3  </t>
  </si>
  <si>
    <t>KBA206</t>
  </si>
  <si>
    <t xml:space="preserve">V12 13mm (M for 18mm) UNCOATED MK3 </t>
  </si>
  <si>
    <t>KBA107</t>
  </si>
  <si>
    <t xml:space="preserve">V12 15mm (N for 20mm) NATURAL      </t>
  </si>
  <si>
    <t>KBA117</t>
  </si>
  <si>
    <t xml:space="preserve">V12 15mm (N for 20mm) NATURAL MK3  </t>
  </si>
  <si>
    <t>KBA207</t>
  </si>
  <si>
    <t xml:space="preserve">V12 15mm (N for 20mm) UNCOATED MK3 </t>
  </si>
  <si>
    <t>KBA257</t>
  </si>
  <si>
    <t xml:space="preserve">V12 15mm (N for 20mm) BLACK MK3    </t>
  </si>
  <si>
    <t>KBA108</t>
  </si>
  <si>
    <t xml:space="preserve">V12 16mm (O for 22mm) NATURAL      </t>
  </si>
  <si>
    <t>JTZ010</t>
  </si>
  <si>
    <t xml:space="preserve">obsolete use JTZ302                </t>
  </si>
  <si>
    <t>JTZ015</t>
  </si>
  <si>
    <t xml:space="preserve">EXCEL V12 2.5mm PURPLE             </t>
  </si>
  <si>
    <t>JTZ020</t>
  </si>
  <si>
    <t xml:space="preserve">EXCEL V12 2.5mm NATURAL            </t>
  </si>
  <si>
    <t>JTZ302</t>
  </si>
  <si>
    <t xml:space="preserve">EXCEL V12 2.5mm S/BLACK            </t>
  </si>
  <si>
    <t>JTZ011</t>
  </si>
  <si>
    <t xml:space="preserve">obsolete use JTZ305                </t>
  </si>
  <si>
    <t>JTZ016</t>
  </si>
  <si>
    <t xml:space="preserve">EXCEL V12 3mm PURPLE               </t>
  </si>
  <si>
    <t>JTZ021</t>
  </si>
  <si>
    <t xml:space="preserve">EXCEL V12 3mm NATURAL              </t>
  </si>
  <si>
    <t>JTZ305</t>
  </si>
  <si>
    <t xml:space="preserve">EXCEL V12 3mm S/BLACK              </t>
  </si>
  <si>
    <t>JTZ306</t>
  </si>
  <si>
    <t xml:space="preserve">EXCEL V12 3mm S/GRAPHITE           </t>
  </si>
  <si>
    <t>JTZ012</t>
  </si>
  <si>
    <t xml:space="preserve">obsolete use JTZ360                </t>
  </si>
  <si>
    <t>JTZ017</t>
  </si>
  <si>
    <t xml:space="preserve">EXCEL V12 4mm PURPLE               </t>
  </si>
  <si>
    <t>JTZ022</t>
  </si>
  <si>
    <t xml:space="preserve">EXCEL V12 4mm NATURAL              </t>
  </si>
  <si>
    <t>JTZ360</t>
  </si>
  <si>
    <t xml:space="preserve">EXCEL V12 4mm S/BLACK              </t>
  </si>
  <si>
    <t>JTZ013</t>
  </si>
  <si>
    <t xml:space="preserve">obsolete use JTZ357                </t>
  </si>
  <si>
    <t>JTZ018</t>
  </si>
  <si>
    <t xml:space="preserve">EXCEL V12 5mm PURPLE               </t>
  </si>
  <si>
    <t>JTZ023</t>
  </si>
  <si>
    <t xml:space="preserve">EXCEL V12 5mm NATURAL              </t>
  </si>
  <si>
    <t>JTZ357</t>
  </si>
  <si>
    <t xml:space="preserve">EXCEL V12 5mm S/BLACK              </t>
  </si>
  <si>
    <t>KBA251</t>
  </si>
  <si>
    <t xml:space="preserve">V12 6mm (H for 8mm) BLACK          </t>
  </si>
  <si>
    <t>JTZ014</t>
  </si>
  <si>
    <t xml:space="preserve">obsolete use JTZ356                </t>
  </si>
  <si>
    <t>JTZ019</t>
  </si>
  <si>
    <t xml:space="preserve">EXCEL V12 6mm PURPLE               </t>
  </si>
  <si>
    <t>JTZ024</t>
  </si>
  <si>
    <t xml:space="preserve">EXCEL V12 6mm NATURAL              </t>
  </si>
  <si>
    <t>JTZ356</t>
  </si>
  <si>
    <t xml:space="preserve">EXCEL V12 6mm S/BLACK              </t>
  </si>
  <si>
    <t>KBA101</t>
  </si>
  <si>
    <t xml:space="preserve">V12 6mm (H for 8mm) NATURAL        </t>
  </si>
  <si>
    <t>KBA201</t>
  </si>
  <si>
    <t xml:space="preserve">V12 6mm (H for 8mm) UNCOATED       </t>
  </si>
  <si>
    <t>KBA102</t>
  </si>
  <si>
    <t xml:space="preserve">V12 7mm (I for 10mm) NATURAL       </t>
  </si>
  <si>
    <t>KBA202</t>
  </si>
  <si>
    <t xml:space="preserve">V12 7mm (I for 10mm) UNCOATED      </t>
  </si>
  <si>
    <t>KBA252</t>
  </si>
  <si>
    <t xml:space="preserve">V12 7mm (I for 10mm) BLACK         </t>
  </si>
  <si>
    <t>KBA103</t>
  </si>
  <si>
    <t xml:space="preserve">V12 9mm (J for 12mm) NATURAL       </t>
  </si>
  <si>
    <t>KBA203</t>
  </si>
  <si>
    <t xml:space="preserve">V12 9mm (J for 12mm) UNCOATED      </t>
  </si>
  <si>
    <t>KBA253</t>
  </si>
  <si>
    <t xml:space="preserve">V12 9mm (J for 12mm) BLACK         </t>
  </si>
  <si>
    <t>XTD100</t>
  </si>
  <si>
    <t xml:space="preserve">MGP D TECH 50 10mm HMPE/TECH BLACK </t>
  </si>
  <si>
    <t>KBC200</t>
  </si>
  <si>
    <t xml:space="preserve">Z12 6mm (H for 8mm) HM PBO BLACK   </t>
  </si>
  <si>
    <t>KBC201</t>
  </si>
  <si>
    <t xml:space="preserve">Z12 7mm (I for 10mm) HM PBO BLACK  </t>
  </si>
  <si>
    <t>KBC202</t>
  </si>
  <si>
    <t xml:space="preserve">Z12 9mm (J for 12mm) HM PBO BLACK  </t>
  </si>
  <si>
    <t>KBC203</t>
  </si>
  <si>
    <t xml:space="preserve">Z12 10mm (K for 14mm) HM PBO BLACK </t>
  </si>
  <si>
    <t>JTW000</t>
  </si>
  <si>
    <t xml:space="preserve">EXCEL T12 3mm BLACK                </t>
  </si>
  <si>
    <t>JTW001</t>
  </si>
  <si>
    <t xml:space="preserve">EXCEL T12 4mm BLACK                </t>
  </si>
  <si>
    <t>JTW002</t>
  </si>
  <si>
    <t xml:space="preserve">EXCEL T12 5mm BLACK                </t>
  </si>
  <si>
    <t>JTW003</t>
  </si>
  <si>
    <t xml:space="preserve">EXCEL T12 6mm BLACK                </t>
  </si>
  <si>
    <t>JTW007</t>
  </si>
  <si>
    <t xml:space="preserve">T12 7mm 12STR TECHNORA BLACK       </t>
  </si>
  <si>
    <t>JTW004</t>
  </si>
  <si>
    <t xml:space="preserve">EXCEL T12 8mm BLACK                </t>
  </si>
  <si>
    <t>JTW005</t>
  </si>
  <si>
    <t xml:space="preserve">T12 10mm 12STR TECHNORA BLACK      </t>
  </si>
  <si>
    <t>JTW006</t>
  </si>
  <si>
    <t xml:space="preserve">T12 12mm 12 STR TECHNORA BLACK     </t>
  </si>
  <si>
    <t>JTW008</t>
  </si>
  <si>
    <t xml:space="preserve">T12 13mm 12STR TECHNORA BLACK      </t>
  </si>
  <si>
    <t>JTW009</t>
  </si>
  <si>
    <t xml:space="preserve">T12 16mm 12STR TECHNORA BLACK      </t>
  </si>
  <si>
    <t>XPR051</t>
  </si>
  <si>
    <t xml:space="preserve">MGP RACING 100 PES 5mm S/BLACK     </t>
  </si>
  <si>
    <t>XPR052</t>
  </si>
  <si>
    <t xml:space="preserve">MGP RACING 100 PES 5mm S/RED       </t>
  </si>
  <si>
    <t>XPR053</t>
  </si>
  <si>
    <t xml:space="preserve">MGP RACING 100 PES 5mm S/BLUE      </t>
  </si>
  <si>
    <t>XPR054</t>
  </si>
  <si>
    <t xml:space="preserve">MGP RACING 100 PES 5mm S/YLW       </t>
  </si>
  <si>
    <t>XPR055</t>
  </si>
  <si>
    <t xml:space="preserve">MGP RACING 100 PES 5mm S/GREEN     </t>
  </si>
  <si>
    <t>XPR058</t>
  </si>
  <si>
    <t xml:space="preserve">MGP RACING 100 PES 5mm S/GREY      </t>
  </si>
  <si>
    <t>XPR060</t>
  </si>
  <si>
    <t xml:space="preserve">MGP RACING PES 16plt 6mm S/WHITE   </t>
  </si>
  <si>
    <t>XPR041</t>
  </si>
  <si>
    <t xml:space="preserve">MGP RACING 100 16plt 4mm S/BLACK   </t>
  </si>
  <si>
    <t>XPR061</t>
  </si>
  <si>
    <t xml:space="preserve">MGP RACING 100 PES 6mm S/BLACK     </t>
  </si>
  <si>
    <t>XPR062</t>
  </si>
  <si>
    <t xml:space="preserve">MGP RACING 100 PES 6mm GREY/RED    </t>
  </si>
  <si>
    <t>XPR063</t>
  </si>
  <si>
    <t xml:space="preserve">MGP RACING 100 PES 6mm GREY/BLUE   </t>
  </si>
  <si>
    <t>XPR064</t>
  </si>
  <si>
    <t xml:space="preserve">MGP RACING PES 16plt 6mm S/LIME    </t>
  </si>
  <si>
    <t>XPR065</t>
  </si>
  <si>
    <t xml:space="preserve">MGP RACING 100 PES 6mm GREY/GREEN  </t>
  </si>
  <si>
    <t>XPR066</t>
  </si>
  <si>
    <t xml:space="preserve">MGP RACING 100 PES 6mm GREY/WHITE  </t>
  </si>
  <si>
    <t>XPR621</t>
  </si>
  <si>
    <t xml:space="preserve">MGP RACING PES 16plt 6mm ORANGE    </t>
  </si>
  <si>
    <t>XPR657</t>
  </si>
  <si>
    <t xml:space="preserve">MGP RACING 100 PES 6mm S/PURPLE    </t>
  </si>
  <si>
    <t>XPR674</t>
  </si>
  <si>
    <t xml:space="preserve">MGP RACING 100 PES 6mm S/GREY      </t>
  </si>
  <si>
    <t>XPR686</t>
  </si>
  <si>
    <t xml:space="preserve">MGP RACING PES 16plt 6mm S/RED     </t>
  </si>
  <si>
    <t>XPR687</t>
  </si>
  <si>
    <t xml:space="preserve">MGP RACING PES 16plt 6mm S/BLUE    </t>
  </si>
  <si>
    <t>XPR688</t>
  </si>
  <si>
    <t xml:space="preserve">MGP RACING PES 16plt 6mm S/BLACK   </t>
  </si>
  <si>
    <t>XPR067</t>
  </si>
  <si>
    <t xml:space="preserve">MGP RACING PES 16plt 6.5mm S/RED   </t>
  </si>
  <si>
    <t>XPR068</t>
  </si>
  <si>
    <t xml:space="preserve">MGP RACING PES 16plt 6.5mm S/GREEN </t>
  </si>
  <si>
    <t>XPR069</t>
  </si>
  <si>
    <t xml:space="preserve">MGP RACING PES 16plt 6.5mm S/GREY  </t>
  </si>
  <si>
    <t>XPR078</t>
  </si>
  <si>
    <t xml:space="preserve">MGP RACING 100 PES 7mm S/GREY      </t>
  </si>
  <si>
    <t>XPR080</t>
  </si>
  <si>
    <t xml:space="preserve">MGP RACING 100 PES 8mm S/WHITE     </t>
  </si>
  <si>
    <t>XPR081</t>
  </si>
  <si>
    <t xml:space="preserve">MGP RACING 100 PES 8mm BLACK       </t>
  </si>
  <si>
    <t>XPR082</t>
  </si>
  <si>
    <t xml:space="preserve">MGP RACING 100 PES 8mm RED         </t>
  </si>
  <si>
    <t>XPR083</t>
  </si>
  <si>
    <t xml:space="preserve">MGP RACING 100 PES 8mm BLUE        </t>
  </si>
  <si>
    <t>XPR084</t>
  </si>
  <si>
    <t xml:space="preserve">MGP RACING 100 PES 8mm LIME        </t>
  </si>
  <si>
    <t>XPR085</t>
  </si>
  <si>
    <t xml:space="preserve">MGP RACING 100 PES 8mm GREEN       </t>
  </si>
  <si>
    <t>XPR088</t>
  </si>
  <si>
    <t xml:space="preserve">MGP RACING 100 PES 8mm S/GREY      </t>
  </si>
  <si>
    <t>XPR089</t>
  </si>
  <si>
    <t xml:space="preserve">MGP RACING 100 PES 8mm BLACK/BLUE  </t>
  </si>
  <si>
    <t>XPR603</t>
  </si>
  <si>
    <t xml:space="preserve">MGP RACING 100 PES 8mm S/BLACK     </t>
  </si>
  <si>
    <t>XPR604</t>
  </si>
  <si>
    <t>MGP RACING 100 PES 8mm S/DARK GREEN</t>
  </si>
  <si>
    <t>XPR605</t>
  </si>
  <si>
    <t xml:space="preserve">MGP RACING 100 PES 8mm GREY/GREEN  </t>
  </si>
  <si>
    <t>XPR612</t>
  </si>
  <si>
    <t>MGP RACING 100 PES 8mm BLACK/ORANGE</t>
  </si>
  <si>
    <t>XPR613</t>
  </si>
  <si>
    <t xml:space="preserve">MGP RACING 100 PES 8mm BLACK/RED   </t>
  </si>
  <si>
    <t>XPR614</t>
  </si>
  <si>
    <t xml:space="preserve">MGP RACING 100 PES 8mm BLACK/GREEN </t>
  </si>
  <si>
    <t>XPR615</t>
  </si>
  <si>
    <t xml:space="preserve">MGP RACING 100 PES 8mm BLUE/BEIGE  </t>
  </si>
  <si>
    <t>XPR616</t>
  </si>
  <si>
    <t xml:space="preserve">MGP RACING 100 PES 8mm RED/BEIGE   </t>
  </si>
  <si>
    <t>XPR617</t>
  </si>
  <si>
    <t xml:space="preserve">MGP RACING 100 PES 8mm GREEN/BEIGE </t>
  </si>
  <si>
    <t>XPR622</t>
  </si>
  <si>
    <t xml:space="preserve">MGP RACING 100 PES 8mm S/PURPLE    </t>
  </si>
  <si>
    <t>XPR623</t>
  </si>
  <si>
    <t xml:space="preserve">MGP RACING 100 PES 8mm S/NAVY      </t>
  </si>
  <si>
    <t>XPR627</t>
  </si>
  <si>
    <t xml:space="preserve">MGP RACING 100 PES 8mm S/RED       </t>
  </si>
  <si>
    <t>XPR628</t>
  </si>
  <si>
    <t xml:space="preserve">MGP RACING 100 PES 8mm S/BLUE      </t>
  </si>
  <si>
    <t>XPR630</t>
  </si>
  <si>
    <t xml:space="preserve">MGP RACING 100 PES 8mm WHITE/BLACK </t>
  </si>
  <si>
    <t>XPR631</t>
  </si>
  <si>
    <t xml:space="preserve">MGP RACING 100 PES 8mm WHITE/BLUE  </t>
  </si>
  <si>
    <t>XPR650</t>
  </si>
  <si>
    <t xml:space="preserve">MGP RACING 100 PES 8mm S/BEIGE     </t>
  </si>
  <si>
    <t>XPR661</t>
  </si>
  <si>
    <t xml:space="preserve">MGP RACING 100 PES 8mm BLACK/GREY  </t>
  </si>
  <si>
    <t>XPR677</t>
  </si>
  <si>
    <t xml:space="preserve">MGP RACING 100 PES 8mm WHITE/GREY  </t>
  </si>
  <si>
    <t>XPR680</t>
  </si>
  <si>
    <t>MGP RACING 100 PES 8mm BLACK/YELLOW</t>
  </si>
  <si>
    <t>XPR682</t>
  </si>
  <si>
    <t xml:space="preserve">MGP RACING 100 PES 8mm WHT+2 LIME  </t>
  </si>
  <si>
    <t>XPR684</t>
  </si>
  <si>
    <t xml:space="preserve">MGP RACING 100 PES 8mm WHITE/RED   </t>
  </si>
  <si>
    <t>XPR685</t>
  </si>
  <si>
    <t xml:space="preserve">MGP RACING 100 PES 8mm WHITE/GREEN </t>
  </si>
  <si>
    <t>XPR689</t>
  </si>
  <si>
    <t xml:space="preserve">MGP RACING 100 PES 8mm ORANGE      </t>
  </si>
  <si>
    <t>XPR651</t>
  </si>
  <si>
    <t xml:space="preserve">MGP RACING 100 PES 9mm S/BEIGE     </t>
  </si>
  <si>
    <t>XPR100</t>
  </si>
  <si>
    <t xml:space="preserve">MGP RACING 100 PES 10mm S/WHITE    </t>
  </si>
  <si>
    <t>XPR101</t>
  </si>
  <si>
    <t xml:space="preserve">MGP RACING 100 PES 10mm BLK+2 LIME </t>
  </si>
  <si>
    <t>XPR102</t>
  </si>
  <si>
    <t xml:space="preserve">MGP RACING 100 PES 10mm RED        </t>
  </si>
  <si>
    <t>XPR103</t>
  </si>
  <si>
    <t xml:space="preserve">MGP RACING 100 PES 10mm BLUE       </t>
  </si>
  <si>
    <t>XPR104</t>
  </si>
  <si>
    <t xml:space="preserve">MGP RACING 100 PES 10mm LIME       </t>
  </si>
  <si>
    <t>XPR105</t>
  </si>
  <si>
    <t xml:space="preserve">MGP RACING 100 PES 10mm GREEN      </t>
  </si>
  <si>
    <t>XPR107</t>
  </si>
  <si>
    <t xml:space="preserve">MGP RACING 100 PES 10mm RED/WHITE  </t>
  </si>
  <si>
    <t>XPR108</t>
  </si>
  <si>
    <t xml:space="preserve">MGP RACING 100 PES 10mm S/GREY     </t>
  </si>
  <si>
    <t>XPR109</t>
  </si>
  <si>
    <t xml:space="preserve">MGP RACING 100 PES 10mm BLACK/GREY </t>
  </si>
  <si>
    <t>XPR110</t>
  </si>
  <si>
    <t xml:space="preserve">MGP RACING 100 PES 10mm WHITE      </t>
  </si>
  <si>
    <t>XPR111</t>
  </si>
  <si>
    <t xml:space="preserve">MGP RACING 100 PES 10mm WHITE/GREY </t>
  </si>
  <si>
    <t>XPR600</t>
  </si>
  <si>
    <t xml:space="preserve">MGP RACING 100 PES 10mm S/RED      </t>
  </si>
  <si>
    <t>XPR601</t>
  </si>
  <si>
    <t xml:space="preserve">MGP RACING 100 PES 10mm S/GREEN    </t>
  </si>
  <si>
    <t>XPR602</t>
  </si>
  <si>
    <t xml:space="preserve">MGP RACING 100 PES 10mm S/BLACK    </t>
  </si>
  <si>
    <t>XPR618</t>
  </si>
  <si>
    <t>MGP RACING 100 PES 10mm BLACK/WHITE</t>
  </si>
  <si>
    <t>XPR619</t>
  </si>
  <si>
    <t xml:space="preserve">MGP RACING 100 PES 10mm BLACK/RED  </t>
  </si>
  <si>
    <t>XPR620</t>
  </si>
  <si>
    <t>MGP RACING 100 PES 10mm BLACK/GREEN</t>
  </si>
  <si>
    <t>XPR625</t>
  </si>
  <si>
    <t xml:space="preserve">MGP RACING 100 PES 10mm S/BLUE     </t>
  </si>
  <si>
    <t>XPR629</t>
  </si>
  <si>
    <t xml:space="preserve">MGP RACING 100 PES 10mm S/PURPLE   </t>
  </si>
  <si>
    <t>XPR652</t>
  </si>
  <si>
    <t xml:space="preserve">MGP RACING 100 PES 10mm S/BEIGE    </t>
  </si>
  <si>
    <t>XPR675</t>
  </si>
  <si>
    <t>MGP RACING 100 PES 10mm GREEN/WHITE</t>
  </si>
  <si>
    <t>XPR676</t>
  </si>
  <si>
    <t xml:space="preserve">MGP RACING 100 PES 10mm S/NAVY     </t>
  </si>
  <si>
    <t>XPR743</t>
  </si>
  <si>
    <t xml:space="preserve">MGP RACING 100 PES 11mm RED        </t>
  </si>
  <si>
    <t>XPR750</t>
  </si>
  <si>
    <t xml:space="preserve">MGP RACING 100 PES 11mm BLUE       </t>
  </si>
  <si>
    <t>XPR751</t>
  </si>
  <si>
    <t xml:space="preserve">MGP RACING 100 PES 11mm PURPLE     </t>
  </si>
  <si>
    <t>XPR121</t>
  </si>
  <si>
    <t xml:space="preserve">MGP RACING 100 PES 12mm BLACK      </t>
  </si>
  <si>
    <t>XPR122</t>
  </si>
  <si>
    <t xml:space="preserve">MGP RACING 100 PES 12mm RED        </t>
  </si>
  <si>
    <t>XPR123</t>
  </si>
  <si>
    <t xml:space="preserve">MGP RACING 100 PES 12mm BLUE       </t>
  </si>
  <si>
    <t>XPR124</t>
  </si>
  <si>
    <t xml:space="preserve">MGP RACING 100 PES 12mm S/NAVY     </t>
  </si>
  <si>
    <t>XPR125</t>
  </si>
  <si>
    <t xml:space="preserve">MGP RACING 100 PES 12mm GREEN      </t>
  </si>
  <si>
    <t>XPR126</t>
  </si>
  <si>
    <t xml:space="preserve">MGP RACING 100 PES 12mm LIME       </t>
  </si>
  <si>
    <t>XPR127</t>
  </si>
  <si>
    <t xml:space="preserve">MGP RACING 100 PES 12mm GREY       </t>
  </si>
  <si>
    <t>XPR128</t>
  </si>
  <si>
    <t xml:space="preserve">MGP RACING 100 PES 12mm BLACK/GREY </t>
  </si>
  <si>
    <t>XPR129</t>
  </si>
  <si>
    <t xml:space="preserve">MGP RACING 100 PES 12mm S/GREY     </t>
  </si>
  <si>
    <t>XPR606</t>
  </si>
  <si>
    <t xml:space="preserve">MGP RACING 100 PES 12mm WHITE/GREY </t>
  </si>
  <si>
    <t>XPR609</t>
  </si>
  <si>
    <t xml:space="preserve">MGP RACING 100 PES 12mm S/BLACK    </t>
  </si>
  <si>
    <t>XPR610</t>
  </si>
  <si>
    <t xml:space="preserve">MGP RACING 100 PES 12mm S/WHITE    </t>
  </si>
  <si>
    <t>XPR611</t>
  </si>
  <si>
    <t xml:space="preserve">MGP RACING 100 PES 12mm S/BLUE     </t>
  </si>
  <si>
    <t>XPR624</t>
  </si>
  <si>
    <t xml:space="preserve">MGP RACING 100 PES 12mm GOLD       </t>
  </si>
  <si>
    <t>XPR626</t>
  </si>
  <si>
    <t xml:space="preserve">MGP RACING 100 PES 12mm S/GREEN    </t>
  </si>
  <si>
    <t>XPR632</t>
  </si>
  <si>
    <t xml:space="preserve">MGP RACING 100 PES 12mm GREEN/LIME </t>
  </si>
  <si>
    <t>XPR633</t>
  </si>
  <si>
    <t xml:space="preserve">MGP RACING 100 PES 12mm S/ORANGE   </t>
  </si>
  <si>
    <t>XPR653</t>
  </si>
  <si>
    <t xml:space="preserve">MGP RACING 100 PES 12mm S/BEIGE    </t>
  </si>
  <si>
    <t>XPR654</t>
  </si>
  <si>
    <t>MGP RACING 100 PES 12mm WHITE/GREEN</t>
  </si>
  <si>
    <t>XPR655</t>
  </si>
  <si>
    <t xml:space="preserve">MGP RACING 100 PES 12mm WHITE/RED  </t>
  </si>
  <si>
    <t>XPR656</t>
  </si>
  <si>
    <t xml:space="preserve">MGP RACING 100 PES 12mm WHITE/GOLD </t>
  </si>
  <si>
    <t>XPR663</t>
  </si>
  <si>
    <t xml:space="preserve">MGP RACING 100 PES 12mm WHT+1 BLUE </t>
  </si>
  <si>
    <t>XPR664</t>
  </si>
  <si>
    <t xml:space="preserve">MGP RACING 100 PES 12mm WHT+1 RED  </t>
  </si>
  <si>
    <t>XPR671</t>
  </si>
  <si>
    <t xml:space="preserve">MGP RACING 100 PES 12mm LIME/GOLD  </t>
  </si>
  <si>
    <t>XPR672</t>
  </si>
  <si>
    <t xml:space="preserve">MGP RACING 100 PES 12mm GRN/WHITE  </t>
  </si>
  <si>
    <t>XPR673</t>
  </si>
  <si>
    <t xml:space="preserve">MGP RACING 100 PES 12mm BLUE/GOLD  </t>
  </si>
  <si>
    <t>XPR681</t>
  </si>
  <si>
    <t xml:space="preserve">MGP RACING 100 PES 12mm BLK+2 ORG  </t>
  </si>
  <si>
    <t>XPR140</t>
  </si>
  <si>
    <t xml:space="preserve">MGP RACING 100 PES 14mm S/WHITE    </t>
  </si>
  <si>
    <t>14</t>
  </si>
  <si>
    <t>XPR141</t>
  </si>
  <si>
    <t xml:space="preserve">MGP RACING 100 PES 14mm BLACK      </t>
  </si>
  <si>
    <t>XPR142</t>
  </si>
  <si>
    <t xml:space="preserve">MGP RACING 100 PES 14mm S/RED      </t>
  </si>
  <si>
    <t>XPR144</t>
  </si>
  <si>
    <t xml:space="preserve">MGP RACING 100 PES 14mm LIME       </t>
  </si>
  <si>
    <t>XPR145</t>
  </si>
  <si>
    <t xml:space="preserve">MGP RACING 100 PES 14mm S/GREEN    </t>
  </si>
  <si>
    <t>XPR149</t>
  </si>
  <si>
    <t xml:space="preserve">MGP RACING 100 PES 14mm S/GREY     </t>
  </si>
  <si>
    <t>XPR607</t>
  </si>
  <si>
    <t xml:space="preserve">MGP RACING 100 PES 14mm S/BEIGE    </t>
  </si>
  <si>
    <t>XPR608</t>
  </si>
  <si>
    <t xml:space="preserve">MGP RACING 100 PES 14mm GREY+4 GRN </t>
  </si>
  <si>
    <t>XPR665</t>
  </si>
  <si>
    <t xml:space="preserve">MGP RACING 100 PES 14mm WHT+1 BLUE </t>
  </si>
  <si>
    <t>XPR690</t>
  </si>
  <si>
    <t xml:space="preserve">MGP RACING 100 PES 14mm BLACK/GREY </t>
  </si>
  <si>
    <t>XPR169</t>
  </si>
  <si>
    <t xml:space="preserve">MGP RACING 100 PES 16mm WHT+1 RED  </t>
  </si>
  <si>
    <t>XPR658</t>
  </si>
  <si>
    <t xml:space="preserve">MGP RACING 100 PES 16mm WHT+1 BLUE </t>
  </si>
  <si>
    <t>XPR659</t>
  </si>
  <si>
    <t>XPR660</t>
  </si>
  <si>
    <t xml:space="preserve">MGP RACING 100 PES 16mm WHT+1 GRN  </t>
  </si>
  <si>
    <t>XPR161</t>
  </si>
  <si>
    <t xml:space="preserve">MGP RACING 100 PES 16mm BLACK      </t>
  </si>
  <si>
    <t>XPR167</t>
  </si>
  <si>
    <t xml:space="preserve">MGP RACING 100 PES 16mm S/GREY     </t>
  </si>
  <si>
    <t>XPR168</t>
  </si>
  <si>
    <t xml:space="preserve">MGP RACING 100 PES 16mm S/NAVY     </t>
  </si>
  <si>
    <t>XPR666</t>
  </si>
  <si>
    <t>XPR667</t>
  </si>
  <si>
    <t>XPR668</t>
  </si>
  <si>
    <t xml:space="preserve">MGP RACING 100 PES 16mm WHT+1 BLK  </t>
  </si>
  <si>
    <t>XPR669</t>
  </si>
  <si>
    <t xml:space="preserve">MGP RACING 100 PES 16mm WHT+1 GOLD </t>
  </si>
  <si>
    <t>XPR678</t>
  </si>
  <si>
    <t xml:space="preserve">MGP RACING 100 PES 16mm S/BLACK    </t>
  </si>
  <si>
    <t>XPR679</t>
  </si>
  <si>
    <t xml:space="preserve">MGP RACING 100 PES 16mm S/BLUE     </t>
  </si>
  <si>
    <t>XPR187</t>
  </si>
  <si>
    <t>MGP RACING 100 PES 18mm GREY+1 BLUE</t>
  </si>
  <si>
    <t>XPR188</t>
  </si>
  <si>
    <t xml:space="preserve">MGP RACING 100 PES 18mm GREY+1 GRN </t>
  </si>
  <si>
    <t>XPR189</t>
  </si>
  <si>
    <t xml:space="preserve">MGP RACING 100 PES 18mm GREY+1 WHT </t>
  </si>
  <si>
    <t>XPR670</t>
  </si>
  <si>
    <t xml:space="preserve">MGP RACING 100 PES 18mm WHT+1 RED  </t>
  </si>
  <si>
    <t>XPR190</t>
  </si>
  <si>
    <t xml:space="preserve">MGP RACING PES 18mm NAVY+1 WHITE   </t>
  </si>
  <si>
    <t>XPR191</t>
  </si>
  <si>
    <t xml:space="preserve">MGP RACING PES 18mm NAVY+2 WHITE   </t>
  </si>
  <si>
    <t>XPR201</t>
  </si>
  <si>
    <t>MGP RACING 100 PES 20mm SOLID BLACK</t>
  </si>
  <si>
    <t>20</t>
  </si>
  <si>
    <t>XPR207</t>
  </si>
  <si>
    <t xml:space="preserve">MGP RACING 100 PES 20mm GREY+1 BLK </t>
  </si>
  <si>
    <t>XPR208</t>
  </si>
  <si>
    <t xml:space="preserve">MGP RACING 100 PES 20mm S/GREY     </t>
  </si>
  <si>
    <t>XPR662</t>
  </si>
  <si>
    <t xml:space="preserve">MGP RACING 100 PES 22mm BLACK/RED  </t>
  </si>
  <si>
    <t>XPR782</t>
  </si>
  <si>
    <t xml:space="preserve">MGP RACING 100 PES 23mm S/BLACK    </t>
  </si>
  <si>
    <t>23</t>
  </si>
  <si>
    <t>XPR683</t>
  </si>
  <si>
    <t xml:space="preserve">MGP RACING 100 PES 24mm S/WHITE    </t>
  </si>
  <si>
    <t>24</t>
  </si>
  <si>
    <t>XPT043</t>
  </si>
  <si>
    <t xml:space="preserve">MGP TECH 4mm BLACK/BLUE 43/57      </t>
  </si>
  <si>
    <t>XPT053</t>
  </si>
  <si>
    <t xml:space="preserve">MGP TECH 5mm BLACK/BLUE 60/40      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</si>
  <si>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</si>
  <si>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</si>
  <si>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</si>
  <si>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</si>
  <si>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</si>
  <si>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</si>
  <si>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</si>
  <si>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</si>
  <si>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</si>
  <si>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</si>
  <si>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</si>
  <si>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</si>
  <si>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</si>
  <si>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</si>
  <si>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</si>
  <si>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 xml:space="preserve">MGP TECH 7mm NATURAL/RED 60/40     </t>
  </si>
  <si>
    <t>XPT074</t>
  </si>
  <si>
    <t xml:space="preserve">MGP TECH 7mm BLACK/GOLD 60/40      </t>
  </si>
  <si>
    <t>XPT075</t>
  </si>
  <si>
    <t>MGP TECH 7mm BLK/GRN('H'CORE) 60/40</t>
  </si>
  <si>
    <t>XPT076</t>
  </si>
  <si>
    <t>MGP TECH 7mm BLK/BLU('H'CORE) 60/40</t>
  </si>
  <si>
    <t>XPT077</t>
  </si>
  <si>
    <t xml:space="preserve">MGP TECH 7mm BLACK/BLUE 60/40      </t>
  </si>
  <si>
    <t>XPT078</t>
  </si>
  <si>
    <t xml:space="preserve">MGP TECH 7mm BLACK/ORANGE 60/40    </t>
  </si>
  <si>
    <t>XPT079</t>
  </si>
  <si>
    <t xml:space="preserve">MGP TECH 7mm BLACK/PURPLE 60/40    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</si>
  <si>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</si>
  <si>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</si>
  <si>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</si>
  <si>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</si>
  <si>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</si>
  <si>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</si>
  <si>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</si>
  <si>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 xml:space="preserve">MGP TECH 8mm BLK/RED+1 LIME 60/40  </t>
  </si>
  <si>
    <t>XPT584</t>
  </si>
  <si>
    <t xml:space="preserve">MGP TECH 8mm NAT/WHT+1 BLUE 60/40  </t>
  </si>
  <si>
    <t>XPT585</t>
  </si>
  <si>
    <t xml:space="preserve">MGP TECH 8mm NAT/WHT+1 RED 60/40   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</si>
  <si>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</si>
  <si>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</si>
  <si>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</si>
  <si>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</si>
  <si>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</si>
  <si>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</si>
  <si>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</si>
  <si>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</si>
  <si>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</si>
  <si>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 xml:space="preserve">MGP TECH 8mm NATURAL/NAVY 60/40    </t>
  </si>
  <si>
    <t>XPT591</t>
  </si>
  <si>
    <t xml:space="preserve">MGP TECH 8mm BLACK/NAVY 60/40      </t>
  </si>
  <si>
    <t>XPT681</t>
  </si>
  <si>
    <t>MGP TECH 8mm BLACK/GOLD(YLW) 60/40</t>
  </si>
  <si>
    <t>XPT691</t>
  </si>
  <si>
    <t xml:space="preserve">MGP TECH 8mm NATURAL/GREY 60/40    </t>
  </si>
  <si>
    <t>XPT692</t>
  </si>
  <si>
    <t xml:space="preserve">MGP TECH 8mm NATURAL/BLACK 60/40   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</si>
  <si>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</si>
  <si>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</si>
  <si>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</si>
  <si>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</si>
  <si>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</si>
  <si>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</si>
  <si>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</si>
  <si>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 xml:space="preserve">MGP TECH 8mm BLACK/BLUE 60/40      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</si>
  <si>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</si>
  <si>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</si>
  <si>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</si>
  <si>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</si>
  <si>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</si>
  <si>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</si>
  <si>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</si>
  <si>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</si>
  <si>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</si>
  <si>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</si>
  <si>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 xml:space="preserve">MGP TECH 9mm NATURAL/RED 60/40     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</si>
  <si>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</si>
  <si>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</si>
  <si>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</si>
  <si>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</si>
  <si>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</si>
  <si>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</si>
  <si>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</si>
  <si>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 xml:space="preserve">MGP TECH 9mm NATURAL/GREEN 60/40   </t>
  </si>
  <si>
    <t>XPT099</t>
  </si>
  <si>
    <t xml:space="preserve">MGP TECH 9mm NATURAL/BLACK 60/40   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</si>
  <si>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</si>
  <si>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</si>
  <si>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</si>
  <si>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</si>
  <si>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</si>
  <si>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</si>
  <si>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</si>
  <si>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 xml:space="preserve">MGP TECH 10mm NAT/BLK/RED 60/40    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</si>
  <si>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</si>
  <si>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</si>
  <si>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</si>
  <si>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</si>
  <si>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</si>
  <si>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</si>
  <si>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</si>
  <si>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</si>
  <si>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</si>
  <si>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</si>
  <si>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</si>
  <si>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 xml:space="preserve">MGP TECH 10mm BLACK/GREEN+1 GRN    </t>
  </si>
  <si>
    <t>XPT608</t>
  </si>
  <si>
    <t xml:space="preserve">MGP TECH 10mm BLACK/RED+1 RED      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</si>
  <si>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</si>
  <si>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</si>
  <si>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</si>
  <si>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</si>
  <si>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</si>
  <si>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</si>
  <si>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</si>
  <si>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 xml:space="preserve">MGP TECH 10mm BLACK/RED/WHT 60/40  </t>
  </si>
  <si>
    <t>XPT613</t>
  </si>
  <si>
    <t>MGP TECH 10mm NATURAL/BLK/RED 60/40</t>
  </si>
  <si>
    <t>XPT685</t>
  </si>
  <si>
    <t xml:space="preserve">MGP TECH 10mm NAT/WHT+1 BLUE 60/40 </t>
  </si>
  <si>
    <t>XPT686</t>
  </si>
  <si>
    <t xml:space="preserve">MGP TECH 10mm NAT/WHT+1 RED 60/40  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</si>
  <si>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</si>
  <si>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</si>
  <si>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</si>
  <si>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</si>
  <si>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</si>
  <si>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</si>
  <si>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</si>
  <si>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</si>
  <si>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</si>
  <si>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</si>
  <si>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</si>
  <si>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 xml:space="preserve">MGP TECH 10mm BLACK/LIME 60/40     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</si>
  <si>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</si>
  <si>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</si>
  <si>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</si>
  <si>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</si>
  <si>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</si>
  <si>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</si>
  <si>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</si>
  <si>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</si>
  <si>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</si>
  <si>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</si>
  <si>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</si>
  <si>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 xml:space="preserve">MGP TECH 10mm BLACK/RED+1 LIME     </t>
  </si>
  <si>
    <t>XPT111</t>
  </si>
  <si>
    <t xml:space="preserve">MGP TECH 10mm BLACK/GRN+1 LIME     </t>
  </si>
  <si>
    <t>XPT112</t>
  </si>
  <si>
    <t xml:space="preserve">MGP TECH 10mm BLACK/BLUE+1 LIME    </t>
  </si>
  <si>
    <t>XPT113</t>
  </si>
  <si>
    <t xml:space="preserve">MGP TECH 10mm BLACK/BLUE+1 RED     </t>
  </si>
  <si>
    <t>XPT114</t>
  </si>
  <si>
    <t xml:space="preserve">MGP TECH 10mm BLACK/GOLD+1 GREEN   </t>
  </si>
  <si>
    <t>XPT115</t>
  </si>
  <si>
    <t>MGP TECH 10mm BLACK/GOLD(YLW) 60/40</t>
  </si>
  <si>
    <t>XPT118</t>
  </si>
  <si>
    <t xml:space="preserve">MGP TECH 11mm BLACK/RED ('J'CORE)  </t>
  </si>
  <si>
    <t>XPT119</t>
  </si>
  <si>
    <t xml:space="preserve">MGP TECH 11mm BLK/GREEN ('J' CORE) 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</si>
  <si>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</si>
  <si>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</si>
  <si>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</si>
  <si>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</si>
  <si>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</si>
  <si>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</si>
  <si>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</si>
  <si>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</si>
  <si>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</si>
  <si>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 xml:space="preserve">MGP TECH 12mm BLACK/LIME 53/47     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</si>
  <si>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</si>
  <si>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</si>
  <si>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</si>
  <si>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</si>
  <si>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</si>
  <si>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</si>
  <si>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</si>
  <si>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</si>
  <si>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</si>
  <si>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</si>
  <si>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</si>
  <si>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</si>
  <si>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</si>
  <si>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</si>
  <si>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</si>
  <si>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</si>
  <si>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</si>
  <si>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</si>
  <si>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</si>
  <si>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</si>
  <si>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</si>
  <si>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</si>
  <si>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</si>
  <si>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</si>
  <si>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</si>
  <si>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</si>
  <si>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</si>
  <si>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</si>
  <si>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</si>
  <si>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 xml:space="preserve">MGP TECH 12mm NATURAL/LIME 53/47   </t>
  </si>
  <si>
    <t>XPT630</t>
  </si>
  <si>
    <t>MGP TECH 12mm NATURAL/NAVY 53/47</t>
  </si>
  <si>
    <t>XPT631</t>
  </si>
  <si>
    <t>MGP TECH 12mm BLACK/PURPLE 53/47</t>
  </si>
  <si>
    <t>XPT632</t>
  </si>
  <si>
    <t xml:space="preserve">MGP TECH 12mm NATURAL/BEIGE 53/47  </t>
  </si>
  <si>
    <t>XPT688</t>
  </si>
  <si>
    <t xml:space="preserve">MGP TECH 12mm NAT/WHT/LIME 53/47   </t>
  </si>
  <si>
    <t>XPT693</t>
  </si>
  <si>
    <t xml:space="preserve">MGP TECH 12mm BLACK/RED/GREY 53/47 </t>
  </si>
  <si>
    <t>XPT700</t>
  </si>
  <si>
    <t xml:space="preserve">MGP TECH 12mm BLK/GREY+2 BLK/RED   </t>
  </si>
  <si>
    <t>XPT701</t>
  </si>
  <si>
    <t xml:space="preserve">MGP TECH 12mm BLK/GREY+2 BLK/GRN   </t>
  </si>
  <si>
    <t>XPT702</t>
  </si>
  <si>
    <t xml:space="preserve">MGP TECH 12mm BLK/GREY+2 BLK/ORG   </t>
  </si>
  <si>
    <t>XPT703</t>
  </si>
  <si>
    <t xml:space="preserve">MGP TECH 12mm BLK/GREY+2 BLK/BLUE  </t>
  </si>
  <si>
    <t>XPT704</t>
  </si>
  <si>
    <t xml:space="preserve">MGP TECH 12mm BLK/GREY+2 BLK/WHT   </t>
  </si>
  <si>
    <t>XPT705</t>
  </si>
  <si>
    <t xml:space="preserve">MGP TECH 12mm BLK/GREY+2 BLK/LIME  </t>
  </si>
  <si>
    <t>XPT706</t>
  </si>
  <si>
    <t xml:space="preserve">MGP TECH 12mm NAT/WHITE+2 BLK/BLK  </t>
  </si>
  <si>
    <t>XPT707</t>
  </si>
  <si>
    <t xml:space="preserve">MGP TECH 12mm BLACK/GREEN+2 GLOW   </t>
  </si>
  <si>
    <t>XPT708</t>
  </si>
  <si>
    <t xml:space="preserve">MGP TECH 12mm NATURAL/RED+2 GLOW   </t>
  </si>
  <si>
    <t>XPT709</t>
  </si>
  <si>
    <t xml:space="preserve">MGP TECH 12mm BLACK/GREY+2 GLOW    </t>
  </si>
  <si>
    <t>XPT140</t>
  </si>
  <si>
    <t xml:space="preserve">MGP TECH 14mm BLACK/WHITE 60/40    </t>
  </si>
  <si>
    <t>XPT141</t>
  </si>
  <si>
    <t xml:space="preserve">MGP TECH 14mm BLACK/BLACK 60/40    </t>
  </si>
  <si>
    <t>XPT142</t>
  </si>
  <si>
    <t xml:space="preserve">MGP TECH 14mm BLACK/RED 60/40      </t>
  </si>
  <si>
    <t>XPT143</t>
  </si>
  <si>
    <t xml:space="preserve">MGP TECH 14mm BLACK/BLUE 60/40     </t>
  </si>
  <si>
    <t>XPT144</t>
  </si>
  <si>
    <t xml:space="preserve">MGP TECH 14mm BLACK/ORANGE 60/40   </t>
  </si>
  <si>
    <t>XPT145</t>
  </si>
  <si>
    <t xml:space="preserve">MGP TECH 14mm BLACK/GREEN 60/40    </t>
  </si>
  <si>
    <t>XPT147</t>
  </si>
  <si>
    <t xml:space="preserve">MGP TECH 14mm NATURAL/RED 60/40    </t>
  </si>
  <si>
    <t>XPT148</t>
  </si>
  <si>
    <t xml:space="preserve">MGP TECH 14mm NATURAL/GREY 60/40   </t>
  </si>
  <si>
    <t>XPT149</t>
  </si>
  <si>
    <t xml:space="preserve">MGP TECH 14mm BLACK/PURPLE 60/40   </t>
  </si>
  <si>
    <t>XPT640</t>
  </si>
  <si>
    <t xml:space="preserve">MGP TECH 14mm NATURAL/NAVY 60/40   </t>
  </si>
  <si>
    <t>XPT641</t>
  </si>
  <si>
    <t xml:space="preserve">MGP TECH 14mm BLACK/GREY 60/40     </t>
  </si>
  <si>
    <t>XPT642</t>
  </si>
  <si>
    <t xml:space="preserve">MGP TECH 14mm NATURAL/BLACK 60/40  </t>
  </si>
  <si>
    <t>XPT643</t>
  </si>
  <si>
    <t xml:space="preserve">MGP TECH 14mm NATURAL/BLUE 60/40   </t>
  </si>
  <si>
    <t>XPT644</t>
  </si>
  <si>
    <t xml:space="preserve">MGP TECH 14mm NATURAL/GREEN 60/40  </t>
  </si>
  <si>
    <t>XPT645</t>
  </si>
  <si>
    <t xml:space="preserve">MGP TECH 14mm NATURAL/WHITE 60/40  </t>
  </si>
  <si>
    <t>XPT646</t>
  </si>
  <si>
    <t xml:space="preserve">MGP TECH 14mm NAT/GOLD (YLW) 60/40 </t>
  </si>
  <si>
    <t>XPT690</t>
  </si>
  <si>
    <t xml:space="preserve">MGP TECH 14mm NATURAL/ORANGE 60/40 </t>
  </si>
  <si>
    <t>XPT160</t>
  </si>
  <si>
    <t xml:space="preserve">MGP TECH 16mm BLACK/WHITE 60/40    </t>
  </si>
  <si>
    <t>XPT161</t>
  </si>
  <si>
    <t xml:space="preserve">MGP TECH 16mm BLACK/BLACK 60/40    </t>
  </si>
  <si>
    <t>XPT162</t>
  </si>
  <si>
    <t xml:space="preserve">MGP TECH 16mm BLACK/RED 60/40      </t>
  </si>
  <si>
    <t>XPT163</t>
  </si>
  <si>
    <t xml:space="preserve">MGP TECH 16mm BLACK/BLUE 60/40     </t>
  </si>
  <si>
    <t>XPT165</t>
  </si>
  <si>
    <t xml:space="preserve">MGP TECH 16mm BLACK/GREEN 60/40    </t>
  </si>
  <si>
    <t>XPT166</t>
  </si>
  <si>
    <t xml:space="preserve">MGP TECH 16mm BLACK/NAVY 60/40     </t>
  </si>
  <si>
    <t>XPT167</t>
  </si>
  <si>
    <t xml:space="preserve">MGP TECH 16mm BLACK/ORANGE 60/40   </t>
  </si>
  <si>
    <t>XPT168</t>
  </si>
  <si>
    <t xml:space="preserve">MGP TECH 16mm NATURAL/PURPLE 60/40 </t>
  </si>
  <si>
    <t>XPT169</t>
  </si>
  <si>
    <t xml:space="preserve">MGP TECH 16mm BLACK/GOLD 60/40     </t>
  </si>
  <si>
    <t>XPT170</t>
  </si>
  <si>
    <t xml:space="preserve">MGP TECH 32plt 16mm BLK/GREY 53/47 </t>
  </si>
  <si>
    <t>XPT171</t>
  </si>
  <si>
    <t xml:space="preserve">MGP TECH 16mm BLACK/GREY 60/40     </t>
  </si>
  <si>
    <t>XPT661</t>
  </si>
  <si>
    <t xml:space="preserve">MGP TECH 16mm NATURAL/BLACK 60/40  </t>
  </si>
  <si>
    <t>XPT662</t>
  </si>
  <si>
    <t xml:space="preserve">MGP TECH 16mm NAT/RED/GOLD 56/44   </t>
  </si>
  <si>
    <t>XPT663</t>
  </si>
  <si>
    <t xml:space="preserve">MGP TECH 16mm NATURAL/BLUE 60/40   </t>
  </si>
  <si>
    <t>XPT666</t>
  </si>
  <si>
    <t xml:space="preserve">MGP TECH 16mm NATURAL/LIME 60/40   </t>
  </si>
  <si>
    <t>XPT180</t>
  </si>
  <si>
    <t xml:space="preserve">MGP TECH 18mm BLACK/WHITE 53/47    </t>
  </si>
  <si>
    <t>XPT182</t>
  </si>
  <si>
    <t xml:space="preserve">MGP TECH 18mm BLACK/RED 53/47      </t>
  </si>
  <si>
    <t>XPT183</t>
  </si>
  <si>
    <t xml:space="preserve">MGP TECH 18mm BLACK/BLUE 53/47     </t>
  </si>
  <si>
    <t>XPT184</t>
  </si>
  <si>
    <t xml:space="preserve">MGP TECH 18mm BLACK/GREY 53/47     </t>
  </si>
  <si>
    <t>XPT185</t>
  </si>
  <si>
    <t xml:space="preserve">MGP TECH 18mm BLACK/GREEN 53/47    </t>
  </si>
  <si>
    <t>XPT187</t>
  </si>
  <si>
    <t xml:space="preserve">MGP TECH 18mm BLACK/PURPLE 53/47   </t>
  </si>
  <si>
    <t>XPT188</t>
  </si>
  <si>
    <t xml:space="preserve">MGP TECH 18mm NATURAL/WHITE 53/47  </t>
  </si>
  <si>
    <t>XPT189</t>
  </si>
  <si>
    <t xml:space="preserve">MGP TECH 18mm BLACK/ORANGE 53/47   </t>
  </si>
  <si>
    <t>XPT680</t>
  </si>
  <si>
    <t xml:space="preserve">MGP TECH 18mm BLACK/RED/BLUE 53/47 </t>
  </si>
  <si>
    <t>XPT682</t>
  </si>
  <si>
    <t xml:space="preserve">MGP TECH 18mm NATURAL/BLACK 53/47  </t>
  </si>
  <si>
    <t>XPT683</t>
  </si>
  <si>
    <t xml:space="preserve">MGP TECH 18mm NATURAL/BLUE 53/47   </t>
  </si>
  <si>
    <t>XPT684</t>
  </si>
  <si>
    <t xml:space="preserve">MGP TECH 18mm NATURAL/RED 53/47    </t>
  </si>
  <si>
    <t>XPT200</t>
  </si>
  <si>
    <t xml:space="preserve">MGP TECH 20mm BLACK/WHITE 51/49    </t>
  </si>
  <si>
    <t>XPT201</t>
  </si>
  <si>
    <t xml:space="preserve">MGP TECH 20mm BLACK/BLACK 51/49    </t>
  </si>
  <si>
    <t>XPT202</t>
  </si>
  <si>
    <t xml:space="preserve">MGP TECH 20mm BLACK/RED 51/49      </t>
  </si>
  <si>
    <t>XPT203</t>
  </si>
  <si>
    <t xml:space="preserve">MGP TECH 20mm BLACK/BLUE 51/49     </t>
  </si>
  <si>
    <t>XPT205</t>
  </si>
  <si>
    <t xml:space="preserve">MGP TECH 20mm BLACK/GREEN 51/49    </t>
  </si>
  <si>
    <t>XPT207</t>
  </si>
  <si>
    <t xml:space="preserve">MGP TECH 20mm BLACK/ORANGE 51/49   </t>
  </si>
  <si>
    <t>XPT208</t>
  </si>
  <si>
    <t>MGP TECH 20mm NATURAL/RED/BLU 51/49</t>
  </si>
  <si>
    <t>XPT209</t>
  </si>
  <si>
    <t xml:space="preserve">MGP TECH 20mm NATURAL/BLACK 51/49  </t>
  </si>
  <si>
    <t>XPT210</t>
  </si>
  <si>
    <t xml:space="preserve">MGP TECH 20mm NATURAL/WHITE 51/49  </t>
  </si>
  <si>
    <t>XPT220</t>
  </si>
  <si>
    <t xml:space="preserve">MGP TECH 22mm NATURAL/WHITE 51/49  </t>
  </si>
  <si>
    <t>XPT230</t>
  </si>
  <si>
    <t xml:space="preserve">MGP TECH 23mm BLACK/BLACK+4 RED    </t>
  </si>
  <si>
    <t>XPT240</t>
  </si>
  <si>
    <t xml:space="preserve">MGP TECH 24mm NATURAL/WHITE 51/49  </t>
  </si>
  <si>
    <t>XPT764</t>
  </si>
  <si>
    <t xml:space="preserve">MGP TECH 32plt 26mm BLK/BLK 53/47  </t>
  </si>
  <si>
    <t>26</t>
  </si>
  <si>
    <t>XZT070</t>
  </si>
  <si>
    <t xml:space="preserve">MGP P TECH 7mm PBO/TECH NAT+1 RED  </t>
  </si>
  <si>
    <t>XZT080</t>
  </si>
  <si>
    <t xml:space="preserve">MGP P TECH 8mm PBO/TECH BLACK      </t>
  </si>
  <si>
    <t>XZT082</t>
  </si>
  <si>
    <t xml:space="preserve">MGP P TECH 8mm PBO/TECH NATURAL    </t>
  </si>
  <si>
    <t>XZT083</t>
  </si>
  <si>
    <t xml:space="preserve">MGP P TECH 8mm PBO/TECH BLK+1 RED  </t>
  </si>
  <si>
    <t>XZT084</t>
  </si>
  <si>
    <t xml:space="preserve">MGP P TECH 8mm PBO/TECH NAT 63/37  </t>
  </si>
  <si>
    <t>XZT085</t>
  </si>
  <si>
    <t xml:space="preserve">MGP P TECH 8mm PBO/TECH BLK/NAT    </t>
  </si>
  <si>
    <t>XZT086</t>
  </si>
  <si>
    <t xml:space="preserve">MGP P TECH 8mm PBO/TECH NAT+2 LIME </t>
  </si>
  <si>
    <t>XZT087</t>
  </si>
  <si>
    <t xml:space="preserve">MGP P TECH 8mm PBO/TECH NAT+2 BLUE </t>
  </si>
  <si>
    <t>XZT092</t>
  </si>
  <si>
    <t>MGP P TECH 9mm PBO/TECH BLACK 50/50</t>
  </si>
  <si>
    <t>XZT093</t>
  </si>
  <si>
    <t xml:space="preserve">MGP P TECH 9mm PBO/TECH BLK 40/60  </t>
  </si>
  <si>
    <t>XZT094</t>
  </si>
  <si>
    <t xml:space="preserve">MGP P TECH 9mm PBO/TECH NAT 40/60  </t>
  </si>
  <si>
    <t>XZT100</t>
  </si>
  <si>
    <t xml:space="preserve">MGP P TECH 10mm PBO/TECH BLACK     </t>
  </si>
  <si>
    <t>XZT103</t>
  </si>
  <si>
    <t xml:space="preserve">MGP P TECH 10mm PBO/TECH BLK+1 BLU </t>
  </si>
  <si>
    <t>XZT104</t>
  </si>
  <si>
    <t xml:space="preserve">MGP P TECH 10mm PBO/TECH BLK+1 RED </t>
  </si>
  <si>
    <t>XZT106</t>
  </si>
  <si>
    <t xml:space="preserve">MGP P TECH 10mm PBO/TECH NATURAL   </t>
  </si>
  <si>
    <t>XZT107</t>
  </si>
  <si>
    <t>MGP P TECH 10mm PBO/TECH BLK+1 LIME</t>
  </si>
  <si>
    <t>XZT108</t>
  </si>
  <si>
    <t xml:space="preserve">MGP PT 10mm PBO/TECH BLK+3 BLK/ORG </t>
  </si>
  <si>
    <t>XZT109</t>
  </si>
  <si>
    <t xml:space="preserve">MGP PT 10mm PBO/TECH NAT+3 BLK/BLK </t>
  </si>
  <si>
    <t>XZT110</t>
  </si>
  <si>
    <t xml:space="preserve">MGP PT 10mm PBO/TECH BLK+2 NAT/LIM </t>
  </si>
  <si>
    <t>XZT114</t>
  </si>
  <si>
    <t xml:space="preserve">MGP P TECH 11mm PBO/TECH BLK 57/43 </t>
  </si>
  <si>
    <t>XZT120</t>
  </si>
  <si>
    <t xml:space="preserve">MGP P TECH 12mm PBO/TECH BLACK     </t>
  </si>
  <si>
    <t>XZT122</t>
  </si>
  <si>
    <t xml:space="preserve">MGP P TECH 12mm PBO/TECH BLK+1 RED </t>
  </si>
  <si>
    <t>XZT123</t>
  </si>
  <si>
    <t>MGP P TECH 12mm PBO/TECH BLK+1 BLUE</t>
  </si>
  <si>
    <t>XZT124</t>
  </si>
  <si>
    <t xml:space="preserve">MGP P TECH 12mm PBO/TECH NATURAL   </t>
  </si>
  <si>
    <t>XZT125</t>
  </si>
  <si>
    <t xml:space="preserve">MGP P TECH 12mm PBO/TECH NAT+1 RED </t>
  </si>
  <si>
    <t>XZT140</t>
  </si>
  <si>
    <t xml:space="preserve">MGP P TECH 14mm PBO/TECH BLACK     </t>
  </si>
  <si>
    <t>XZT141</t>
  </si>
  <si>
    <t xml:space="preserve">MGP P TECH 14mm PBO/TECH NATURAL   </t>
  </si>
  <si>
    <t>XZT142</t>
  </si>
  <si>
    <t xml:space="preserve">MGP P TECH 14mm PBO/TECH BLK+1 GRN </t>
  </si>
  <si>
    <t>XZT143</t>
  </si>
  <si>
    <t xml:space="preserve">MGP P TECH 14mm PBO/TECH BLK+1 WHT </t>
  </si>
  <si>
    <t>XZT161</t>
  </si>
  <si>
    <t xml:space="preserve">MGP P TECH 16mm PBO/TECH NATURAL   </t>
  </si>
  <si>
    <t>XZT170</t>
  </si>
  <si>
    <t xml:space="preserve">MGP P TECH 17mm PBO/TECH NAT 73/27 </t>
  </si>
  <si>
    <t>XZT180</t>
  </si>
  <si>
    <t xml:space="preserve">MGP P TECH 18mm PBO/TECH BLACK     </t>
  </si>
  <si>
    <t>XZT200</t>
  </si>
  <si>
    <t xml:space="preserve">MGP P TECH 20mm PBO/TECH NAT 51/49 </t>
  </si>
  <si>
    <t>XZT230</t>
  </si>
  <si>
    <t xml:space="preserve">MGP P TECH 23mm PBO/TECH BLACK     </t>
  </si>
  <si>
    <t>XPZ060</t>
  </si>
  <si>
    <t xml:space="preserve">MGP PBO 100 6mm NATURAL            </t>
  </si>
  <si>
    <t>XPZ070</t>
  </si>
  <si>
    <t xml:space="preserve">MGP PBO 100 7mm NATURAL            </t>
  </si>
  <si>
    <t>XPZ080</t>
  </si>
  <si>
    <t xml:space="preserve">MGP PBO 100 8mm NATURAL            </t>
  </si>
  <si>
    <t>XPZ090</t>
  </si>
  <si>
    <t xml:space="preserve">MGP PBO 100 9mm NATURAL            </t>
  </si>
  <si>
    <t>XPZ100</t>
  </si>
  <si>
    <t xml:space="preserve">MGP PBO 100 10mm NATURAL           </t>
  </si>
  <si>
    <t>XPZ110</t>
  </si>
  <si>
    <t xml:space="preserve">MGP PBO 100 11mm NATURAL           </t>
  </si>
  <si>
    <t>XPZ120</t>
  </si>
  <si>
    <t xml:space="preserve">MGP PBO 100 12mm NATURAL           </t>
  </si>
  <si>
    <t>XPZ140</t>
  </si>
  <si>
    <t xml:space="preserve">MGP PBO 100 14mm NATURAL           </t>
  </si>
  <si>
    <t>XPZ160</t>
  </si>
  <si>
    <t xml:space="preserve">MGP PBO 100 16mm NATURAL           </t>
  </si>
  <si>
    <t>XPZ180</t>
  </si>
  <si>
    <t xml:space="preserve">MGP PBO 100 18mm NATURAL           </t>
  </si>
  <si>
    <t>XPV063</t>
  </si>
  <si>
    <t xml:space="preserve">MGP VECTRAN 6mm NATURAL/BLUE 75/25 </t>
  </si>
  <si>
    <t>XPV072</t>
  </si>
  <si>
    <t xml:space="preserve">MGP VECTRAN 7mm NATURAL/RED 60/40  </t>
  </si>
  <si>
    <t>XPV081</t>
  </si>
  <si>
    <t>MGP VECTRAN 8mm NATURAL/BLACK 53/47</t>
  </si>
  <si>
    <t>XPV082</t>
  </si>
  <si>
    <t xml:space="preserve">MGP VECTRAN 8mm NATURAL/RED 53/47  </t>
  </si>
  <si>
    <t>XPV083</t>
  </si>
  <si>
    <t xml:space="preserve">MGP VECTRAN 8mm NATURAL/BLUE 53/47 </t>
  </si>
  <si>
    <t>XPV092</t>
  </si>
  <si>
    <t xml:space="preserve">MGP VECTRAN 9mm NATURAL/RED 60/40  </t>
  </si>
  <si>
    <t>XPV101</t>
  </si>
  <si>
    <t xml:space="preserve">MGP VECTRAN 10mm NATURAL/BLACK     </t>
  </si>
  <si>
    <t>XPV102</t>
  </si>
  <si>
    <t xml:space="preserve">MGP VECTRAN 10mm NATURAL/RED 60/40 </t>
  </si>
  <si>
    <t>XPV103</t>
  </si>
  <si>
    <t>MGP VECTRAN 10mm NATURAL/BLUE 60/40</t>
  </si>
  <si>
    <t>XPV104</t>
  </si>
  <si>
    <t xml:space="preserve">MGP VECTRAN 10mm NATURAL/GREEN     </t>
  </si>
  <si>
    <t>XPV120</t>
  </si>
  <si>
    <t xml:space="preserve">MGP VECTRAN 12mm NATURAL/WHITE     </t>
  </si>
  <si>
    <t>XPV121</t>
  </si>
  <si>
    <t xml:space="preserve">MGP VECTRAN 12mm NATURAL/BLACK     </t>
  </si>
  <si>
    <t>XPV122</t>
  </si>
  <si>
    <t xml:space="preserve">MGP VECTRAN 12mm NATURAL/RED 53/47 </t>
  </si>
  <si>
    <t>XPV123</t>
  </si>
  <si>
    <t>MGP VECTRAN 12mm NATURAL/BLUE 53/47</t>
  </si>
  <si>
    <t>XPV125</t>
  </si>
  <si>
    <t xml:space="preserve">MGP VECTRAN 12mm NATURAL/GREEN     </t>
  </si>
  <si>
    <t>XPV127</t>
  </si>
  <si>
    <t>MGP VECTRAN 12mm NATURAL/GREY 53/47</t>
  </si>
  <si>
    <t>XPV140</t>
  </si>
  <si>
    <t xml:space="preserve">MGP VECTRAN 14mm NATURAL/WHITE     </t>
  </si>
  <si>
    <t>XPV169</t>
  </si>
  <si>
    <t>MGP VECTRAN 16mm NATURAL/GREY 56/44</t>
  </si>
  <si>
    <t>XPV170</t>
  </si>
  <si>
    <t xml:space="preserve">MGP VECTRAN 32plt 16mm NAT/GREY    </t>
  </si>
  <si>
    <t>XZP063</t>
  </si>
  <si>
    <t xml:space="preserve">MGP PBO 6mm PBO/PES BLUE 60/40     </t>
  </si>
  <si>
    <t>XZP081</t>
  </si>
  <si>
    <t xml:space="preserve">MGP PBO 8mm PBO/PES BLACK 50/50    </t>
  </si>
  <si>
    <t>XZP082</t>
  </si>
  <si>
    <t xml:space="preserve">MGP PBO 8mm PBO/PES RED 50/50      </t>
  </si>
  <si>
    <t>XZP092</t>
  </si>
  <si>
    <t xml:space="preserve">MGP PBO 9mm PBO/PES RED 60/40      </t>
  </si>
  <si>
    <t>XZP100</t>
  </si>
  <si>
    <t xml:space="preserve">MGP PBO 10mm PBO/PES WHITE 60/40   </t>
  </si>
  <si>
    <t>XZP101</t>
  </si>
  <si>
    <t xml:space="preserve">MGP PBO 10mm PBO/PES BLACK 60/40   </t>
  </si>
  <si>
    <t>XZP102</t>
  </si>
  <si>
    <t xml:space="preserve">MGP PBO 10mm PBO/PES GOLD 60/40    </t>
  </si>
  <si>
    <t>XZP103</t>
  </si>
  <si>
    <t xml:space="preserve">MGP PBO 10mm PBO/PES RED 60/40     </t>
  </si>
  <si>
    <t>XZP104</t>
  </si>
  <si>
    <t xml:space="preserve">MGP PBO 10mm PBO/PES BLUE 67/33    </t>
  </si>
  <si>
    <t>XZP111</t>
  </si>
  <si>
    <t xml:space="preserve">MGP PBO 11mm PBO/PES RED 57/43     </t>
  </si>
  <si>
    <t>XZP121</t>
  </si>
  <si>
    <t xml:space="preserve">MGP PBO 12mm PBO/PES BLACK 56/44   </t>
  </si>
  <si>
    <t>XZP122</t>
  </si>
  <si>
    <t xml:space="preserve">MGP PBO 12mm PBO/PES RED 56/44     </t>
  </si>
  <si>
    <t>XZP140</t>
  </si>
  <si>
    <t xml:space="preserve">MGP PBO 14mm PBO/PES GREY 50/50    </t>
  </si>
  <si>
    <t>XZP141</t>
  </si>
  <si>
    <t xml:space="preserve">MGP PBO 14mm PBO/PES BLACK 50/50   </t>
  </si>
  <si>
    <t>XZP161</t>
  </si>
  <si>
    <t xml:space="preserve">MGP PBO 16mm PBO/PES GOLD 50/50    </t>
  </si>
  <si>
    <t>XZP201</t>
  </si>
  <si>
    <t xml:space="preserve">MGP PBO 20mm PBO/PES BEIGE 50/50   </t>
  </si>
  <si>
    <t>XZP220</t>
  </si>
  <si>
    <t xml:space="preserve">MGP PBO 22mm PBO/PES WHITE 72/28   </t>
  </si>
  <si>
    <t>XZP230</t>
  </si>
  <si>
    <t xml:space="preserve">MGP PBO 23mm PBO/PES BLACK 50/50   </t>
  </si>
  <si>
    <t>XPS061</t>
  </si>
  <si>
    <t xml:space="preserve">MGP DYNEEMA 50 6mm WHITE/BLACK     </t>
  </si>
  <si>
    <t>XPS072</t>
  </si>
  <si>
    <t xml:space="preserve">MGP DYNEEMA 50 7mm WHITE/RED       </t>
  </si>
  <si>
    <t>XPS081</t>
  </si>
  <si>
    <t xml:space="preserve">MGP DYNEEMA 50 8mm WHITE/BLACK     </t>
  </si>
  <si>
    <t>XPS082</t>
  </si>
  <si>
    <t xml:space="preserve">MGP DYNEEMA 50 8mm WHITE/RED       </t>
  </si>
  <si>
    <t>XPS083</t>
  </si>
  <si>
    <t xml:space="preserve">MGP DYNEEMA 50 8mm WHITE/BLUE      </t>
  </si>
  <si>
    <t>XPS084</t>
  </si>
  <si>
    <t xml:space="preserve">MGP DYNEEMA 50 8mm WHITE/YELLOW    </t>
  </si>
  <si>
    <t>XPS085</t>
  </si>
  <si>
    <t xml:space="preserve">MGP DYNEEMA 50 8mm WHITE/GREEN     </t>
  </si>
  <si>
    <t>XPS086</t>
  </si>
  <si>
    <t xml:space="preserve">MGP DYNEEMA 50 8mm WHITE/ORANGE    </t>
  </si>
  <si>
    <t>XPS087</t>
  </si>
  <si>
    <t xml:space="preserve">MGP DYNEEMA 50 8mm WHITE/GREY      </t>
  </si>
  <si>
    <t>XPS100</t>
  </si>
  <si>
    <t xml:space="preserve">MGP DYNEEMA 50 10mm WHITE/WHITE    </t>
  </si>
  <si>
    <t>XPS101</t>
  </si>
  <si>
    <t xml:space="preserve">MGP DYNEEMA 50 10mm WHITE/BLACK    </t>
  </si>
  <si>
    <t>XPS102</t>
  </si>
  <si>
    <t xml:space="preserve">MGP DYNEEMA 50 10mm WHITE/RED      </t>
  </si>
  <si>
    <t>XPS103</t>
  </si>
  <si>
    <t xml:space="preserve">MGP DYNEEMA 50 10mm WHITE/BLUE     </t>
  </si>
  <si>
    <t>XPS104</t>
  </si>
  <si>
    <t xml:space="preserve">MGP DYNEEMA 50 10mm WHITE/YELLOW   </t>
  </si>
  <si>
    <t>XPS105</t>
  </si>
  <si>
    <t xml:space="preserve">MGP DYNEEMA 50 10mm WHITE/GREEN    </t>
  </si>
  <si>
    <t>XPS106</t>
  </si>
  <si>
    <t xml:space="preserve">MGP DYNEEMA 50 10mm WHITE/ORANGE   </t>
  </si>
  <si>
    <t>XPS107</t>
  </si>
  <si>
    <t xml:space="preserve">MGP DYNEEMA 50 10mm WHITE/GREY     </t>
  </si>
  <si>
    <t>XPS121</t>
  </si>
  <si>
    <t xml:space="preserve">MGP DYNEEMA 50 12mm WHITE/BLACK    </t>
  </si>
  <si>
    <t>XPS122</t>
  </si>
  <si>
    <t xml:space="preserve">MGP DYNEEMA 50 12mm WHITE/RED      </t>
  </si>
  <si>
    <t>XPS125</t>
  </si>
  <si>
    <t xml:space="preserve">MGP DYNEEMA 50 12mm WHITE/GREEN    </t>
  </si>
  <si>
    <t>XPS144</t>
  </si>
  <si>
    <t xml:space="preserve">MGP DYNEEMA 50 14mm WHITE/YELLOW   </t>
  </si>
  <si>
    <t>XPS162</t>
  </si>
  <si>
    <t xml:space="preserve">MGP DYNEEMA 50 16mm WHITE/RED      </t>
  </si>
  <si>
    <t>XPS165</t>
  </si>
  <si>
    <t xml:space="preserve">MGP DYNEEMA 50 16mm WHITE/GREEN    </t>
  </si>
  <si>
    <t>XTD061</t>
  </si>
  <si>
    <t xml:space="preserve">MGP D TECH 50 6mm HMPE/TECH NAT    </t>
  </si>
  <si>
    <t>XTD081</t>
  </si>
  <si>
    <t xml:space="preserve">MGP D TECH 50 8mm HMPE/TECH NAT    </t>
  </si>
  <si>
    <t>XTD080</t>
  </si>
  <si>
    <t xml:space="preserve">MGP D TECH 50 8mm HMPE/TECH BLACK  </t>
  </si>
  <si>
    <t>XTD103</t>
  </si>
  <si>
    <t>MGP D TECH 50 10mm HMPE/BLK+1 GREEN</t>
  </si>
  <si>
    <t>XTD104</t>
  </si>
  <si>
    <t xml:space="preserve">MGP D TECH 50 10mm HMPE/NAT+1 GOLD </t>
  </si>
  <si>
    <t>XTD105</t>
  </si>
  <si>
    <t xml:space="preserve">MGP D TECH 50 10mm HMPE/TECH NAT   </t>
  </si>
  <si>
    <t>XTD120</t>
  </si>
  <si>
    <t xml:space="preserve">MGP D TECH 50 12mm HMPE/TECH BLACK </t>
  </si>
  <si>
    <t>XTD141</t>
  </si>
  <si>
    <t xml:space="preserve">MGP D TECH 50 14mm HMPE/TECH NAT   </t>
  </si>
  <si>
    <t>XTD160</t>
  </si>
  <si>
    <t xml:space="preserve">MGP D TECH 50 16mm HMPE/TECH BLACK </t>
  </si>
  <si>
    <t>XTD161</t>
  </si>
  <si>
    <t xml:space="preserve">MGP D TECH 50 16mm HMPE/TECH NAT   </t>
  </si>
  <si>
    <t>XTD181</t>
  </si>
  <si>
    <t xml:space="preserve">MGP D TECH 50 18mm HMPE/TECH NAT   </t>
  </si>
  <si>
    <t>XRT100</t>
  </si>
  <si>
    <t xml:space="preserve">MGP RUNNERTAIL 75 10mm NAT/BLUE    </t>
  </si>
  <si>
    <t>XRT120</t>
  </si>
  <si>
    <t xml:space="preserve">MGP RUNNERTAIL 75 12mm NAT/BLUE    </t>
  </si>
  <si>
    <t>XRT140</t>
  </si>
  <si>
    <t xml:space="preserve">MGP RUNNERTAIL 75 14mm NAT/BLUE    </t>
  </si>
  <si>
    <t>XRT141</t>
  </si>
  <si>
    <t xml:space="preserve">MGP RUNNERTAIL 75 14mm NAT/RED     </t>
  </si>
  <si>
    <t>XFU100</t>
  </si>
  <si>
    <t xml:space="preserve">MGP FURLER 50 6mm VEC/RED          </t>
  </si>
  <si>
    <t>XFU102</t>
  </si>
  <si>
    <t xml:space="preserve">MGP FURLER 50 8mm VEC/RED          </t>
  </si>
  <si>
    <t>XFU121</t>
  </si>
  <si>
    <t xml:space="preserve">MGP FURLER 50 7mm VEC/BLUE         </t>
  </si>
  <si>
    <t>XFU122</t>
  </si>
  <si>
    <t xml:space="preserve">MGP FURLER 50 8mm VEC/BLUE         </t>
  </si>
  <si>
    <t>XFU113</t>
  </si>
  <si>
    <t xml:space="preserve">MGP FURLER 50 9mm VEC/GREY         </t>
  </si>
  <si>
    <t>XFU114</t>
  </si>
  <si>
    <t xml:space="preserve">MGP FURLER 50 10mm VEC/GREY        </t>
  </si>
  <si>
    <t>XFU115</t>
  </si>
  <si>
    <t xml:space="preserve">MGP FURLER 50 11mm VEC/GREY        </t>
  </si>
  <si>
    <t>JLN003</t>
  </si>
  <si>
    <t xml:space="preserve">LIFELINE 3mm MAX 78+UHMPE 4mm OA   </t>
  </si>
  <si>
    <t>JLN004</t>
  </si>
  <si>
    <t xml:space="preserve">LIFELINE 4mm MAX 78+UHMPE 6mm OA   </t>
  </si>
  <si>
    <t>JLN005</t>
  </si>
  <si>
    <t xml:space="preserve">LIFELINE 5mm MAX 78+UHMPE 7mm OA   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</si>
  <si>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</si>
  <si>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</si>
  <si>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</si>
  <si>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</si>
  <si>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</si>
  <si>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</si>
  <si>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</si>
  <si>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 xml:space="preserve">LASH LINE SK90 2.5mm 16PLT WHITE   </t>
  </si>
  <si>
    <t>JLL305</t>
  </si>
  <si>
    <t>LASH LINE SK90 2.5mm 16PLT UNCOATED</t>
  </si>
  <si>
    <t>JLL361</t>
  </si>
  <si>
    <t xml:space="preserve">LASH LINE SK90 3mm 16PLT BLACK     </t>
  </si>
  <si>
    <t>JLL300</t>
  </si>
  <si>
    <t xml:space="preserve">LASH LINE SK90 3mm 16PLT UNCOATED  </t>
  </si>
  <si>
    <t>JLL350</t>
  </si>
  <si>
    <t xml:space="preserve">LASH LINE SK90 3mm 16PLT WHITE     </t>
  </si>
  <si>
    <t>JLL301</t>
  </si>
  <si>
    <t>LASH LINE SK90 3.5mm 16PLT UNCOATED</t>
  </si>
  <si>
    <t>JLL351</t>
  </si>
  <si>
    <t xml:space="preserve">LASH LINE SK90 3.5mm 16PLT WHITE   </t>
  </si>
  <si>
    <t>JLL362</t>
  </si>
  <si>
    <t xml:space="preserve">LASH LINE SK90 4mm 16PLT BLACK     </t>
  </si>
  <si>
    <t>JLL302</t>
  </si>
  <si>
    <t xml:space="preserve">LASH LINE SK90 4mm 16PLT UNCOATED  </t>
  </si>
  <si>
    <t>JLL352</t>
  </si>
  <si>
    <t xml:space="preserve">LASH LINE SK90 4mm 16PLT WHITE     </t>
  </si>
  <si>
    <t>JLL303</t>
  </si>
  <si>
    <t xml:space="preserve">LASH LINE SK90 5mm 16PLT UNCOATED  </t>
  </si>
  <si>
    <t>JLL353</t>
  </si>
  <si>
    <t xml:space="preserve">LASH LINE SK90 5mm 16PLT WHITE     </t>
  </si>
  <si>
    <t>JLL307</t>
  </si>
  <si>
    <t>LASH LINE SK90 5.5mm 16PLT UNCOATED</t>
  </si>
  <si>
    <t>5.5</t>
  </si>
  <si>
    <t>JLL354</t>
  </si>
  <si>
    <t xml:space="preserve">LASH LINE SK90 6mm 16PLT WHITE     </t>
  </si>
  <si>
    <t>JLL304</t>
  </si>
  <si>
    <t xml:space="preserve">LASH LINE SK90 6mm 16PLT UNCOATED  </t>
  </si>
  <si>
    <t>JLL308</t>
  </si>
  <si>
    <t>LASH LINE SK90 6.5mm 16PLT UNCOATED</t>
  </si>
  <si>
    <t>JLL309</t>
  </si>
  <si>
    <t xml:space="preserve">LASH LINE SK90 7mm 16PLT UNCOATED  </t>
  </si>
  <si>
    <t>JLL306</t>
  </si>
  <si>
    <t xml:space="preserve">LASH LINE SK90 8mm 16PLT UNCOATED  </t>
  </si>
  <si>
    <t>JLL310</t>
  </si>
  <si>
    <t xml:space="preserve">LASH LINE SK90 10mm 16PLT UNCOATED </t>
  </si>
  <si>
    <t>JPK028</t>
  </si>
  <si>
    <t xml:space="preserve">32plt DYNEEMA CHAFE CVR 5mm        </t>
  </si>
  <si>
    <t>JPK014</t>
  </si>
  <si>
    <t xml:space="preserve">32plt DYNEEMA CHAFE CVR 8mm(4-10)  </t>
  </si>
  <si>
    <t>JPK010</t>
  </si>
  <si>
    <t xml:space="preserve">48plt DYNEEMA CHAFE CVR 10mm(6-16) </t>
  </si>
  <si>
    <t>JPK011</t>
  </si>
  <si>
    <t xml:space="preserve">48plt DYNEEMA CHAFE CVR 12mm(7-18) </t>
  </si>
  <si>
    <t>JPK012</t>
  </si>
  <si>
    <t xml:space="preserve">48plt DYNEEMA CHAFE CVR 14mm(9-20) 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</si>
  <si>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</si>
  <si>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</si>
  <si>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</si>
  <si>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</si>
  <si>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</si>
  <si>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</si>
  <si>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JPK081</t>
  </si>
  <si>
    <t xml:space="preserve">48plt TECHNORA CVR BLACK 8mm       </t>
  </si>
  <si>
    <t>JPK053</t>
  </si>
  <si>
    <t xml:space="preserve">48plt TECHNORA CVR BLACK 10mm      </t>
  </si>
  <si>
    <t>JPK083</t>
  </si>
  <si>
    <t xml:space="preserve">48plt TECHNORA CVR BLACK 12mm      </t>
  </si>
  <si>
    <t>JPK084</t>
  </si>
  <si>
    <t xml:space="preserve">48plt TECHNORA CVR BLACK 14mm      </t>
  </si>
  <si>
    <t>JPK085</t>
  </si>
  <si>
    <t xml:space="preserve">48plt TECHNORA CVR BLACK 16mm      </t>
  </si>
  <si>
    <t>JAT004</t>
  </si>
  <si>
    <t xml:space="preserve">PRO-DRIVE TR 7mm BLACK             </t>
  </si>
  <si>
    <t>JAT001</t>
  </si>
  <si>
    <t xml:space="preserve">PRO-DRIVE TR 9mm BLACK             </t>
  </si>
  <si>
    <t>JAT000</t>
  </si>
  <si>
    <t xml:space="preserve">PRO-DRIVE TR 11mm BLACK            </t>
  </si>
  <si>
    <t>JAT003</t>
  </si>
  <si>
    <t xml:space="preserve">PRO-DRIVE TR 13mm BLACK            </t>
  </si>
  <si>
    <t>JAT002</t>
  </si>
  <si>
    <t xml:space="preserve">PRO-DRIVE TR 15mm BLACK            </t>
  </si>
  <si>
    <t>XT0052</t>
  </si>
  <si>
    <t xml:space="preserve">TAKE DOWN 5mm BLUE 200mR           </t>
  </si>
  <si>
    <t>XT0062</t>
  </si>
  <si>
    <t xml:space="preserve">TAKE DOWN 6mm BLUE 200mR           </t>
  </si>
  <si>
    <t>XT0080</t>
  </si>
  <si>
    <t xml:space="preserve">TAKE DOWN 8mm BLACK 200mR          </t>
  </si>
  <si>
    <t>XT0100</t>
  </si>
  <si>
    <t xml:space="preserve">TAKE DOWN 10mm BLACK 200mR         </t>
  </si>
  <si>
    <t>WT0015</t>
  </si>
  <si>
    <t>TT DYN WHIPPING 0.9mm 50mR BLACK</t>
  </si>
  <si>
    <t>0.9</t>
  </si>
  <si>
    <t>WT0010</t>
  </si>
  <si>
    <t>TT DYN WHIPPING 1.1mm 25mR BLACK</t>
  </si>
  <si>
    <t>1.1</t>
  </si>
  <si>
    <t>KL0312</t>
  </si>
  <si>
    <t xml:space="preserve">KITELINE RACE 99 270kg BLK 50m MS  </t>
  </si>
  <si>
    <t>1.3</t>
  </si>
  <si>
    <t>KL0362</t>
  </si>
  <si>
    <t xml:space="preserve">KITELINE RACE 99 360kg BLK 50m M/S </t>
  </si>
  <si>
    <t>KL0209</t>
  </si>
  <si>
    <t xml:space="preserve">KITELINE FREESTYLE BLACK 50m       </t>
  </si>
  <si>
    <t>RC5-8</t>
  </si>
  <si>
    <t>RC9-11</t>
  </si>
  <si>
    <t>RC12-15</t>
  </si>
  <si>
    <t>EAM108</t>
  </si>
  <si>
    <t xml:space="preserve">MGP ECO DRI-COAT 8mm ROPE (per m)  </t>
  </si>
  <si>
    <t>EAM109</t>
  </si>
  <si>
    <t xml:space="preserve">MGP ECO DRI-COAT 10mm ROPE (per m) </t>
  </si>
  <si>
    <t>EAM110</t>
  </si>
  <si>
    <t xml:space="preserve">MGP ECO DRI-COAT 12mm ROPE (per m) </t>
  </si>
  <si>
    <t>EAM111</t>
  </si>
  <si>
    <t xml:space="preserve">MGP ECO DRI-COAT 14mm ROPE (per m) </t>
  </si>
  <si>
    <t>EAM112</t>
  </si>
  <si>
    <t xml:space="preserve">MGP ECO DRI-COAT 16mm ROPE (per m) </t>
  </si>
  <si>
    <t>EAM113</t>
  </si>
  <si>
    <t xml:space="preserve">MGP ECO DRI-COAT 18mm ROPE (per m) </t>
  </si>
  <si>
    <t>EAM114</t>
  </si>
  <si>
    <t xml:space="preserve">MGP ECO DRI-COAT 20mm ROPE (per m) </t>
  </si>
  <si>
    <t>PAA100</t>
  </si>
  <si>
    <t xml:space="preserve">1 LITRE ARMOURCOAT PU RED          </t>
  </si>
  <si>
    <t>PAA126</t>
  </si>
  <si>
    <t xml:space="preserve">1 LITRE GRIP COAT                  </t>
  </si>
  <si>
    <t>PAA127</t>
  </si>
  <si>
    <t xml:space="preserve">1 LITRE ENDURACOAT (SS) PU         </t>
  </si>
  <si>
    <t>PAA200</t>
  </si>
  <si>
    <t xml:space="preserve">1 LITRE SILICON COATING            </t>
  </si>
  <si>
    <t>PAA301</t>
  </si>
  <si>
    <t xml:space="preserve">1 LITRE ECO DRI COAT PRE-MIXED     </t>
  </si>
  <si>
    <t>EAM085</t>
  </si>
  <si>
    <t xml:space="preserve">MGP DIAMETER INCREASE INSERT       </t>
  </si>
  <si>
    <t>EAM084</t>
  </si>
  <si>
    <t xml:space="preserve">MGP COVER HOIST MARKER             </t>
  </si>
  <si>
    <t>EAM086</t>
  </si>
  <si>
    <t xml:space="preserve">MGP HOIST MARKER GLOW-IN-DARK      </t>
  </si>
  <si>
    <t>EAM087</t>
  </si>
  <si>
    <t xml:space="preserve">MGP CORE TAPERING                  </t>
  </si>
  <si>
    <t>EAM098</t>
  </si>
  <si>
    <t xml:space="preserve">MGP COVER TAPERING                 </t>
  </si>
  <si>
    <t>metro</t>
  </si>
  <si>
    <t>retail</t>
  </si>
  <si>
    <t>cost</t>
  </si>
  <si>
    <t>Retail</t>
  </si>
  <si>
    <t>cabo</t>
  </si>
  <si>
    <t>tylaska</t>
  </si>
  <si>
    <t>splice</t>
  </si>
  <si>
    <t>core</t>
  </si>
  <si>
    <t>length</t>
  </si>
  <si>
    <t>RETAIL</t>
  </si>
  <si>
    <t>COST</t>
  </si>
  <si>
    <t>cover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</si>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</sst>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  <numFmt numFmtId="169" formatCode="0.0"/>
  </numFmts>
  <fonts count="27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0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207">
    <xf numFmtId="0" fontId="0" fillId="0" borderId="0" xfId="0"/>
    <xf numFmtId="0" fontId="3" fillId="2" borderId="0" xfId="0" applyFont="1" applyFill="1" applyBorder="1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>
      <alignment horizontal="right"/>
    </xf>
    <xf numFmtId="0" fontId="6" fillId="2" borderId="0" xfId="0" applyFont="1" applyFill="1" applyBorder="1" applyAlignment="1" applyProtection="1"/>
    <xf numFmtId="0" fontId="7" fillId="2" borderId="0" xfId="0" applyFont="1" applyFill="1" applyAlignment="1">
      <alignment vertical="center"/>
    </xf>
    <xf numFmtId="0" fontId="3" fillId="2" borderId="0" xfId="0" applyFont="1" applyFill="1" applyAlignment="1"/>
    <xf numFmtId="0" fontId="5" fillId="2" borderId="0" xfId="0" applyFont="1" applyFill="1" applyBorder="1" applyAlignment="1">
      <alignment horizontal="center"/>
    </xf>
    <xf numFmtId="0" fontId="3" fillId="5" borderId="0" xfId="0" applyFont="1" applyFill="1" applyBorder="1"/>
    <xf numFmtId="0" fontId="5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3" fillId="5" borderId="0" xfId="0" applyFont="1" applyFill="1" applyAlignment="1"/>
    <xf numFmtId="0" fontId="3" fillId="5" borderId="0" xfId="0" applyFont="1" applyFill="1"/>
    <xf numFmtId="2" fontId="8" fillId="5" borderId="4" xfId="0" applyNumberFormat="1" applyFont="1" applyFill="1" applyBorder="1" applyAlignment="1" applyProtection="1">
      <alignment horizontal="center"/>
    </xf>
    <xf numFmtId="2" fontId="8" fillId="5" borderId="0" xfId="0" applyNumberFormat="1" applyFont="1" applyFill="1" applyBorder="1" applyAlignment="1" applyProtection="1">
      <alignment horizontal="center"/>
    </xf>
    <xf numFmtId="0" fontId="3" fillId="6" borderId="0" xfId="0" applyFont="1" applyFill="1" applyBorder="1"/>
    <xf numFmtId="0" fontId="9" fillId="5" borderId="0" xfId="0" applyFont="1" applyFill="1" applyBorder="1"/>
    <xf numFmtId="0" fontId="10" fillId="5" borderId="0" xfId="0" applyFont="1" applyFill="1" applyBorder="1" applyAlignment="1">
      <alignment horizontal="right"/>
    </xf>
    <xf numFmtId="0" fontId="11" fillId="5" borderId="0" xfId="0" applyFont="1" applyFill="1" applyBorder="1" applyAlignment="1">
      <alignment horizontal="center"/>
    </xf>
    <xf numFmtId="164" fontId="10" fillId="5" borderId="0" xfId="0" applyNumberFormat="1" applyFont="1" applyFill="1" applyBorder="1" applyAlignment="1">
      <alignment horizontal="center"/>
    </xf>
    <xf numFmtId="0" fontId="8" fillId="5" borderId="0" xfId="0" applyFont="1" applyFill="1" applyBorder="1"/>
    <xf numFmtId="0" fontId="8" fillId="5" borderId="0" xfId="0" applyFont="1" applyFill="1" applyBorder="1" applyAlignment="1">
      <alignment horizontal="right"/>
    </xf>
    <xf numFmtId="165" fontId="8" fillId="5" borderId="0" xfId="0" applyNumberFormat="1" applyFont="1" applyFill="1" applyBorder="1" applyAlignment="1">
      <alignment horizontal="center"/>
    </xf>
    <xf numFmtId="164" fontId="8" fillId="5" borderId="0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12" fillId="5" borderId="0" xfId="0" applyFont="1" applyFill="1" applyBorder="1"/>
    <xf numFmtId="4" fontId="13" fillId="5" borderId="5" xfId="0" applyNumberFormat="1" applyFont="1" applyFill="1" applyBorder="1" applyAlignment="1">
      <alignment horizontal="center"/>
    </xf>
    <xf numFmtId="0" fontId="12" fillId="5" borderId="0" xfId="0" applyFont="1" applyFill="1" applyBorder="1" applyAlignment="1">
      <alignment horizontal="left"/>
    </xf>
    <xf numFmtId="4" fontId="13" fillId="5" borderId="0" xfId="0" applyNumberFormat="1" applyFont="1" applyFill="1" applyBorder="1" applyAlignment="1">
      <alignment horizontal="center"/>
    </xf>
    <xf numFmtId="0" fontId="3" fillId="3" borderId="0" xfId="0" applyFont="1" applyFill="1" applyBorder="1"/>
    <xf numFmtId="165" fontId="10" fillId="5" borderId="0" xfId="0" applyNumberFormat="1" applyFont="1" applyFill="1" applyBorder="1" applyAlignment="1">
      <alignment horizontal="center"/>
    </xf>
    <xf numFmtId="164" fontId="8" fillId="3" borderId="0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" fontId="13" fillId="3" borderId="0" xfId="0" applyNumberFormat="1" applyFont="1" applyFill="1" applyBorder="1" applyAlignment="1">
      <alignment horizontal="center"/>
    </xf>
    <xf numFmtId="0" fontId="8" fillId="5" borderId="4" xfId="0" applyFont="1" applyFill="1" applyBorder="1"/>
    <xf numFmtId="0" fontId="10" fillId="5" borderId="4" xfId="0" applyFont="1" applyFill="1" applyBorder="1" applyAlignment="1">
      <alignment horizontal="right"/>
    </xf>
    <xf numFmtId="0" fontId="10" fillId="5" borderId="4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2" fillId="5" borderId="0" xfId="0" applyFont="1" applyFill="1" applyBorder="1" applyAlignment="1"/>
    <xf numFmtId="0" fontId="12" fillId="5" borderId="0" xfId="0" applyFont="1" applyFill="1" applyBorder="1" applyAlignment="1">
      <alignment horizontal="right"/>
    </xf>
    <xf numFmtId="9" fontId="13" fillId="5" borderId="0" xfId="1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4" fontId="13" fillId="5" borderId="5" xfId="0" applyNumberFormat="1" applyFont="1" applyFill="1" applyBorder="1" applyAlignment="1">
      <alignment horizontal="left"/>
    </xf>
    <xf numFmtId="0" fontId="15" fillId="5" borderId="0" xfId="0" applyFont="1" applyFill="1"/>
    <xf numFmtId="166" fontId="13" fillId="5" borderId="0" xfId="0" applyNumberFormat="1" applyFont="1" applyFill="1" applyBorder="1" applyAlignment="1">
      <alignment horizontal="center"/>
    </xf>
    <xf numFmtId="9" fontId="13" fillId="5" borderId="0" xfId="0" applyNumberFormat="1" applyFont="1" applyFill="1" applyBorder="1" applyAlignment="1">
      <alignment horizontal="center"/>
    </xf>
    <xf numFmtId="4" fontId="16" fillId="5" borderId="0" xfId="0" applyNumberFormat="1" applyFont="1" applyFill="1" applyBorder="1" applyAlignment="1">
      <alignment horizontal="center" vertical="top"/>
    </xf>
    <xf numFmtId="4" fontId="17" fillId="5" borderId="5" xfId="0" applyNumberFormat="1" applyFont="1" applyFill="1" applyBorder="1" applyAlignment="1">
      <alignment horizontal="center"/>
    </xf>
    <xf numFmtId="0" fontId="12" fillId="5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18" fillId="7" borderId="0" xfId="0" applyFont="1" applyFill="1" applyAlignment="1">
      <alignment horizontal="center"/>
    </xf>
    <xf numFmtId="0" fontId="0" fillId="0" borderId="0" xfId="0" applyFill="1"/>
    <xf numFmtId="0" fontId="19" fillId="7" borderId="0" xfId="0" applyFont="1" applyFill="1" applyAlignment="1"/>
    <xf numFmtId="0" fontId="20" fillId="0" borderId="6" xfId="0" applyFont="1" applyFill="1" applyBorder="1" applyAlignment="1">
      <alignment horizontal="center"/>
    </xf>
    <xf numFmtId="0" fontId="18" fillId="7" borderId="0" xfId="0" applyFont="1" applyFill="1"/>
    <xf numFmtId="0" fontId="20" fillId="7" borderId="7" xfId="0" applyFont="1" applyFill="1" applyBorder="1" applyAlignment="1"/>
    <xf numFmtId="0" fontId="20" fillId="8" borderId="9" xfId="0" applyFont="1" applyFill="1" applyBorder="1" applyAlignment="1" applyProtection="1">
      <alignment horizontal="center"/>
      <protection locked="0"/>
    </xf>
    <xf numFmtId="0" fontId="22" fillId="7" borderId="0" xfId="0" applyFont="1" applyFill="1" applyBorder="1"/>
    <xf numFmtId="0" fontId="20" fillId="3" borderId="6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24" fillId="8" borderId="6" xfId="0" applyFont="1" applyFill="1" applyBorder="1" applyAlignment="1" applyProtection="1">
      <alignment horizontal="center"/>
      <protection locked="0"/>
    </xf>
    <xf numFmtId="0" fontId="18" fillId="7" borderId="11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14" fillId="0" borderId="8" xfId="0" applyFont="1" applyFill="1" applyBorder="1"/>
    <xf numFmtId="0" fontId="0" fillId="0" borderId="12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" xfId="0" applyFont="1" applyFill="1" applyBorder="1" applyAlignment="1"/>
    <xf numFmtId="0" fontId="18" fillId="7" borderId="11" xfId="0" applyFont="1" applyFill="1" applyBorder="1"/>
    <xf numFmtId="0" fontId="14" fillId="0" borderId="16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2" fontId="20" fillId="3" borderId="6" xfId="0" applyNumberFormat="1" applyFont="1" applyFill="1" applyBorder="1" applyAlignment="1">
      <alignment horizontal="center" vertical="center"/>
    </xf>
    <xf numFmtId="0" fontId="20" fillId="8" borderId="6" xfId="0" applyNumberFormat="1" applyFont="1" applyFill="1" applyBorder="1" applyAlignment="1" applyProtection="1">
      <alignment horizontal="center"/>
      <protection locked="0"/>
    </xf>
    <xf numFmtId="0" fontId="14" fillId="0" borderId="1" xfId="0" applyFont="1" applyFill="1" applyBorder="1" applyAlignment="1"/>
    <xf numFmtId="9" fontId="14" fillId="8" borderId="1" xfId="0" applyNumberFormat="1" applyFont="1" applyFill="1" applyBorder="1" applyAlignment="1" applyProtection="1">
      <alignment horizontal="center"/>
      <protection locked="0"/>
    </xf>
    <xf numFmtId="0" fontId="14" fillId="0" borderId="6" xfId="0" applyNumberFormat="1" applyFont="1" applyFill="1" applyBorder="1" applyAlignment="1" applyProtection="1">
      <alignment horizontal="center"/>
    </xf>
    <xf numFmtId="0" fontId="0" fillId="7" borderId="0" xfId="0" applyNumberFormat="1" applyFill="1" applyBorder="1" applyAlignment="1">
      <alignment horizontal="center"/>
    </xf>
    <xf numFmtId="0" fontId="20" fillId="0" borderId="6" xfId="0" applyFont="1" applyFill="1" applyBorder="1" applyAlignment="1">
      <alignment horizontal="center" vertical="center" wrapText="1"/>
    </xf>
    <xf numFmtId="2" fontId="25" fillId="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11" borderId="19" xfId="0" applyFont="1" applyFill="1" applyBorder="1"/>
    <xf numFmtId="0" fontId="1" fillId="11" borderId="20" xfId="0" applyFont="1" applyFill="1" applyBorder="1"/>
    <xf numFmtId="0" fontId="1" fillId="11" borderId="20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2" fillId="0" borderId="0" xfId="0" applyFont="1"/>
    <xf numFmtId="0" fontId="14" fillId="0" borderId="11" xfId="0" applyFon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1" xfId="0" applyBorder="1"/>
    <xf numFmtId="2" fontId="0" fillId="0" borderId="13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14" fillId="0" borderId="11" xfId="0" applyFont="1" applyFill="1" applyBorder="1"/>
    <xf numFmtId="0" fontId="0" fillId="0" borderId="11" xfId="0" applyFont="1" applyFill="1" applyBorder="1"/>
    <xf numFmtId="0" fontId="0" fillId="12" borderId="11" xfId="0" applyFill="1" applyBorder="1"/>
    <xf numFmtId="0" fontId="0" fillId="12" borderId="0" xfId="0" applyFill="1" applyBorder="1"/>
    <xf numFmtId="2" fontId="0" fillId="12" borderId="13" xfId="0" applyNumberForma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4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0" xfId="0" applyFill="1" applyBorder="1"/>
    <xf numFmtId="0" fontId="0" fillId="0" borderId="11" xfId="0" applyFill="1" applyBorder="1"/>
    <xf numFmtId="0" fontId="0" fillId="0" borderId="24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0" fontId="0" fillId="0" borderId="22" xfId="0" applyFill="1" applyBorder="1"/>
    <xf numFmtId="0" fontId="0" fillId="0" borderId="23" xfId="0" applyFill="1" applyBorder="1"/>
    <xf numFmtId="0" fontId="0" fillId="0" borderId="23" xfId="0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0" fontId="14" fillId="0" borderId="24" xfId="0" applyFont="1" applyFill="1" applyBorder="1"/>
    <xf numFmtId="0" fontId="26" fillId="0" borderId="0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0" fillId="13" borderId="11" xfId="0" applyFill="1" applyBorder="1"/>
    <xf numFmtId="0" fontId="0" fillId="13" borderId="0" xfId="0" applyFill="1" applyBorder="1"/>
    <xf numFmtId="0" fontId="26" fillId="13" borderId="0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2" fontId="0" fillId="13" borderId="13" xfId="0" applyNumberFormat="1" applyFill="1" applyBorder="1" applyAlignment="1">
      <alignment horizontal="center"/>
    </xf>
    <xf numFmtId="0" fontId="0" fillId="13" borderId="24" xfId="0" applyFill="1" applyBorder="1"/>
    <xf numFmtId="0" fontId="0" fillId="13" borderId="4" xfId="0" applyFill="1" applyBorder="1"/>
    <xf numFmtId="0" fontId="26" fillId="13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2" fontId="0" fillId="13" borderId="17" xfId="0" applyNumberFormat="1" applyFill="1" applyBorder="1" applyAlignment="1">
      <alignment horizontal="center"/>
    </xf>
    <xf numFmtId="1" fontId="0" fillId="0" borderId="11" xfId="0" applyNumberFormat="1" applyBorder="1"/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12" borderId="22" xfId="0" applyFill="1" applyBorder="1"/>
    <xf numFmtId="0" fontId="14" fillId="12" borderId="0" xfId="0" applyFont="1" applyFill="1" applyBorder="1"/>
    <xf numFmtId="1" fontId="0" fillId="12" borderId="0" xfId="0" applyNumberFormat="1" applyFill="1" applyBorder="1" applyAlignment="1">
      <alignment horizontal="center"/>
    </xf>
    <xf numFmtId="0" fontId="0" fillId="12" borderId="24" xfId="0" applyFill="1" applyBorder="1"/>
    <xf numFmtId="0" fontId="14" fillId="12" borderId="4" xfId="0" applyFont="1" applyFill="1" applyBorder="1"/>
    <xf numFmtId="1" fontId="0" fillId="12" borderId="4" xfId="0" applyNumberFormat="1" applyFill="1" applyBorder="1" applyAlignment="1">
      <alignment horizontal="center"/>
    </xf>
    <xf numFmtId="2" fontId="0" fillId="12" borderId="17" xfId="0" applyNumberFormat="1" applyFill="1" applyBorder="1" applyAlignment="1">
      <alignment horizontal="center"/>
    </xf>
    <xf numFmtId="0" fontId="14" fillId="12" borderId="11" xfId="0" applyFont="1" applyFill="1" applyBorder="1"/>
    <xf numFmtId="169" fontId="0" fillId="0" borderId="0" xfId="0" applyNumberFormat="1"/>
    <xf numFmtId="9" fontId="0" fillId="0" borderId="0" xfId="1" applyFont="1"/>
    <xf numFmtId="0" fontId="14" fillId="0" borderId="0" xfId="0" applyFont="1" applyBorder="1" applyAlignment="1">
      <alignment horizontal="center"/>
    </xf>
    <xf numFmtId="0" fontId="0" fillId="12" borderId="4" xfId="0" applyFill="1" applyBorder="1"/>
    <xf numFmtId="0" fontId="0" fillId="12" borderId="4" xfId="0" applyFill="1" applyBorder="1" applyAlignment="1">
      <alignment horizontal="center"/>
    </xf>
    <xf numFmtId="0" fontId="14" fillId="12" borderId="0" xfId="0" applyFont="1" applyFill="1" applyBorder="1" applyAlignment="1">
      <alignment horizontal="center"/>
    </xf>
    <xf numFmtId="0" fontId="0" fillId="12" borderId="23" xfId="0" applyFill="1" applyBorder="1"/>
    <xf numFmtId="0" fontId="0" fillId="12" borderId="23" xfId="0" applyFill="1" applyBorder="1" applyAlignment="1">
      <alignment horizontal="center"/>
    </xf>
    <xf numFmtId="2" fontId="0" fillId="12" borderId="9" xfId="0" applyNumberFormat="1" applyFill="1" applyBorder="1" applyAlignment="1">
      <alignment horizontal="center"/>
    </xf>
    <xf numFmtId="0" fontId="14" fillId="0" borderId="22" xfId="0" applyFont="1" applyFill="1" applyBorder="1"/>
    <xf numFmtId="2" fontId="14" fillId="12" borderId="23" xfId="0" applyNumberFormat="1" applyFont="1" applyFill="1" applyBorder="1" applyAlignment="1">
      <alignment horizontal="center"/>
    </xf>
    <xf numFmtId="2" fontId="14" fillId="12" borderId="0" xfId="0" applyNumberFormat="1" applyFont="1" applyFill="1" applyBorder="1" applyAlignment="1">
      <alignment horizontal="center"/>
    </xf>
    <xf numFmtId="2" fontId="14" fillId="12" borderId="4" xfId="0" applyNumberFormat="1" applyFont="1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2" fontId="0" fillId="12" borderId="23" xfId="0" applyNumberForma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2" fontId="0" fillId="12" borderId="0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4" fillId="0" borderId="22" xfId="0" applyFont="1" applyBorder="1"/>
    <xf numFmtId="2" fontId="0" fillId="0" borderId="0" xfId="0" applyNumberFormat="1"/>
    <xf numFmtId="0" fontId="0" fillId="0" borderId="25" xfId="0" applyBorder="1" applyAlignment="1">
      <alignment horizontal="center"/>
    </xf>
    <xf numFmtId="2" fontId="14" fillId="0" borderId="0" xfId="0" applyNumberFormat="1" applyFont="1" applyFill="1" applyBorder="1" applyAlignment="1">
      <alignment horizontal="left"/>
    </xf>
    <xf numFmtId="0" fontId="14" fillId="0" borderId="0" xfId="0" applyFont="1"/>
    <xf numFmtId="2" fontId="14" fillId="0" borderId="4" xfId="0" applyNumberFormat="1" applyFont="1" applyFill="1" applyBorder="1" applyAlignment="1">
      <alignment horizontal="left"/>
    </xf>
    <xf numFmtId="2" fontId="14" fillId="12" borderId="0" xfId="0" applyNumberFormat="1" applyFont="1" applyFill="1" applyBorder="1" applyAlignment="1">
      <alignment horizontal="left"/>
    </xf>
    <xf numFmtId="2" fontId="14" fillId="12" borderId="4" xfId="0" applyNumberFormat="1" applyFont="1" applyFill="1" applyBorder="1" applyAlignment="1">
      <alignment horizontal="left"/>
    </xf>
    <xf numFmtId="0" fontId="0" fillId="0" borderId="25" xfId="0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/>
    <xf numFmtId="0" fontId="0" fillId="0" borderId="27" xfId="0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4" fontId="0" fillId="0" borderId="0" xfId="0" applyNumberFormat="1"/>
    <xf numFmtId="4" fontId="13" fillId="5" borderId="5" xfId="0" applyNumberFormat="1" applyFont="1" applyFill="1" applyBorder="1" applyAlignment="1">
      <alignment horizontal="center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164" fontId="8" fillId="5" borderId="0" xfId="0" applyNumberFormat="1" applyFont="1" applyFill="1" applyBorder="1" applyAlignment="1">
      <alignment horizontal="center"/>
    </xf>
    <xf numFmtId="4" fontId="13" fillId="5" borderId="0" xfId="0" applyNumberFormat="1" applyFont="1" applyFill="1" applyBorder="1" applyAlignment="1">
      <alignment horizontal="center"/>
    </xf>
    <xf numFmtId="165" fontId="8" fillId="5" borderId="0" xfId="0" applyNumberFormat="1" applyFont="1" applyFill="1" applyBorder="1" applyAlignment="1">
      <alignment horizontal="center"/>
    </xf>
    <xf numFmtId="4" fontId="16" fillId="5" borderId="0" xfId="0" applyNumberFormat="1" applyFont="1" applyFill="1" applyBorder="1" applyAlignment="1">
      <alignment horizontal="center" vertical="top"/>
    </xf>
    <xf numFmtId="167" fontId="8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2" fontId="20" fillId="0" borderId="9" xfId="0" applyNumberFormat="1" applyFont="1" applyFill="1" applyBorder="1" applyAlignment="1">
      <alignment horizontal="center" vertical="center"/>
    </xf>
    <xf numFmtId="2" fontId="20" fillId="0" borderId="13" xfId="0" applyNumberFormat="1" applyFont="1" applyFill="1" applyBorder="1" applyAlignment="1">
      <alignment horizontal="center" vertical="center"/>
    </xf>
    <xf numFmtId="168" fontId="18" fillId="7" borderId="11" xfId="0" applyNumberFormat="1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 textRotation="90"/>
    </xf>
    <xf numFmtId="0" fontId="23" fillId="10" borderId="15" xfId="0" applyFont="1" applyFill="1" applyBorder="1" applyAlignment="1">
      <alignment horizontal="center" vertical="center" textRotation="90"/>
    </xf>
    <xf numFmtId="2" fontId="20" fillId="0" borderId="17" xfId="0" applyNumberFormat="1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left"/>
    </xf>
    <xf numFmtId="0" fontId="0" fillId="0" borderId="18" xfId="0" applyBorder="1"/>
    <xf numFmtId="0" fontId="20" fillId="0" borderId="0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 vertical="center" textRotation="90"/>
    </xf>
    <xf numFmtId="0" fontId="21" fillId="0" borderId="10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8626</xdr:colOff>
          <xdr:row>0</xdr:row>
          <xdr:rowOff>120770</xdr:rowOff>
        </xdr:from>
        <xdr:to>
          <xdr:col>1</xdr:col>
          <xdr:colOff>17253</xdr:colOff>
          <xdr:row>0</xdr:row>
          <xdr:rowOff>129396</xdr:rowOff>
        </xdr:to>
        <xdr:sp macro="" textlink="">
          <xdr:nvSpPr>
            <xdr:cNvPr id="1025" name="TempCombo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494383</xdr:colOff>
      <xdr:row>57</xdr:row>
      <xdr:rowOff>68035</xdr:rowOff>
    </xdr:from>
    <xdr:to>
      <xdr:col>28</xdr:col>
      <xdr:colOff>737508</xdr:colOff>
      <xdr:row>70</xdr:row>
      <xdr:rowOff>162120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2233" y="9983560"/>
          <a:ext cx="7129700" cy="2589635"/>
        </a:xfrm>
        <a:prstGeom prst="rect">
          <a:avLst/>
        </a:prstGeom>
      </xdr:spPr>
    </xdr:pic>
    <xdr:clientData/>
  </xdr:twoCellAnchor>
  <xdr:twoCellAnchor editAs="oneCell">
    <xdr:from>
      <xdr:col>24</xdr:col>
      <xdr:colOff>312965</xdr:colOff>
      <xdr:row>0</xdr:row>
      <xdr:rowOff>149678</xdr:rowOff>
    </xdr:from>
    <xdr:to>
      <xdr:col>28</xdr:col>
      <xdr:colOff>429987</xdr:colOff>
      <xdr:row>3</xdr:row>
      <xdr:rowOff>148771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7040" y="149678"/>
          <a:ext cx="2917372" cy="580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9</xdr:row>
      <xdr:rowOff>2368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74318" cy="14358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47625</xdr:rowOff>
    </xdr:from>
    <xdr:to>
      <xdr:col>4</xdr:col>
      <xdr:colOff>91692</xdr:colOff>
      <xdr:row>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7625"/>
          <a:ext cx="2396742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180728</xdr:colOff>
      <xdr:row>25</xdr:row>
      <xdr:rowOff>111320</xdr:rowOff>
    </xdr:from>
    <xdr:to>
      <xdr:col>23</xdr:col>
      <xdr:colOff>336006</xdr:colOff>
      <xdr:row>110</xdr:row>
      <xdr:rowOff>33681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28" y="4208867"/>
          <a:ext cx="17218327" cy="13854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9%20Price%20Lists/MGP%20Price%20List%202019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server\cstaples$\My%20Documents\Price%20list%20project\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  <sheetName val="Accounts"/>
    </sheetNames>
    <sheetDataSet>
      <sheetData sheetId="0"/>
      <sheetData sheetId="1"/>
      <sheetData sheetId="2"/>
      <sheetData sheetId="3"/>
      <sheetData sheetId="4">
        <row r="6">
          <cell r="A6" t="str">
            <v>FG</v>
          </cell>
          <cell r="B6" t="str">
            <v>Overall Discount</v>
          </cell>
          <cell r="C6">
            <v>0.4</v>
          </cell>
        </row>
        <row r="7">
          <cell r="A7" t="str">
            <v>MGP</v>
          </cell>
          <cell r="B7" t="str">
            <v xml:space="preserve">MGP                                </v>
          </cell>
        </row>
        <row r="8">
          <cell r="A8" t="str">
            <v>BRO</v>
          </cell>
          <cell r="B8" t="str">
            <v>Bulk Rope</v>
          </cell>
        </row>
        <row r="9">
          <cell r="A9" t="str">
            <v>COR</v>
          </cell>
          <cell r="B9" t="str">
            <v>Core</v>
          </cell>
        </row>
        <row r="10">
          <cell r="A10" t="str">
            <v>KL</v>
          </cell>
          <cell r="B10" t="str">
            <v>Whipping twine</v>
          </cell>
        </row>
        <row r="11">
          <cell r="A11" t="str">
            <v>ACS</v>
          </cell>
          <cell r="B11" t="str">
            <v>PU</v>
          </cell>
        </row>
        <row r="12">
          <cell r="A12" t="str">
            <v>LB</v>
          </cell>
          <cell r="B12" t="str">
            <v>LABOUR</v>
          </cell>
          <cell r="C12">
            <v>0</v>
          </cell>
        </row>
      </sheetData>
      <sheetData sheetId="5"/>
      <sheetData sheetId="6"/>
      <sheetData sheetId="7">
        <row r="2">
          <cell r="C2" t="str">
            <v>STANDARD TRADE - GBP</v>
          </cell>
          <cell r="D2" t="str">
            <v>GB1</v>
          </cell>
        </row>
        <row r="3">
          <cell r="C3" t="str">
            <v>STANDARD TRADE - EURO</v>
          </cell>
          <cell r="D3" t="str">
            <v>EU1</v>
          </cell>
        </row>
        <row r="4">
          <cell r="C4" t="str">
            <v>STANDARD TRADE - USD</v>
          </cell>
          <cell r="D4" t="str">
            <v>US1</v>
          </cell>
          <cell r="E4" t="str">
            <v>MGP</v>
          </cell>
          <cell r="F4" t="str">
            <v>XPT100</v>
          </cell>
          <cell r="G4" t="e">
            <v>#VALUE!</v>
          </cell>
          <cell r="H4" t="e">
            <v>#VALUE!</v>
          </cell>
          <cell r="I4" t="e">
            <v>#VALUE!</v>
          </cell>
        </row>
        <row r="5">
          <cell r="C5" t="str">
            <v>MORFRAC</v>
          </cell>
          <cell r="D5" t="str">
            <v>N/A</v>
          </cell>
          <cell r="E5" t="str">
            <v>BRO</v>
          </cell>
          <cell r="F5" t="str">
            <v>JTV316</v>
          </cell>
          <cell r="G5" t="e">
            <v>#VALUE!</v>
          </cell>
          <cell r="H5" t="e">
            <v>#VALUE!</v>
          </cell>
          <cell r="I5" t="e">
            <v>#VALUE!</v>
          </cell>
        </row>
        <row r="6">
          <cell r="C6" t="str">
            <v xml:space="preserve">1ST MARK                                     </v>
          </cell>
          <cell r="D6" t="str">
            <v>1ST001</v>
          </cell>
          <cell r="E6" t="str">
            <v>COR</v>
          </cell>
          <cell r="F6" t="str">
            <v>KBD462</v>
          </cell>
          <cell r="G6" t="e">
            <v>#VALUE!</v>
          </cell>
          <cell r="H6" t="e">
            <v>#VALUE!</v>
          </cell>
          <cell r="I6" t="e">
            <v>#VALUE!</v>
          </cell>
        </row>
        <row r="7">
          <cell r="C7" t="str">
            <v xml:space="preserve">1° WEST MARINE LTD                           </v>
          </cell>
          <cell r="D7" t="str">
            <v>1°W001</v>
          </cell>
          <cell r="E7" t="str">
            <v>KL</v>
          </cell>
          <cell r="F7" t="str">
            <v>KL0023</v>
          </cell>
          <cell r="G7" t="e">
            <v>#VALUE!</v>
          </cell>
          <cell r="H7" t="e">
            <v>#VALUE!</v>
          </cell>
          <cell r="I7" t="e">
            <v>#VALUE!</v>
          </cell>
        </row>
        <row r="8">
          <cell r="C8" t="str">
            <v xml:space="preserve">2XS                                          </v>
          </cell>
          <cell r="D8" t="str">
            <v>2XS001</v>
          </cell>
          <cell r="E8" t="str">
            <v>ACS</v>
          </cell>
          <cell r="F8" t="str">
            <v>PAA100</v>
          </cell>
          <cell r="G8" t="e">
            <v>#VALUE!</v>
          </cell>
          <cell r="H8" t="e">
            <v>#VALUE!</v>
          </cell>
          <cell r="I8" t="e">
            <v>#VALUE!</v>
          </cell>
        </row>
        <row r="9">
          <cell r="C9" t="str">
            <v xml:space="preserve">50° NORTH                                    </v>
          </cell>
          <cell r="D9" t="str">
            <v>50N001</v>
          </cell>
          <cell r="E9" t="str">
            <v>LB</v>
          </cell>
          <cell r="F9" t="str">
            <v>EAM086</v>
          </cell>
          <cell r="G9" t="e">
            <v>#VALUE!</v>
          </cell>
          <cell r="H9" t="e">
            <v>#VALUE!</v>
          </cell>
          <cell r="I9" t="e">
            <v>#VALUE!</v>
          </cell>
        </row>
        <row r="10">
          <cell r="C10" t="str">
            <v xml:space="preserve">A2 RIGGING LTD                               </v>
          </cell>
          <cell r="D10" t="str">
            <v>A2R001</v>
          </cell>
        </row>
        <row r="11">
          <cell r="C11" t="str">
            <v xml:space="preserve">TEAM CONCISE LTD                             </v>
          </cell>
          <cell r="D11" t="str">
            <v>AAL001</v>
          </cell>
        </row>
        <row r="12">
          <cell r="C12" t="str">
            <v xml:space="preserve">AARDVARK TECHNOLOGIES                        </v>
          </cell>
          <cell r="D12" t="str">
            <v>AAR001</v>
          </cell>
        </row>
        <row r="13">
          <cell r="C13" t="str">
            <v xml:space="preserve">AAV PD LTD                                   </v>
          </cell>
          <cell r="D13" t="str">
            <v>AAV001</v>
          </cell>
        </row>
        <row r="14">
          <cell r="C14" t="str">
            <v xml:space="preserve">ABC MARINE LTD                               </v>
          </cell>
          <cell r="D14" t="str">
            <v>ABC001</v>
          </cell>
        </row>
        <row r="15">
          <cell r="C15" t="str">
            <v xml:space="preserve">SEE ABE002                                   </v>
          </cell>
          <cell r="D15" t="str">
            <v>ABE003</v>
          </cell>
        </row>
        <row r="16">
          <cell r="C16" t="str">
            <v xml:space="preserve">ABSOLUTE AQUA LTD                            </v>
          </cell>
          <cell r="D16" t="str">
            <v>ABS002</v>
          </cell>
        </row>
        <row r="17">
          <cell r="C17" t="str">
            <v xml:space="preserve">A.C CANOE PRODUCTS                           </v>
          </cell>
          <cell r="D17" t="str">
            <v>ACC001</v>
          </cell>
          <cell r="E17" t="str">
            <v>GBP</v>
          </cell>
        </row>
        <row r="18">
          <cell r="C18" t="str">
            <v xml:space="preserve">ACEA OPERATIONS LTD                          </v>
          </cell>
          <cell r="D18" t="str">
            <v>ACE003</v>
          </cell>
          <cell r="E18" t="str">
            <v>EUR</v>
          </cell>
        </row>
        <row r="19">
          <cell r="C19" t="str">
            <v xml:space="preserve">ACRM OPERATIONS LTD                          </v>
          </cell>
          <cell r="D19" t="str">
            <v>ACR001</v>
          </cell>
          <cell r="E19" t="str">
            <v>USD</v>
          </cell>
        </row>
        <row r="20">
          <cell r="C20" t="str">
            <v xml:space="preserve">ACTIVE WINDSURFING                           </v>
          </cell>
          <cell r="D20" t="str">
            <v>ACT006</v>
          </cell>
          <cell r="E20" t="str">
            <v>SEK</v>
          </cell>
        </row>
        <row r="21">
          <cell r="C21" t="str">
            <v xml:space="preserve">ACTIVE NATION UK LTD                         </v>
          </cell>
          <cell r="D21" t="str">
            <v>ACT010</v>
          </cell>
        </row>
        <row r="22">
          <cell r="C22" t="str">
            <v xml:space="preserve">AM MARINE LTD                                </v>
          </cell>
          <cell r="D22" t="str">
            <v>ADA005</v>
          </cell>
        </row>
        <row r="23">
          <cell r="C23" t="str">
            <v xml:space="preserve">ADEC MARINE LTD                              </v>
          </cell>
          <cell r="D23" t="str">
            <v>ADE001</v>
          </cell>
        </row>
        <row r="24">
          <cell r="C24" t="str">
            <v xml:space="preserve">A D GORDON YACHT RIGGING                     </v>
          </cell>
          <cell r="D24" t="str">
            <v>ADG001</v>
          </cell>
        </row>
        <row r="25">
          <cell r="C25" t="str">
            <v xml:space="preserve">ADUR OUTDOOR ACTIVITIES CENTRE               </v>
          </cell>
          <cell r="D25" t="str">
            <v>ADU001</v>
          </cell>
        </row>
        <row r="26">
          <cell r="C26" t="str">
            <v xml:space="preserve">ADVENTURE UNDER SAIL LTD                     </v>
          </cell>
          <cell r="D26" t="str">
            <v>ADV005</v>
          </cell>
        </row>
        <row r="27">
          <cell r="C27" t="str">
            <v xml:space="preserve">ADVANCE MARINE                               </v>
          </cell>
          <cell r="D27" t="str">
            <v>ADV006</v>
          </cell>
        </row>
        <row r="28">
          <cell r="C28" t="str">
            <v xml:space="preserve">ADVANTAGE SAILS                              </v>
          </cell>
          <cell r="D28" t="str">
            <v>ADV010</v>
          </cell>
        </row>
        <row r="29">
          <cell r="C29" t="str">
            <v xml:space="preserve">A H BIRD                                     </v>
          </cell>
          <cell r="D29" t="str">
            <v>AHB001</v>
          </cell>
        </row>
        <row r="30">
          <cell r="C30" t="str">
            <v xml:space="preserve">AITKEN SPORT AGENCIES                        </v>
          </cell>
          <cell r="D30" t="str">
            <v>AIT001</v>
          </cell>
        </row>
        <row r="31">
          <cell r="C31" t="str">
            <v xml:space="preserve">ALADDINS CAVE CHANDLERY LTD                  </v>
          </cell>
          <cell r="D31" t="str">
            <v>ALA002</v>
          </cell>
        </row>
        <row r="32">
          <cell r="C32" t="str">
            <v xml:space="preserve">ALDEBURGH BOATYARD CO LTD                    </v>
          </cell>
          <cell r="D32" t="str">
            <v>ALD001</v>
          </cell>
        </row>
        <row r="33">
          <cell r="C33" t="str">
            <v xml:space="preserve">ALDERNEY MARINE LIMITED                      </v>
          </cell>
          <cell r="D33" t="str">
            <v>ALD002</v>
          </cell>
        </row>
        <row r="34">
          <cell r="C34" t="str">
            <v xml:space="preserve">ALEGRE YACHTING LTD                          </v>
          </cell>
          <cell r="D34" t="str">
            <v>ALE001</v>
          </cell>
        </row>
        <row r="35">
          <cell r="C35" t="str">
            <v xml:space="preserve">ALFRED CORRIE MUSEUM                         </v>
          </cell>
          <cell r="D35" t="str">
            <v>ALF001</v>
          </cell>
        </row>
        <row r="36">
          <cell r="C36" t="str">
            <v xml:space="preserve">ALLGOODFUN LTD                               </v>
          </cell>
          <cell r="D36" t="str">
            <v>ALL002</v>
          </cell>
        </row>
        <row r="37">
          <cell r="C37" t="str">
            <v xml:space="preserve">ALLEN BROTHERS (FITTINGS) LTD                </v>
          </cell>
          <cell r="D37" t="str">
            <v>ALL003</v>
          </cell>
        </row>
        <row r="38">
          <cell r="C38" t="str">
            <v xml:space="preserve">ALLSPARS (PLYMOUTH)                          </v>
          </cell>
          <cell r="D38" t="str">
            <v>ALL010</v>
          </cell>
        </row>
        <row r="39">
          <cell r="C39" t="str">
            <v xml:space="preserve">ALPHA PLUS UK LTD                            </v>
          </cell>
          <cell r="D39" t="str">
            <v>ALP004</v>
          </cell>
        </row>
        <row r="40">
          <cell r="C40" t="str">
            <v xml:space="preserve">ALPINE ELEMENTS                              </v>
          </cell>
          <cell r="D40" t="str">
            <v>ALP006</v>
          </cell>
        </row>
        <row r="41">
          <cell r="C41" t="str">
            <v xml:space="preserve">ALTERNATIVE CORRICULUM                       </v>
          </cell>
          <cell r="D41" t="str">
            <v>ALT003</v>
          </cell>
        </row>
        <row r="42">
          <cell r="C42" t="str">
            <v xml:space="preserve">ALTON WATERSPORTS CENTRE                     </v>
          </cell>
          <cell r="D42" t="str">
            <v>ALT004</v>
          </cell>
        </row>
        <row r="43">
          <cell r="C43" t="str">
            <v xml:space="preserve">ALVERBANKS                                   </v>
          </cell>
          <cell r="D43" t="str">
            <v>ALV001</v>
          </cell>
        </row>
        <row r="44">
          <cell r="C44" t="str">
            <v xml:space="preserve">AMGRAM LTD                                   </v>
          </cell>
          <cell r="D44" t="str">
            <v>AMG001</v>
          </cell>
        </row>
        <row r="45">
          <cell r="C45" t="str">
            <v xml:space="preserve">ANDY BIGGS WINDSURFING                       </v>
          </cell>
          <cell r="D45" t="str">
            <v>AND003</v>
          </cell>
        </row>
        <row r="46">
          <cell r="C46" t="str">
            <v xml:space="preserve">ANDY BEADSWORTH                              </v>
          </cell>
          <cell r="D46" t="str">
            <v>AND004</v>
          </cell>
        </row>
        <row r="47">
          <cell r="C47" t="str">
            <v xml:space="preserve">ANDREW MALCOLM YACHTING                      </v>
          </cell>
          <cell r="D47" t="str">
            <v>AND007</v>
          </cell>
        </row>
        <row r="48">
          <cell r="C48" t="str">
            <v xml:space="preserve">ANDREW SIMPSON SAILING CENTRE                </v>
          </cell>
          <cell r="D48" t="str">
            <v>AND011</v>
          </cell>
        </row>
        <row r="49">
          <cell r="C49" t="str">
            <v xml:space="preserve">ANGLESEY BOAT COMPANY                        </v>
          </cell>
          <cell r="D49" t="str">
            <v>ANG002</v>
          </cell>
        </row>
        <row r="50">
          <cell r="C50" t="str">
            <v xml:space="preserve">ANGLIAN WATER SERVICES LTD                   </v>
          </cell>
          <cell r="D50" t="str">
            <v>ANG003</v>
          </cell>
        </row>
        <row r="51">
          <cell r="C51" t="str">
            <v xml:space="preserve">ANGLO WELSH LIMITED                          </v>
          </cell>
          <cell r="D51" t="str">
            <v>ANG004</v>
          </cell>
        </row>
        <row r="52">
          <cell r="C52" t="str">
            <v xml:space="preserve">ANNALISE MURPHY                              </v>
          </cell>
          <cell r="D52" t="str">
            <v>ANN001</v>
          </cell>
        </row>
        <row r="53">
          <cell r="C53" t="str">
            <v xml:space="preserve">APOLLO MARINE SYSTEMS LTD                    </v>
          </cell>
          <cell r="D53" t="str">
            <v>APO001</v>
          </cell>
        </row>
        <row r="54">
          <cell r="C54" t="str">
            <v xml:space="preserve">APPLECRAFT LTD                               </v>
          </cell>
          <cell r="D54" t="str">
            <v>APP001</v>
          </cell>
        </row>
        <row r="55">
          <cell r="C55" t="str">
            <v xml:space="preserve">AQUATOGS                                     </v>
          </cell>
          <cell r="D55" t="str">
            <v>AQU001</v>
          </cell>
        </row>
        <row r="56">
          <cell r="C56" t="str">
            <v xml:space="preserve">AQUALINE MARINE LTD                          </v>
          </cell>
          <cell r="D56" t="str">
            <v>AQU002</v>
          </cell>
        </row>
        <row r="57">
          <cell r="C57" t="str">
            <v xml:space="preserve">P S BREARLEY                                 </v>
          </cell>
          <cell r="D57" t="str">
            <v>ARB001</v>
          </cell>
        </row>
        <row r="58">
          <cell r="C58" t="str">
            <v xml:space="preserve">ARBORDEM LTD                                 </v>
          </cell>
          <cell r="D58" t="str">
            <v>ARB007</v>
          </cell>
        </row>
        <row r="59">
          <cell r="C59" t="str">
            <v xml:space="preserve">ARDINGLY ACTIVITY CENTRE                     </v>
          </cell>
          <cell r="D59" t="str">
            <v>ARD002</v>
          </cell>
        </row>
        <row r="60">
          <cell r="C60" t="str">
            <v xml:space="preserve">ARETHUSA VENTURE CENTRE                      </v>
          </cell>
          <cell r="D60" t="str">
            <v>ARE002</v>
          </cell>
        </row>
        <row r="61">
          <cell r="C61" t="str">
            <v xml:space="preserve">ARROW EXPORT                                 </v>
          </cell>
          <cell r="D61" t="str">
            <v>ARR001</v>
          </cell>
        </row>
        <row r="62">
          <cell r="C62" t="str">
            <v xml:space="preserve">ARTHUR BEALE LTD                             </v>
          </cell>
          <cell r="D62" t="str">
            <v>ART003</v>
          </cell>
        </row>
        <row r="63">
          <cell r="C63" t="str">
            <v xml:space="preserve">ARTHURS CHANDLERY                            </v>
          </cell>
          <cell r="D63" t="str">
            <v>ART007</v>
          </cell>
        </row>
        <row r="64">
          <cell r="C64" t="str">
            <v xml:space="preserve">ARUN CANVAS AND RIGGING                      </v>
          </cell>
          <cell r="D64" t="str">
            <v>ARU001</v>
          </cell>
        </row>
        <row r="65">
          <cell r="C65" t="str">
            <v xml:space="preserve">ARUN NAUTIQUE                                </v>
          </cell>
          <cell r="D65" t="str">
            <v>ARU005</v>
          </cell>
        </row>
        <row r="66">
          <cell r="C66" t="str">
            <v xml:space="preserve">ASHDOWN MARINE                               </v>
          </cell>
          <cell r="D66" t="str">
            <v>ASH002</v>
          </cell>
        </row>
        <row r="67">
          <cell r="C67" t="str">
            <v xml:space="preserve">ASH MARINE                                   </v>
          </cell>
          <cell r="D67" t="str">
            <v>ASH004</v>
          </cell>
        </row>
        <row r="68">
          <cell r="C68" t="str">
            <v xml:space="preserve">ASW BOATBUILDING                             </v>
          </cell>
          <cell r="D68" t="str">
            <v>ASW001</v>
          </cell>
        </row>
        <row r="69">
          <cell r="C69" t="str">
            <v xml:space="preserve">ATKINS LTD                                   </v>
          </cell>
          <cell r="D69" t="str">
            <v>ATK001</v>
          </cell>
        </row>
        <row r="70">
          <cell r="C70" t="str">
            <v xml:space="preserve">ATLANTIC SPARS                               </v>
          </cell>
          <cell r="D70" t="str">
            <v>ATL001</v>
          </cell>
        </row>
        <row r="71">
          <cell r="C71" t="str">
            <v xml:space="preserve">ATLANTIC RIGGING                             </v>
          </cell>
          <cell r="D71" t="str">
            <v>ATL003</v>
          </cell>
        </row>
        <row r="72">
          <cell r="C72" t="str">
            <v xml:space="preserve">ATLAS INDUSTRIAL &amp; MARINE SUPPPLY LTD        </v>
          </cell>
          <cell r="D72" t="str">
            <v>ATL005</v>
          </cell>
        </row>
        <row r="73">
          <cell r="C73" t="str">
            <v xml:space="preserve">ATOMIK UK                                    </v>
          </cell>
          <cell r="D73" t="str">
            <v>ATO001</v>
          </cell>
        </row>
        <row r="74">
          <cell r="C74" t="str">
            <v xml:space="preserve">ZODIAC MILIPRO UK LTD                        </v>
          </cell>
          <cell r="D74" t="str">
            <v>AVO003</v>
          </cell>
        </row>
        <row r="75">
          <cell r="C75" t="str">
            <v xml:space="preserve">AVOCET YACHT SERVICES                        </v>
          </cell>
          <cell r="D75" t="str">
            <v>AVO005</v>
          </cell>
        </row>
        <row r="76">
          <cell r="C76" t="str">
            <v xml:space="preserve">A W MARINE                                   </v>
          </cell>
          <cell r="D76" t="str">
            <v>AWM001</v>
          </cell>
        </row>
        <row r="77">
          <cell r="C77" t="str">
            <v xml:space="preserve">A W SAILBOATS                                </v>
          </cell>
          <cell r="D77" t="str">
            <v>AWS001</v>
          </cell>
        </row>
        <row r="78">
          <cell r="C78" t="str">
            <v xml:space="preserve">BAINBRIDGE INTERNATIONAL                     </v>
          </cell>
          <cell r="D78" t="str">
            <v>BAI001</v>
          </cell>
        </row>
        <row r="79">
          <cell r="C79" t="str">
            <v xml:space="preserve">BAKARUDA LTD                                 </v>
          </cell>
          <cell r="D79" t="str">
            <v>BAK001</v>
          </cell>
        </row>
        <row r="80">
          <cell r="C80" t="str">
            <v xml:space="preserve">BARNET MARINE CENTRE LTD                     </v>
          </cell>
          <cell r="D80" t="str">
            <v>BAR002</v>
          </cell>
        </row>
        <row r="81">
          <cell r="C81" t="str">
            <v xml:space="preserve">BARTON MARINE EQUIPMENT LTD                  </v>
          </cell>
          <cell r="D81" t="str">
            <v>BAR003</v>
          </cell>
        </row>
        <row r="82">
          <cell r="C82" t="str">
            <v xml:space="preserve">BATH BOATING COMPANY                         </v>
          </cell>
          <cell r="D82" t="str">
            <v>BAT001</v>
          </cell>
        </row>
        <row r="83">
          <cell r="C83" t="str">
            <v xml:space="preserve">BATT SAILS LIMITED                           </v>
          </cell>
          <cell r="D83" t="str">
            <v>BAT002</v>
          </cell>
        </row>
        <row r="84">
          <cell r="C84" t="str">
            <v xml:space="preserve">BATTRICKS BOATYARD LTD                       </v>
          </cell>
          <cell r="D84" t="str">
            <v>BAT003</v>
          </cell>
        </row>
        <row r="85">
          <cell r="C85" t="str">
            <v xml:space="preserve">BAYSIDE MARINE                               </v>
          </cell>
          <cell r="D85" t="str">
            <v>BAY001</v>
          </cell>
        </row>
        <row r="86">
          <cell r="C86" t="str">
            <v xml:space="preserve">B A YACHT SERVICES                           </v>
          </cell>
          <cell r="D86" t="str">
            <v>BAY002</v>
          </cell>
        </row>
        <row r="87">
          <cell r="C87" t="str">
            <v xml:space="preserve">BAY RIGGING SERVICES                         </v>
          </cell>
          <cell r="D87" t="str">
            <v>BAY003</v>
          </cell>
        </row>
        <row r="88">
          <cell r="C88" t="str">
            <v xml:space="preserve">BEAR CREEK ADVENTURE LTD                     </v>
          </cell>
          <cell r="D88" t="str">
            <v>BEA004</v>
          </cell>
        </row>
        <row r="89">
          <cell r="C89" t="str">
            <v xml:space="preserve">BEAR OF BRITAIN LTD                          </v>
          </cell>
          <cell r="D89" t="str">
            <v>BEA005</v>
          </cell>
        </row>
        <row r="90">
          <cell r="C90" t="str">
            <v xml:space="preserve">BEARSDEN SKI CLUB                            </v>
          </cell>
          <cell r="D90" t="str">
            <v>BEA010</v>
          </cell>
        </row>
        <row r="91">
          <cell r="C91" t="str">
            <v xml:space="preserve">BEDWELL &amp; CO                                 </v>
          </cell>
          <cell r="D91" t="str">
            <v>BED002</v>
          </cell>
        </row>
        <row r="92">
          <cell r="C92" t="str">
            <v xml:space="preserve">BELLS OF HYTHE                               </v>
          </cell>
          <cell r="D92" t="str">
            <v>BEL004</v>
          </cell>
        </row>
        <row r="93">
          <cell r="C93" t="str">
            <v xml:space="preserve">BEN HUNTER-SAIL FALMOUTH                     </v>
          </cell>
          <cell r="D93" t="str">
            <v>BEN006</v>
          </cell>
        </row>
        <row r="94">
          <cell r="C94" t="str">
            <v xml:space="preserve">ATHENA RACING LIMITED                        </v>
          </cell>
          <cell r="D94" t="str">
            <v>BEN008</v>
          </cell>
        </row>
        <row r="95">
          <cell r="C95" t="str">
            <v xml:space="preserve">BEN AINSLIE RACING TECHNOLOGIES LIMITED      </v>
          </cell>
          <cell r="D95" t="str">
            <v>BEN009</v>
          </cell>
        </row>
        <row r="96">
          <cell r="C96" t="str">
            <v xml:space="preserve">BERTHON BOAT CO.LTD                          </v>
          </cell>
          <cell r="D96" t="str">
            <v>BER002</v>
          </cell>
        </row>
        <row r="97">
          <cell r="C97" t="str">
            <v xml:space="preserve">KENT COUNTY COUNCIL                          </v>
          </cell>
          <cell r="D97" t="str">
            <v>BEW001</v>
          </cell>
        </row>
        <row r="98">
          <cell r="C98" t="str">
            <v xml:space="preserve">BEWL WINDSURFING                             </v>
          </cell>
          <cell r="D98" t="str">
            <v>BEW002</v>
          </cell>
        </row>
        <row r="99">
          <cell r="C99" t="str">
            <v xml:space="preserve">SALOMONS UK LTD (T/a BEWL WATER)             </v>
          </cell>
          <cell r="D99" t="str">
            <v>BEW003</v>
          </cell>
        </row>
        <row r="100">
          <cell r="C100" t="str">
            <v xml:space="preserve">B H HOLDINGS LTD                             </v>
          </cell>
          <cell r="D100" t="str">
            <v>BHH001</v>
          </cell>
        </row>
        <row r="101">
          <cell r="C101" t="str">
            <v xml:space="preserve">BIDFORD BOATS                                </v>
          </cell>
          <cell r="D101" t="str">
            <v>BID001</v>
          </cell>
        </row>
        <row r="102">
          <cell r="C102" t="str">
            <v xml:space="preserve">BIG FAT BOATERS                              </v>
          </cell>
          <cell r="D102" t="str">
            <v>BIG001</v>
          </cell>
        </row>
        <row r="103">
          <cell r="C103" t="str">
            <v xml:space="preserve">BIRDHAM POOL LTD.                            </v>
          </cell>
          <cell r="D103" t="str">
            <v>BIR001</v>
          </cell>
        </row>
        <row r="104">
          <cell r="C104" t="str">
            <v xml:space="preserve">BIRMINGHAM OUTDOOR EDUCATION CENTRE          </v>
          </cell>
          <cell r="D104" t="str">
            <v>BIR003</v>
          </cell>
        </row>
        <row r="105">
          <cell r="C105" t="str">
            <v xml:space="preserve">BLADERIDER UK                                </v>
          </cell>
          <cell r="D105" t="str">
            <v>BLA003</v>
          </cell>
        </row>
        <row r="106">
          <cell r="C106" t="str">
            <v xml:space="preserve">BLACK KITE RACING                            </v>
          </cell>
          <cell r="D106" t="str">
            <v>BLA008</v>
          </cell>
        </row>
        <row r="107">
          <cell r="C107" t="str">
            <v xml:space="preserve">BLEW STOUB                                   </v>
          </cell>
          <cell r="D107" t="str">
            <v>BLE002</v>
          </cell>
        </row>
        <row r="108">
          <cell r="C108" t="str">
            <v xml:space="preserve">BLUE CHIP SAILBOARDS                         </v>
          </cell>
          <cell r="D108" t="str">
            <v>BLU001</v>
          </cell>
        </row>
        <row r="109">
          <cell r="C109" t="str">
            <v xml:space="preserve">BLUE PLANET OCEAN RACING                     </v>
          </cell>
          <cell r="D109" t="str">
            <v>BLU003</v>
          </cell>
        </row>
        <row r="110">
          <cell r="C110" t="str">
            <v xml:space="preserve">BLUE MARINE YACHTING LTD                     </v>
          </cell>
          <cell r="D110" t="str">
            <v>BLU010</v>
          </cell>
        </row>
        <row r="111">
          <cell r="C111" t="str">
            <v xml:space="preserve">BOARDROOM                                    </v>
          </cell>
          <cell r="D111" t="str">
            <v>BOA001</v>
          </cell>
        </row>
        <row r="112">
          <cell r="C112" t="str">
            <v xml:space="preserve">THE BOATYARD AT BEER Ltd                     </v>
          </cell>
          <cell r="D112" t="str">
            <v>BOA004</v>
          </cell>
        </row>
        <row r="113">
          <cell r="C113" t="str">
            <v xml:space="preserve">BOARDWISE                                    </v>
          </cell>
          <cell r="D113" t="str">
            <v>BOA005</v>
          </cell>
        </row>
        <row r="114">
          <cell r="C114" t="str">
            <v xml:space="preserve">BOAT EXHIBITIONS LTD                         </v>
          </cell>
          <cell r="D114" t="str">
            <v>BOA006</v>
          </cell>
        </row>
        <row r="115">
          <cell r="C115" t="str">
            <v xml:space="preserve">BOATACS                                      </v>
          </cell>
          <cell r="D115" t="str">
            <v>BOA009</v>
          </cell>
        </row>
        <row r="116">
          <cell r="C116" t="str">
            <v xml:space="preserve">BOAT DISCOVERY                               </v>
          </cell>
          <cell r="D116" t="str">
            <v>BOA010</v>
          </cell>
        </row>
        <row r="117">
          <cell r="C117" t="str">
            <v xml:space="preserve">BOATS N  BITS                                </v>
          </cell>
          <cell r="D117" t="str">
            <v>BOA011</v>
          </cell>
        </row>
        <row r="118">
          <cell r="C118" t="str">
            <v xml:space="preserve">BOATSPOKE                                    </v>
          </cell>
          <cell r="D118" t="str">
            <v>BOA017</v>
          </cell>
        </row>
        <row r="119">
          <cell r="C119" t="str">
            <v xml:space="preserve">BOATS and ROPES                              </v>
          </cell>
          <cell r="D119" t="str">
            <v>BOA018</v>
          </cell>
        </row>
        <row r="120">
          <cell r="C120" t="str">
            <v xml:space="preserve">THE BOAT WORX                                </v>
          </cell>
          <cell r="D120" t="str">
            <v>BOA019</v>
          </cell>
        </row>
        <row r="121">
          <cell r="C121" t="str">
            <v xml:space="preserve">BOATWORKS+ LTD                               </v>
          </cell>
          <cell r="D121" t="str">
            <v>BOA020</v>
          </cell>
        </row>
        <row r="122">
          <cell r="C122" t="str">
            <v xml:space="preserve">BOATCRAFT                                    </v>
          </cell>
          <cell r="D122" t="str">
            <v>BOA021</v>
          </cell>
        </row>
        <row r="123">
          <cell r="C123" t="str">
            <v xml:space="preserve">BOON BOATS                                   </v>
          </cell>
          <cell r="D123" t="str">
            <v>BOO001</v>
          </cell>
        </row>
        <row r="124">
          <cell r="C124" t="str">
            <v xml:space="preserve">THE BOSUNS LOCKER                            </v>
          </cell>
          <cell r="D124" t="str">
            <v>BOS002</v>
          </cell>
        </row>
        <row r="125">
          <cell r="C125" t="str">
            <v xml:space="preserve">BOSUN YACHTING                               </v>
          </cell>
          <cell r="D125" t="str">
            <v>BOS003</v>
          </cell>
        </row>
        <row r="126">
          <cell r="C126" t="str">
            <v xml:space="preserve">BOSUN ROPE &amp; RIGGING                         </v>
          </cell>
          <cell r="D126" t="str">
            <v>BOS004</v>
          </cell>
        </row>
        <row r="127">
          <cell r="C127" t="str">
            <v xml:space="preserve">BOSSOMS BOATYARD                             </v>
          </cell>
          <cell r="D127" t="str">
            <v>BOS005</v>
          </cell>
        </row>
        <row r="128">
          <cell r="C128" t="str">
            <v xml:space="preserve">BOULTER MARINE SERVICES                      </v>
          </cell>
          <cell r="D128" t="str">
            <v>BOU002</v>
          </cell>
        </row>
        <row r="129">
          <cell r="C129" t="str">
            <v xml:space="preserve">BOURNEMOUTH CANOES LTD                       </v>
          </cell>
          <cell r="D129" t="str">
            <v>BOU003</v>
          </cell>
        </row>
        <row r="130">
          <cell r="C130" t="str">
            <v xml:space="preserve">BRAY WATERSPORTS LTD                         </v>
          </cell>
          <cell r="D130" t="str">
            <v>BRA002</v>
          </cell>
        </row>
        <row r="131">
          <cell r="C131" t="str">
            <v xml:space="preserve">BRIDGE BOATS LTD                             </v>
          </cell>
          <cell r="D131" t="str">
            <v>BRI004</v>
          </cell>
        </row>
        <row r="132">
          <cell r="C132" t="str">
            <v xml:space="preserve">BRIGHTON CANOES LTD                          </v>
          </cell>
          <cell r="D132" t="str">
            <v>BRI022</v>
          </cell>
        </row>
        <row r="133">
          <cell r="C133" t="str">
            <v xml:space="preserve">BRIGHTON KITE &amp; SAIL COMPANY                 </v>
          </cell>
          <cell r="D133" t="str">
            <v>BRI023</v>
          </cell>
        </row>
        <row r="134">
          <cell r="C134" t="str">
            <v xml:space="preserve">BROOKBANK SAILING                            </v>
          </cell>
          <cell r="D134" t="str">
            <v>BRO004</v>
          </cell>
        </row>
        <row r="135">
          <cell r="C135" t="str">
            <v xml:space="preserve">B R YACHTING DEVELOPMENTS LTD                </v>
          </cell>
          <cell r="D135" t="str">
            <v>BRY001</v>
          </cell>
        </row>
        <row r="136">
          <cell r="C136" t="str">
            <v xml:space="preserve">BUCKLERS HARD BOATBUILDERS                   </v>
          </cell>
          <cell r="D136" t="str">
            <v>BUC007</v>
          </cell>
        </row>
        <row r="137">
          <cell r="C137" t="str">
            <v xml:space="preserve">BUCCANEER LTD                                </v>
          </cell>
          <cell r="D137" t="str">
            <v>BUC010</v>
          </cell>
        </row>
        <row r="138">
          <cell r="C138" t="str">
            <v xml:space="preserve">BURNHOUSE SCHOOL                             </v>
          </cell>
          <cell r="D138" t="str">
            <v>BUR004</v>
          </cell>
        </row>
        <row r="139">
          <cell r="C139" t="str">
            <v xml:space="preserve">BURNHAM YACHT HARBOUR MARINA LTD             </v>
          </cell>
          <cell r="D139" t="str">
            <v>BUR005</v>
          </cell>
        </row>
        <row r="140">
          <cell r="C140" t="str">
            <v xml:space="preserve">CAIRNGORM CANOEING &amp;                         </v>
          </cell>
          <cell r="D140" t="str">
            <v>CAI001</v>
          </cell>
        </row>
        <row r="141">
          <cell r="C141" t="str">
            <v xml:space="preserve">CALEY MARINA &amp; CHANDLELRY                    </v>
          </cell>
          <cell r="D141" t="str">
            <v>CAL003</v>
          </cell>
        </row>
        <row r="142">
          <cell r="C142" t="str">
            <v xml:space="preserve">CALYPSO MARINE                               </v>
          </cell>
          <cell r="D142" t="str">
            <v>CAL005</v>
          </cell>
        </row>
        <row r="143">
          <cell r="C143" t="str">
            <v xml:space="preserve">THE CANVEY SUPPLY CO. LIMITED                </v>
          </cell>
          <cell r="D143" t="str">
            <v>CAN002</v>
          </cell>
        </row>
        <row r="144">
          <cell r="C144" t="str">
            <v xml:space="preserve">CANOE KAYAK TRADER                           </v>
          </cell>
          <cell r="D144" t="str">
            <v>CAN004</v>
          </cell>
        </row>
        <row r="145">
          <cell r="C145" t="str">
            <v xml:space="preserve">THE CAPTAINS CABIN                           </v>
          </cell>
          <cell r="D145" t="str">
            <v>CAP002</v>
          </cell>
        </row>
        <row r="146">
          <cell r="C146" t="str">
            <v xml:space="preserve">CAPTAIN WATTS LTD                            </v>
          </cell>
          <cell r="D146" t="str">
            <v>CAP010</v>
          </cell>
        </row>
        <row r="147">
          <cell r="C147" t="str">
            <v xml:space="preserve">CAPTAIN KID                                  </v>
          </cell>
          <cell r="D147" t="str">
            <v>CAP011</v>
          </cell>
        </row>
        <row r="148">
          <cell r="C148" t="str">
            <v xml:space="preserve">CARRADALE FISHERMEN LTD                      </v>
          </cell>
          <cell r="D148" t="str">
            <v>CAR005</v>
          </cell>
        </row>
        <row r="149">
          <cell r="C149" t="str">
            <v xml:space="preserve">CARDIFF HARBOUR AUTHORITY                    </v>
          </cell>
          <cell r="D149" t="str">
            <v>CAR006</v>
          </cell>
        </row>
        <row r="150">
          <cell r="C150" t="str">
            <v xml:space="preserve">CARDIGAN BAY WATERSPORTS                     </v>
          </cell>
          <cell r="D150" t="str">
            <v>CAR007</v>
          </cell>
        </row>
        <row r="151">
          <cell r="C151" t="str">
            <v xml:space="preserve">CARDIFF MARINE GROUP LTD                     </v>
          </cell>
          <cell r="D151" t="str">
            <v>CAR010</v>
          </cell>
        </row>
        <row r="152">
          <cell r="C152" t="str">
            <v xml:space="preserve">CARBON YACHTING LTD                          </v>
          </cell>
          <cell r="D152" t="str">
            <v>CAR012</v>
          </cell>
        </row>
        <row r="153">
          <cell r="C153" t="str">
            <v xml:space="preserve">CARRERAS CONSULTANCY LTD                     </v>
          </cell>
          <cell r="D153" t="str">
            <v>CAR018</v>
          </cell>
        </row>
        <row r="154">
          <cell r="C154" t="str">
            <v xml:space="preserve">CASH SALES - YACHTING                        </v>
          </cell>
          <cell r="D154" t="str">
            <v>CASH01</v>
          </cell>
        </row>
        <row r="155">
          <cell r="C155" t="str">
            <v xml:space="preserve">CASH SALES - YACHTING SCOTLAND               </v>
          </cell>
          <cell r="D155" t="str">
            <v>CASH03</v>
          </cell>
        </row>
        <row r="156">
          <cell r="C156" t="str">
            <v xml:space="preserve">CATERS CARRICK LTD                           </v>
          </cell>
          <cell r="D156" t="str">
            <v>CAT004</v>
          </cell>
        </row>
        <row r="157">
          <cell r="C157" t="str">
            <v xml:space="preserve">CAVERSHAM BOAT SERVICES                      </v>
          </cell>
          <cell r="D157" t="str">
            <v>CAV001</v>
          </cell>
        </row>
        <row r="158">
          <cell r="C158" t="str">
            <v xml:space="preserve">C C STEBBENS                                 </v>
          </cell>
          <cell r="D158" t="str">
            <v>CCS001</v>
          </cell>
        </row>
        <row r="159">
          <cell r="C159" t="str">
            <v xml:space="preserve">CEBA SOLUTIONS                               </v>
          </cell>
          <cell r="D159" t="str">
            <v>CEB001</v>
          </cell>
        </row>
        <row r="160">
          <cell r="C160" t="str">
            <v xml:space="preserve">CECENCE LTD                                  </v>
          </cell>
          <cell r="D160" t="str">
            <v>CEC001</v>
          </cell>
        </row>
        <row r="161">
          <cell r="C161" t="str">
            <v xml:space="preserve">CENTRAL SPORTS &amp; LEISURE                     </v>
          </cell>
          <cell r="D161" t="str">
            <v>CEN006</v>
          </cell>
        </row>
        <row r="162">
          <cell r="C162" t="str">
            <v xml:space="preserve">CENTRAL SERVICES                             </v>
          </cell>
          <cell r="D162" t="str">
            <v>CEN007</v>
          </cell>
        </row>
        <row r="163">
          <cell r="C163" t="str">
            <v xml:space="preserve">C FRONT/U BOAT                               </v>
          </cell>
          <cell r="D163" t="str">
            <v>CFR001</v>
          </cell>
        </row>
        <row r="164">
          <cell r="C164" t="str">
            <v xml:space="preserve">CHARLES ASHBY                                </v>
          </cell>
          <cell r="D164" t="str">
            <v>CHA006</v>
          </cell>
        </row>
        <row r="165">
          <cell r="C165" t="str">
            <v xml:space="preserve">CHARLESTOWN WATERSPORTS                      </v>
          </cell>
          <cell r="D165" t="str">
            <v>CHA009</v>
          </cell>
        </row>
        <row r="166">
          <cell r="C166" t="str">
            <v xml:space="preserve">CHESTER MARINE SERVICES                      </v>
          </cell>
          <cell r="D166" t="str">
            <v>CHE009</v>
          </cell>
        </row>
        <row r="167">
          <cell r="C167" t="str">
            <v xml:space="preserve">CHEAPER CHANDLERY                            </v>
          </cell>
          <cell r="D167" t="str">
            <v>CHE011</v>
          </cell>
        </row>
        <row r="168">
          <cell r="C168" t="str">
            <v xml:space="preserve">CHIEFTAIN RACING LTD                         </v>
          </cell>
          <cell r="D168" t="str">
            <v>CHI002</v>
          </cell>
        </row>
        <row r="169">
          <cell r="C169" t="str">
            <v xml:space="preserve">C H MARINE LTD                               </v>
          </cell>
          <cell r="D169" t="str">
            <v>CHM001</v>
          </cell>
        </row>
        <row r="170">
          <cell r="C170" t="str">
            <v xml:space="preserve">THE CHRISTCHURCH BOAT SHOP LTD               </v>
          </cell>
          <cell r="D170" t="str">
            <v>CHR003</v>
          </cell>
        </row>
        <row r="171">
          <cell r="C171" t="str">
            <v xml:space="preserve">CHRIS RASHLEY                                </v>
          </cell>
          <cell r="D171" t="str">
            <v>CHR005</v>
          </cell>
        </row>
        <row r="172">
          <cell r="C172" t="str">
            <v xml:space="preserve">CH YACHTING                                  </v>
          </cell>
          <cell r="D172" t="str">
            <v>CHY001</v>
          </cell>
        </row>
        <row r="173">
          <cell r="C173" t="str">
            <v xml:space="preserve">CIRRUS RACEBOATS                             </v>
          </cell>
          <cell r="D173" t="str">
            <v>CIR003</v>
          </cell>
        </row>
        <row r="174">
          <cell r="C174" t="str">
            <v xml:space="preserve">CITY OF LONDON DISTILLERY                    </v>
          </cell>
          <cell r="D174" t="str">
            <v>CIT003</v>
          </cell>
        </row>
        <row r="175">
          <cell r="C175" t="str">
            <v xml:space="preserve">CLAMCLEAT LTD                                </v>
          </cell>
          <cell r="D175" t="str">
            <v>CLA001</v>
          </cell>
        </row>
        <row r="176">
          <cell r="C176" t="str">
            <v xml:space="preserve">CLASSIC SAILING LTD                          </v>
          </cell>
          <cell r="D176" t="str">
            <v>CLA005</v>
          </cell>
        </row>
        <row r="177">
          <cell r="C177" t="str">
            <v xml:space="preserve">CLAYTON ENGINEERING LTD                      </v>
          </cell>
          <cell r="D177" t="str">
            <v>CLA006</v>
          </cell>
        </row>
        <row r="178">
          <cell r="C178" t="str">
            <v xml:space="preserve">CLIPPER VENTURES PLC                         </v>
          </cell>
          <cell r="D178" t="str">
            <v>CLI001</v>
          </cell>
        </row>
        <row r="179">
          <cell r="C179" t="str">
            <v xml:space="preserve">CLIPPER MARINE LTD                           </v>
          </cell>
          <cell r="D179" t="str">
            <v>CLI002</v>
          </cell>
        </row>
        <row r="180">
          <cell r="C180" t="str">
            <v xml:space="preserve">CLYDE RIGGING                                </v>
          </cell>
          <cell r="D180" t="str">
            <v>CLY001</v>
          </cell>
        </row>
        <row r="181">
          <cell r="C181" t="str">
            <v xml:space="preserve">COAST GRAPHICS LTD                           </v>
          </cell>
          <cell r="D181" t="str">
            <v>COA004</v>
          </cell>
        </row>
        <row r="182">
          <cell r="C182" t="str">
            <v xml:space="preserve">COLCHESTER OYSTER FISHERY LTD                </v>
          </cell>
          <cell r="D182" t="str">
            <v>COL003</v>
          </cell>
        </row>
        <row r="183">
          <cell r="C183" t="str">
            <v xml:space="preserve">COLWYN BAY WATERSPORTS                       </v>
          </cell>
          <cell r="D183" t="str">
            <v>COL006</v>
          </cell>
        </row>
        <row r="184">
          <cell r="C184" t="str">
            <v xml:space="preserve">COMPASS MARINE                               </v>
          </cell>
          <cell r="D184" t="str">
            <v>COM004</v>
          </cell>
        </row>
        <row r="185">
          <cell r="C185" t="str">
            <v xml:space="preserve">COMBINED CADET FORCES HQ                     </v>
          </cell>
          <cell r="D185" t="str">
            <v>COM008</v>
          </cell>
        </row>
        <row r="186">
          <cell r="C186" t="str">
            <v xml:space="preserve">COMMISSIONERS OF IRISH LIGHTS                </v>
          </cell>
          <cell r="D186" t="str">
            <v>COM011</v>
          </cell>
        </row>
        <row r="187">
          <cell r="C187" t="str">
            <v xml:space="preserve">COMECH METROLOGY LTD                         </v>
          </cell>
          <cell r="D187" t="str">
            <v>COM017</v>
          </cell>
        </row>
        <row r="188">
          <cell r="C188" t="str">
            <v xml:space="preserve">COMPOSITE CRAFT LTD                          </v>
          </cell>
          <cell r="D188" t="str">
            <v>COM019</v>
          </cell>
        </row>
        <row r="189">
          <cell r="C189" t="str">
            <v xml:space="preserve">COMPLETE MARINE SOLUTIONS LTD                </v>
          </cell>
          <cell r="D189" t="str">
            <v>COM020</v>
          </cell>
        </row>
        <row r="190">
          <cell r="C190" t="str">
            <v xml:space="preserve">CONCEPT SAILS LTD                            </v>
          </cell>
          <cell r="D190" t="str">
            <v>CON001</v>
          </cell>
        </row>
        <row r="191">
          <cell r="C191" t="str">
            <v xml:space="preserve">CONTENDER UK                                 </v>
          </cell>
          <cell r="D191" t="str">
            <v>CON005</v>
          </cell>
        </row>
        <row r="192">
          <cell r="C192" t="str">
            <v xml:space="preserve">CONRAD COLMAN                                </v>
          </cell>
          <cell r="D192" t="str">
            <v>CON012</v>
          </cell>
        </row>
        <row r="193">
          <cell r="C193" t="str">
            <v xml:space="preserve">CONISTON FERRY SERVICES LTD                  </v>
          </cell>
          <cell r="D193" t="str">
            <v>CON015</v>
          </cell>
        </row>
        <row r="194">
          <cell r="C194" t="str">
            <v xml:space="preserve">CONSULT DESIGN CREATE LTD (TOOTEGA)          </v>
          </cell>
          <cell r="D194" t="str">
            <v>CON016</v>
          </cell>
        </row>
        <row r="195">
          <cell r="C195" t="str">
            <v xml:space="preserve">BEN COOPER                                   </v>
          </cell>
          <cell r="D195" t="str">
            <v>COO002</v>
          </cell>
        </row>
        <row r="196">
          <cell r="C196" t="str">
            <v xml:space="preserve">CORBY YACHTS LTD                             </v>
          </cell>
          <cell r="D196" t="str">
            <v>COR001</v>
          </cell>
        </row>
        <row r="197">
          <cell r="C197" t="str">
            <v xml:space="preserve">CORK SAILBOATS                               </v>
          </cell>
          <cell r="D197" t="str">
            <v>COR005</v>
          </cell>
        </row>
        <row r="198">
          <cell r="C198" t="str">
            <v xml:space="preserve">CORTINA CONSTRUCTION LTD                     </v>
          </cell>
          <cell r="D198" t="str">
            <v>COR006</v>
          </cell>
        </row>
        <row r="199">
          <cell r="C199" t="str">
            <v xml:space="preserve">CORNISH CRABBERS LLP                         </v>
          </cell>
          <cell r="D199" t="str">
            <v>COR007</v>
          </cell>
        </row>
        <row r="200">
          <cell r="C200" t="str">
            <v xml:space="preserve">CORNISH MARITIME TRUST                       </v>
          </cell>
          <cell r="D200" t="str">
            <v>COR016</v>
          </cell>
        </row>
        <row r="201">
          <cell r="C201" t="str">
            <v xml:space="preserve">COVERCARE LTD                                </v>
          </cell>
          <cell r="D201" t="str">
            <v>COV003</v>
          </cell>
        </row>
        <row r="202">
          <cell r="C202" t="str">
            <v xml:space="preserve">COVERACK HARBOUR CO LTD                      </v>
          </cell>
          <cell r="D202" t="str">
            <v>COV004</v>
          </cell>
        </row>
        <row r="203">
          <cell r="C203" t="str">
            <v xml:space="preserve">COVER EVOLUTION LTD                          </v>
          </cell>
          <cell r="D203" t="str">
            <v>COV005</v>
          </cell>
        </row>
        <row r="204">
          <cell r="C204" t="str">
            <v xml:space="preserve">COW ROAST MARINE                             </v>
          </cell>
          <cell r="D204" t="str">
            <v>COW001</v>
          </cell>
        </row>
        <row r="205">
          <cell r="C205" t="str">
            <v xml:space="preserve">C.P.RIGGING                                  </v>
          </cell>
          <cell r="D205" t="str">
            <v>CPR001</v>
          </cell>
        </row>
        <row r="206">
          <cell r="C206" t="str">
            <v xml:space="preserve">C.Q. CHANDLERS LTD                           </v>
          </cell>
          <cell r="D206" t="str">
            <v>CQC002</v>
          </cell>
        </row>
        <row r="207">
          <cell r="C207" t="str">
            <v xml:space="preserve">CRAWSHAW DINGHIES                            </v>
          </cell>
          <cell r="D207" t="str">
            <v>CRA003</v>
          </cell>
        </row>
        <row r="208">
          <cell r="C208" t="str">
            <v xml:space="preserve">CRAIG COHOON WATERSPORTS                     </v>
          </cell>
          <cell r="D208" t="str">
            <v>CRA004</v>
          </cell>
        </row>
        <row r="209">
          <cell r="C209" t="str">
            <v xml:space="preserve">CREMYLL SAILING                              </v>
          </cell>
          <cell r="D209" t="str">
            <v>CRE006</v>
          </cell>
        </row>
        <row r="210">
          <cell r="C210" t="str">
            <v xml:space="preserve">CREATION COVERS                              </v>
          </cell>
          <cell r="D210" t="str">
            <v>CRE009</v>
          </cell>
        </row>
        <row r="211">
          <cell r="C211" t="str">
            <v xml:space="preserve">CRINAN BOATYARD LTD                          </v>
          </cell>
          <cell r="D211" t="str">
            <v>CRI001</v>
          </cell>
        </row>
        <row r="212">
          <cell r="C212" t="str">
            <v xml:space="preserve">CROWN BLUE LINE LTD                          </v>
          </cell>
          <cell r="D212" t="str">
            <v>CRO002</v>
          </cell>
        </row>
        <row r="213">
          <cell r="C213" t="str">
            <v xml:space="preserve">C R S MARINE                                 </v>
          </cell>
          <cell r="D213" t="str">
            <v>CRS001</v>
          </cell>
        </row>
        <row r="214">
          <cell r="C214" t="str">
            <v xml:space="preserve">CRUSADER SAILS                               </v>
          </cell>
          <cell r="D214" t="str">
            <v>CRU002</v>
          </cell>
        </row>
        <row r="215">
          <cell r="C215" t="str">
            <v xml:space="preserve">CS BOATS                                     </v>
          </cell>
          <cell r="D215" t="str">
            <v>CSB001</v>
          </cell>
        </row>
        <row r="216">
          <cell r="C216" t="str">
            <v xml:space="preserve">CHRIS SOMNER DINGHY SERVICES                 </v>
          </cell>
          <cell r="D216" t="str">
            <v>CSE001</v>
          </cell>
        </row>
        <row r="217">
          <cell r="C217" t="str">
            <v xml:space="preserve">1st CUDDINGTON (WARSPITE) SEA SCOUTS         </v>
          </cell>
          <cell r="D217" t="str">
            <v>CUD001</v>
          </cell>
        </row>
        <row r="218">
          <cell r="C218" t="str">
            <v xml:space="preserve">CUMBRIA OUTDOORS                             </v>
          </cell>
          <cell r="D218" t="str">
            <v>CUM003</v>
          </cell>
        </row>
        <row r="219">
          <cell r="C219" t="str">
            <v xml:space="preserve">CURRADINGHY SAILING                          </v>
          </cell>
          <cell r="D219" t="str">
            <v>CUR001</v>
          </cell>
        </row>
        <row r="220">
          <cell r="C220" t="str">
            <v xml:space="preserve">CYGNUS SAILS                                 </v>
          </cell>
          <cell r="D220" t="str">
            <v>CYG001</v>
          </cell>
        </row>
        <row r="221">
          <cell r="C221" t="str">
            <v xml:space="preserve">DALE SAILING CO LTD                          </v>
          </cell>
          <cell r="D221" t="str">
            <v>DAL001</v>
          </cell>
        </row>
        <row r="222">
          <cell r="C222" t="str">
            <v xml:space="preserve">DARTHAVEN MARINA LTD                         </v>
          </cell>
          <cell r="D222" t="str">
            <v>DAR007</v>
          </cell>
        </row>
        <row r="223">
          <cell r="C223" t="str">
            <v xml:space="preserve">DATCHET WATER SAILING CLUB                   </v>
          </cell>
          <cell r="D223" t="str">
            <v>DAT001</v>
          </cell>
        </row>
        <row r="224">
          <cell r="C224" t="str">
            <v xml:space="preserve">DATCHET WATERSPORTS                          </v>
          </cell>
          <cell r="D224" t="str">
            <v>DAT002</v>
          </cell>
        </row>
        <row r="225">
          <cell r="C225" t="str">
            <v xml:space="preserve">DAUNTLESS YACHT CENTRE                       </v>
          </cell>
          <cell r="D225" t="str">
            <v>DAU001</v>
          </cell>
        </row>
        <row r="226">
          <cell r="C226" t="str">
            <v xml:space="preserve">DAVID CARNE (SALES) LTD                      </v>
          </cell>
          <cell r="D226" t="str">
            <v>DAV001</v>
          </cell>
        </row>
        <row r="227">
          <cell r="C227" t="str">
            <v xml:space="preserve">DAVID HERITAGE RACING YACHTS                 </v>
          </cell>
          <cell r="D227" t="str">
            <v>DAV002</v>
          </cell>
        </row>
        <row r="228">
          <cell r="C228" t="str">
            <v xml:space="preserve">DAVID GARRARD BOAT BUILDERS                  </v>
          </cell>
          <cell r="D228" t="str">
            <v>DAV006</v>
          </cell>
        </row>
        <row r="229">
          <cell r="C229" t="str">
            <v xml:space="preserve">DAVE NOBLES                                  </v>
          </cell>
          <cell r="D229" t="str">
            <v>DAV007</v>
          </cell>
        </row>
        <row r="230">
          <cell r="C230" t="str">
            <v xml:space="preserve">DAVE WALKER ROPE WORK                        </v>
          </cell>
          <cell r="D230" t="str">
            <v>DAV009</v>
          </cell>
        </row>
        <row r="231">
          <cell r="C231" t="str">
            <v xml:space="preserve">DAWN SAILING BARGE TRUST                     </v>
          </cell>
          <cell r="D231" t="str">
            <v>DAW001</v>
          </cell>
        </row>
        <row r="232">
          <cell r="C232" t="str">
            <v xml:space="preserve">DEACON YACHTING LTD                          </v>
          </cell>
          <cell r="D232" t="str">
            <v>DEA002</v>
          </cell>
        </row>
        <row r="233">
          <cell r="C233" t="str">
            <v xml:space="preserve">DELTA MARINE SERVICES                        </v>
          </cell>
          <cell r="D233" t="str">
            <v>DEL005</v>
          </cell>
        </row>
        <row r="234">
          <cell r="C234" t="str">
            <v xml:space="preserve">DEMON YACHTS                                 </v>
          </cell>
          <cell r="D234" t="str">
            <v>DEM001</v>
          </cell>
        </row>
        <row r="235">
          <cell r="C235" t="str">
            <v xml:space="preserve">DEPARTMENT V LTD                             </v>
          </cell>
          <cell r="D235" t="str">
            <v>DEP002</v>
          </cell>
        </row>
        <row r="236">
          <cell r="C236" t="str">
            <v xml:space="preserve">DEPT OF THE ENVIRONMENT                      </v>
          </cell>
          <cell r="D236" t="str">
            <v>DEP003</v>
          </cell>
        </row>
        <row r="237">
          <cell r="C237" t="str">
            <v xml:space="preserve">SAILING CHANDLERY LTD                        </v>
          </cell>
          <cell r="D237" t="str">
            <v>DES003</v>
          </cell>
        </row>
        <row r="238">
          <cell r="C238" t="str">
            <v xml:space="preserve">DIANNE ANDREWS                               </v>
          </cell>
          <cell r="D238" t="str">
            <v>DIA002</v>
          </cell>
        </row>
        <row r="239">
          <cell r="C239" t="str">
            <v xml:space="preserve">THE DINGHY STORE                             </v>
          </cell>
          <cell r="D239" t="str">
            <v>DIN002</v>
          </cell>
        </row>
        <row r="240">
          <cell r="C240" t="str">
            <v xml:space="preserve">THE DINGHY STORE LTD                         </v>
          </cell>
          <cell r="D240" t="str">
            <v>DIN003</v>
          </cell>
        </row>
        <row r="241">
          <cell r="C241" t="str">
            <v xml:space="preserve">DINGHY SPORT                                 </v>
          </cell>
          <cell r="D241" t="str">
            <v>DIN004</v>
          </cell>
        </row>
        <row r="242">
          <cell r="C242" t="str">
            <v xml:space="preserve">DINGHY SUPPLIES LTD                          </v>
          </cell>
          <cell r="D242" t="str">
            <v>DIN005</v>
          </cell>
        </row>
        <row r="243">
          <cell r="C243" t="str">
            <v xml:space="preserve">DINGHY &amp; WINDSURF SOLUTIONS                  </v>
          </cell>
          <cell r="D243" t="str">
            <v>DIN006</v>
          </cell>
        </row>
        <row r="244">
          <cell r="C244" t="str">
            <v xml:space="preserve">DISCOVERY YACHTS                             </v>
          </cell>
          <cell r="D244" t="str">
            <v>DIS001</v>
          </cell>
        </row>
        <row r="245">
          <cell r="C245" t="str">
            <v xml:space="preserve">DIYACHTING LTD                               </v>
          </cell>
          <cell r="D245" t="str">
            <v>DIY001</v>
          </cell>
        </row>
        <row r="246">
          <cell r="C246" t="str">
            <v xml:space="preserve">DOCKLANDS SAILING AND                        </v>
          </cell>
          <cell r="D246" t="str">
            <v>DOC001</v>
          </cell>
        </row>
        <row r="247">
          <cell r="C247" t="str">
            <v xml:space="preserve">DOLPHIN SAILS LIMITED                        </v>
          </cell>
          <cell r="D247" t="str">
            <v>DOL002</v>
          </cell>
        </row>
        <row r="248">
          <cell r="C248" t="str">
            <v xml:space="preserve">DOVEY MARINE                                 </v>
          </cell>
          <cell r="D248" t="str">
            <v>DOV001</v>
          </cell>
        </row>
        <row r="249">
          <cell r="C249" t="str">
            <v xml:space="preserve">DOVER MARINE SERVICE                         </v>
          </cell>
          <cell r="D249" t="str">
            <v>DOV003</v>
          </cell>
        </row>
        <row r="250">
          <cell r="C250" t="str">
            <v xml:space="preserve">DOWN MARINE CO.                              </v>
          </cell>
          <cell r="D250" t="str">
            <v>DOW001</v>
          </cell>
        </row>
        <row r="251">
          <cell r="C251" t="str">
            <v xml:space="preserve">DOWNHAM COMPONENTS                           </v>
          </cell>
          <cell r="D251" t="str">
            <v>DOW002</v>
          </cell>
        </row>
        <row r="252">
          <cell r="C252" t="str">
            <v xml:space="preserve">DOYLE SAILS SOLENT LIMITED                   </v>
          </cell>
          <cell r="D252" t="str">
            <v>DOY002</v>
          </cell>
        </row>
        <row r="253">
          <cell r="C253" t="str">
            <v xml:space="preserve">DP &amp; R CABLE                                 </v>
          </cell>
          <cell r="D253" t="str">
            <v>DPR001</v>
          </cell>
        </row>
        <row r="254">
          <cell r="C254" t="str">
            <v xml:space="preserve">DREAM YACHTS                                 </v>
          </cell>
          <cell r="D254" t="str">
            <v>DRE001</v>
          </cell>
        </row>
        <row r="255">
          <cell r="C255" t="str">
            <v xml:space="preserve">DRS RIGGING                                  </v>
          </cell>
          <cell r="D255" t="str">
            <v>DRS001</v>
          </cell>
        </row>
        <row r="256">
          <cell r="C256" t="str">
            <v xml:space="preserve">DUNMORE EAST ADVENTURE CENTRE &amp; MARINE STORE </v>
          </cell>
          <cell r="D256" t="str">
            <v>DUN003</v>
          </cell>
        </row>
        <row r="257">
          <cell r="C257" t="str">
            <v xml:space="preserve">DWR CYMRU- WELSH WATER                       </v>
          </cell>
          <cell r="D257" t="str">
            <v>DWR001</v>
          </cell>
        </row>
        <row r="258">
          <cell r="C258" t="str">
            <v xml:space="preserve">DYNAMIC SAILS                                </v>
          </cell>
          <cell r="D258" t="str">
            <v>DYN002</v>
          </cell>
        </row>
        <row r="259">
          <cell r="C259" t="str">
            <v xml:space="preserve">EAST SUSSEX COUNTY COUNCIL                   </v>
          </cell>
          <cell r="D259" t="str">
            <v>EAS001</v>
          </cell>
        </row>
        <row r="260">
          <cell r="C260" t="str">
            <v xml:space="preserve">EAST HERTS MARINE                            </v>
          </cell>
          <cell r="D260" t="str">
            <v>EAS008</v>
          </cell>
        </row>
        <row r="261">
          <cell r="C261" t="str">
            <v xml:space="preserve">EASY MOOR                                    </v>
          </cell>
          <cell r="D261" t="str">
            <v>EAS010</v>
          </cell>
        </row>
        <row r="262">
          <cell r="C262" t="str">
            <v xml:space="preserve">EDA FRANDSEN SAILING                         </v>
          </cell>
          <cell r="D262" t="str">
            <v>EDA001</v>
          </cell>
        </row>
        <row r="263">
          <cell r="C263" t="str">
            <v xml:space="preserve">EDGE WATERSPORTS                             </v>
          </cell>
          <cell r="D263" t="str">
            <v>EDG002</v>
          </cell>
        </row>
        <row r="264">
          <cell r="C264" t="str">
            <v xml:space="preserve">EDGBASTON WATERSPORTS                        </v>
          </cell>
          <cell r="D264" t="str">
            <v>EDG003</v>
          </cell>
        </row>
        <row r="265">
          <cell r="C265" t="str">
            <v xml:space="preserve">EDGEWAVE LTD                                 </v>
          </cell>
          <cell r="D265" t="str">
            <v>EDG005</v>
          </cell>
        </row>
        <row r="266">
          <cell r="C266" t="str">
            <v xml:space="preserve">EDINBURGH LEISURE - PORT EDGAR               </v>
          </cell>
          <cell r="D266" t="str">
            <v>EDI001</v>
          </cell>
        </row>
        <row r="267">
          <cell r="C267" t="str">
            <v xml:space="preserve">E F SNELLING &amp; SON                           </v>
          </cell>
          <cell r="D267" t="str">
            <v>EFS001</v>
          </cell>
        </row>
        <row r="268">
          <cell r="C268" t="str">
            <v xml:space="preserve">ELEMENTS 4                                   </v>
          </cell>
          <cell r="D268" t="str">
            <v>ELE002</v>
          </cell>
        </row>
        <row r="269">
          <cell r="C269" t="str">
            <v xml:space="preserve">ELECTRICAL WHOLESALE SPECIALISTS LTD         </v>
          </cell>
          <cell r="D269" t="str">
            <v>ELE004</v>
          </cell>
        </row>
        <row r="270">
          <cell r="C270" t="str">
            <v xml:space="preserve">EMSWORTH SAILING CLUB                        </v>
          </cell>
          <cell r="D270" t="str">
            <v>EMS001</v>
          </cell>
        </row>
        <row r="271">
          <cell r="C271" t="str">
            <v xml:space="preserve">ENDEAVOUR TRENT                              </v>
          </cell>
          <cell r="D271" t="str">
            <v>END001</v>
          </cell>
        </row>
        <row r="272">
          <cell r="C272" t="str">
            <v xml:space="preserve">ESPRIT DE CORPS LTD                          </v>
          </cell>
          <cell r="D272" t="str">
            <v>ESP001</v>
          </cell>
        </row>
        <row r="273">
          <cell r="C273" t="str">
            <v xml:space="preserve">ES ROWING SERVICES                           </v>
          </cell>
          <cell r="D273" t="str">
            <v>ESR001</v>
          </cell>
        </row>
        <row r="274">
          <cell r="C274" t="str">
            <v xml:space="preserve">ESSEX BOATYARDS LTD                          </v>
          </cell>
          <cell r="D274" t="str">
            <v>ESS001</v>
          </cell>
        </row>
        <row r="275">
          <cell r="C275" t="str">
            <v xml:space="preserve">EUROPEAN YACHTING EQUIPMENT                  </v>
          </cell>
          <cell r="D275" t="str">
            <v>EUR007</v>
          </cell>
        </row>
        <row r="276">
          <cell r="C276" t="str">
            <v xml:space="preserve">EVOLUTION SAILING LTD                        </v>
          </cell>
          <cell r="D276" t="str">
            <v>EVO001</v>
          </cell>
        </row>
        <row r="277">
          <cell r="C277" t="str">
            <v xml:space="preserve">EWPP LTD t/a O'SULLIVANS MARINE              </v>
          </cell>
          <cell r="D277" t="str">
            <v>EWP001</v>
          </cell>
        </row>
        <row r="278">
          <cell r="C278" t="str">
            <v xml:space="preserve">EXE SAILS &amp; COVERS LTD                       </v>
          </cell>
          <cell r="D278" t="str">
            <v>EXE001</v>
          </cell>
        </row>
        <row r="279">
          <cell r="C279" t="str">
            <v xml:space="preserve">OC SPORT UK BRANCH                           </v>
          </cell>
          <cell r="D279" t="str">
            <v>EXT006</v>
          </cell>
        </row>
        <row r="280">
          <cell r="C280" t="str">
            <v xml:space="preserve">FAIRBRIDGE IN SCOTLAND                       </v>
          </cell>
          <cell r="D280" t="str">
            <v>FAI001</v>
          </cell>
        </row>
        <row r="281">
          <cell r="C281" t="str">
            <v xml:space="preserve">FAIRWAYS CHANDLERY LTD                       </v>
          </cell>
          <cell r="D281" t="str">
            <v>FAI003</v>
          </cell>
        </row>
        <row r="282">
          <cell r="C282" t="str">
            <v xml:space="preserve">FAL CHANDLERS                                </v>
          </cell>
          <cell r="D282" t="str">
            <v>FAL001</v>
          </cell>
        </row>
        <row r="283">
          <cell r="C283" t="str">
            <v xml:space="preserve">FALMOUTH SCHOOL OF SAILING                   </v>
          </cell>
          <cell r="D283" t="str">
            <v>FAL006</v>
          </cell>
        </row>
        <row r="284">
          <cell r="C284" t="str">
            <v xml:space="preserve">FAVERSHAM CHANDLERY LTD                      </v>
          </cell>
          <cell r="D284" t="str">
            <v>FAV001</v>
          </cell>
        </row>
        <row r="285">
          <cell r="C285" t="str">
            <v xml:space="preserve">FAWCETT AND CO                               </v>
          </cell>
          <cell r="D285" t="str">
            <v>FAW001</v>
          </cell>
        </row>
        <row r="286">
          <cell r="C286" t="str">
            <v xml:space="preserve">F C WATERSPORTS                              </v>
          </cell>
          <cell r="D286" t="str">
            <v>FCW001</v>
          </cell>
        </row>
        <row r="287">
          <cell r="C287" t="str">
            <v xml:space="preserve">FELIX ENGINEERING LTD                        </v>
          </cell>
          <cell r="D287" t="str">
            <v>FEL001</v>
          </cell>
        </row>
        <row r="288">
          <cell r="C288" t="str">
            <v xml:space="preserve">FELLOWSHIP AFLOAT (FACT)                     </v>
          </cell>
          <cell r="D288" t="str">
            <v>FEL003</v>
          </cell>
        </row>
        <row r="289">
          <cell r="C289" t="str">
            <v xml:space="preserve">F-HOT MOULDINGS                              </v>
          </cell>
          <cell r="D289" t="str">
            <v>FHO001</v>
          </cell>
        </row>
        <row r="290">
          <cell r="C290" t="str">
            <v xml:space="preserve">FI GLASS                                     </v>
          </cell>
          <cell r="D290" t="str">
            <v>FIG001</v>
          </cell>
        </row>
        <row r="291">
          <cell r="C291" t="str">
            <v xml:space="preserve">FINN MULLEN                                  </v>
          </cell>
          <cell r="D291" t="str">
            <v>FIN002</v>
          </cell>
        </row>
        <row r="292">
          <cell r="C292" t="str">
            <v xml:space="preserve">FIRMHELM LTD                                 </v>
          </cell>
          <cell r="D292" t="str">
            <v>FIR006</v>
          </cell>
        </row>
        <row r="293">
          <cell r="C293" t="str">
            <v xml:space="preserve">FIRST CADET                                  </v>
          </cell>
          <cell r="D293" t="str">
            <v>FIR008</v>
          </cell>
        </row>
        <row r="294">
          <cell r="C294" t="str">
            <v xml:space="preserve">FIRST CLASS SAILING LTD                      </v>
          </cell>
          <cell r="D294" t="str">
            <v>FIR011</v>
          </cell>
        </row>
        <row r="295">
          <cell r="C295" t="str">
            <v xml:space="preserve">FISHERMANS MUTUAL ASSOCIATION                </v>
          </cell>
          <cell r="D295" t="str">
            <v>FIS001</v>
          </cell>
        </row>
        <row r="296">
          <cell r="C296" t="str">
            <v xml:space="preserve">FLEXIBLE REEFING SPARS                       </v>
          </cell>
          <cell r="D296" t="str">
            <v>FLE002</v>
          </cell>
        </row>
        <row r="297">
          <cell r="C297" t="str">
            <v xml:space="preserve">THE FLEETWOOD TRAWLERS SUPPLY CO LTD         </v>
          </cell>
          <cell r="D297" t="str">
            <v>FLE003</v>
          </cell>
        </row>
        <row r="298">
          <cell r="C298" t="str">
            <v xml:space="preserve">FLYING DUTCHMAN STORES                       </v>
          </cell>
          <cell r="D298" t="str">
            <v>FLY002</v>
          </cell>
        </row>
        <row r="299">
          <cell r="C299" t="str">
            <v xml:space="preserve">FLYING DUTCHMAN OVERSEAS LTD                 </v>
          </cell>
          <cell r="D299" t="str">
            <v>FLY008</v>
          </cell>
        </row>
        <row r="300">
          <cell r="C300" t="str">
            <v xml:space="preserve">FOCUS WATERSPORTS                            </v>
          </cell>
          <cell r="D300" t="str">
            <v>FOC001</v>
          </cell>
        </row>
        <row r="301">
          <cell r="C301" t="str">
            <v xml:space="preserve">FOOTROPE KNOTS                               </v>
          </cell>
          <cell r="D301" t="str">
            <v>FOO001</v>
          </cell>
        </row>
        <row r="302">
          <cell r="C302" t="str">
            <v xml:space="preserve">FORMULA YACHT SPARS LTD                      </v>
          </cell>
          <cell r="D302" t="str">
            <v>FOR005</v>
          </cell>
        </row>
        <row r="303">
          <cell r="C303" t="str">
            <v xml:space="preserve">FORTH MARINE TEXTILES LTD                    </v>
          </cell>
          <cell r="D303" t="str">
            <v>FOR006</v>
          </cell>
        </row>
        <row r="304">
          <cell r="C304" t="str">
            <v xml:space="preserve">FORESTAY CHANDLERY                           </v>
          </cell>
          <cell r="D304" t="str">
            <v>FOR010</v>
          </cell>
        </row>
        <row r="305">
          <cell r="C305" t="str">
            <v xml:space="preserve">FORSHAW MARINE                               </v>
          </cell>
          <cell r="D305" t="str">
            <v>FOR015</v>
          </cell>
        </row>
        <row r="306">
          <cell r="C306" t="str">
            <v xml:space="preserve">FOUNDRY REACH CHANDLERY LTD                  </v>
          </cell>
          <cell r="D306" t="str">
            <v>FOU002</v>
          </cell>
        </row>
        <row r="307">
          <cell r="C307" t="str">
            <v xml:space="preserve">FOURTH CAPE LTD                              </v>
          </cell>
          <cell r="D307" t="str">
            <v>FOU004</v>
          </cell>
        </row>
        <row r="308">
          <cell r="C308" t="str">
            <v xml:space="preserve">FOWEY HARBOUR COMMISSIONERS                  </v>
          </cell>
          <cell r="D308" t="str">
            <v>FOW001</v>
          </cell>
        </row>
        <row r="309">
          <cell r="C309" t="str">
            <v xml:space="preserve">FOX'S MARINA IPSWICH LTD                     </v>
          </cell>
          <cell r="D309" t="str">
            <v>FOX001</v>
          </cell>
        </row>
        <row r="310">
          <cell r="C310" t="str">
            <v xml:space="preserve">FRANK HALLS &amp; SON LTD                        </v>
          </cell>
          <cell r="D310" t="str">
            <v>FRA004</v>
          </cell>
        </row>
        <row r="311">
          <cell r="C311" t="str">
            <v xml:space="preserve">FRENCH MARINE MOTORS LTD                     </v>
          </cell>
          <cell r="D311" t="str">
            <v>FRE002</v>
          </cell>
        </row>
        <row r="312">
          <cell r="C312" t="str">
            <v xml:space="preserve">FRESHFIELD CONTRACTING LTD                   </v>
          </cell>
          <cell r="D312" t="str">
            <v>FRE003</v>
          </cell>
        </row>
        <row r="313">
          <cell r="C313" t="str">
            <v xml:space="preserve">FREEMANTLE YACHT RIGGING                     </v>
          </cell>
          <cell r="D313" t="str">
            <v>FRE009</v>
          </cell>
        </row>
        <row r="314">
          <cell r="C314" t="str">
            <v xml:space="preserve">FREEMAN SAILS LTD                            </v>
          </cell>
          <cell r="D314" t="str">
            <v>FRE010</v>
          </cell>
        </row>
        <row r="315">
          <cell r="C315" t="str">
            <v xml:space="preserve">FREEWING MASTS                               </v>
          </cell>
          <cell r="D315" t="str">
            <v>FRE012</v>
          </cell>
        </row>
        <row r="316">
          <cell r="C316" t="str">
            <v xml:space="preserve">FROSTPOINT LTD                               </v>
          </cell>
          <cell r="D316" t="str">
            <v>FRO004</v>
          </cell>
        </row>
        <row r="317">
          <cell r="C317" t="str">
            <v xml:space="preserve">FULL FORCE BOATS                             </v>
          </cell>
          <cell r="D317" t="str">
            <v>FUL002</v>
          </cell>
        </row>
        <row r="318">
          <cell r="C318" t="str">
            <v xml:space="preserve">FUTURE FIBRES INNOVATIONS LTD                </v>
          </cell>
          <cell r="D318" t="str">
            <v>FUT005</v>
          </cell>
        </row>
        <row r="319">
          <cell r="C319" t="str">
            <v xml:space="preserve">GAEL FORCE MARINE EQUIPMENT                  </v>
          </cell>
          <cell r="D319" t="str">
            <v>GAE001</v>
          </cell>
        </row>
        <row r="320">
          <cell r="C320" t="str">
            <v xml:space="preserve">GAEL FORCE MARINE TECHNOLOGY LTD             </v>
          </cell>
          <cell r="D320" t="str">
            <v>GAE003</v>
          </cell>
        </row>
        <row r="321">
          <cell r="C321" t="str">
            <v xml:space="preserve">GALLICHAN MARINE LTD                         </v>
          </cell>
          <cell r="D321" t="str">
            <v>GAL001</v>
          </cell>
        </row>
        <row r="322">
          <cell r="C322" t="str">
            <v xml:space="preserve">GALE FORCE IRELAND                           </v>
          </cell>
          <cell r="D322" t="str">
            <v>GAL003</v>
          </cell>
        </row>
        <row r="323">
          <cell r="C323" t="str">
            <v xml:space="preserve">GARELOCH SUPPORT SERVICES (PLANT) LTD        </v>
          </cell>
          <cell r="D323" t="str">
            <v>GAR004</v>
          </cell>
        </row>
        <row r="324">
          <cell r="C324" t="str">
            <v xml:space="preserve">GAYBO LTD                                    </v>
          </cell>
          <cell r="D324" t="str">
            <v>GAY001</v>
          </cell>
        </row>
        <row r="325">
          <cell r="C325" t="str">
            <v xml:space="preserve">GBR OLYMPIC TEAM SPONSOR                     </v>
          </cell>
          <cell r="D325" t="str">
            <v>GBR001</v>
          </cell>
        </row>
        <row r="326">
          <cell r="C326" t="str">
            <v xml:space="preserve">SMITHS BOAT YARD                             </v>
          </cell>
          <cell r="D326" t="str">
            <v>GBS001</v>
          </cell>
        </row>
        <row r="327">
          <cell r="C327" t="str">
            <v xml:space="preserve">G D SAILBOATS                                </v>
          </cell>
          <cell r="D327" t="str">
            <v>GDS001</v>
          </cell>
        </row>
        <row r="328">
          <cell r="C328" t="str">
            <v xml:space="preserve">GECKO MARINE                                 </v>
          </cell>
          <cell r="D328" t="str">
            <v>GEC001</v>
          </cell>
        </row>
        <row r="329">
          <cell r="C329" t="str">
            <v xml:space="preserve">GEORGE E HEWITT                              </v>
          </cell>
          <cell r="D329" t="str">
            <v>GEO008</v>
          </cell>
        </row>
        <row r="330">
          <cell r="C330" t="str">
            <v xml:space="preserve">GET-WET THE ADVENTURE CO LTD                 </v>
          </cell>
          <cell r="D330" t="str">
            <v>GET001</v>
          </cell>
        </row>
        <row r="331">
          <cell r="C331" t="str">
            <v xml:space="preserve">DOUGLAS GILL INTERNATIONAL LTD               </v>
          </cell>
          <cell r="D331" t="str">
            <v>GIL002</v>
          </cell>
        </row>
        <row r="332">
          <cell r="C332" t="str">
            <v xml:space="preserve">GLOBAL NEWBUILDS                             </v>
          </cell>
          <cell r="D332" t="str">
            <v>GLO004</v>
          </cell>
        </row>
        <row r="333">
          <cell r="C333" t="str">
            <v xml:space="preserve">GLOBAL NEWBUILDS LTD                         </v>
          </cell>
          <cell r="D333" t="str">
            <v>GLO011</v>
          </cell>
        </row>
        <row r="334">
          <cell r="C334" t="str">
            <v xml:space="preserve">GLOBAL PARASOLS LTD                          </v>
          </cell>
          <cell r="D334" t="str">
            <v>GLO016</v>
          </cell>
        </row>
        <row r="335">
          <cell r="C335" t="str">
            <v xml:space="preserve">GOACHER SAILS                                </v>
          </cell>
          <cell r="D335" t="str">
            <v>GOA001</v>
          </cell>
        </row>
        <row r="336">
          <cell r="C336" t="str">
            <v xml:space="preserve">GOHL MARINE                                  </v>
          </cell>
          <cell r="D336" t="str">
            <v>GOH001</v>
          </cell>
        </row>
        <row r="337">
          <cell r="C337" t="str">
            <v xml:space="preserve">GO KAYAKING SCOTLAND LTD                     </v>
          </cell>
          <cell r="D337" t="str">
            <v>GOK001</v>
          </cell>
        </row>
        <row r="338">
          <cell r="C338" t="str">
            <v xml:space="preserve">GOLDEN HINDE LTD                             </v>
          </cell>
          <cell r="D338" t="str">
            <v>GOL004</v>
          </cell>
        </row>
        <row r="339">
          <cell r="C339" t="str">
            <v xml:space="preserve">GOOLE BOATHOUSE                              </v>
          </cell>
          <cell r="D339" t="str">
            <v>GOO004</v>
          </cell>
        </row>
        <row r="340">
          <cell r="C340" t="str">
            <v xml:space="preserve">GOSLING DINGHY CRAFT                         </v>
          </cell>
          <cell r="D340" t="str">
            <v>GOS001</v>
          </cell>
        </row>
        <row r="341">
          <cell r="C341" t="str">
            <v xml:space="preserve">GOSPORT &amp; FAREHAM INSHORE RESCUE SERVICES    </v>
          </cell>
          <cell r="D341" t="str">
            <v>GOS003</v>
          </cell>
        </row>
        <row r="342">
          <cell r="C342" t="str">
            <v xml:space="preserve">GOSPORT BOATYARD                             </v>
          </cell>
          <cell r="D342" t="str">
            <v>GOS004</v>
          </cell>
        </row>
        <row r="343">
          <cell r="C343" t="str">
            <v xml:space="preserve">G P BARNES YACHT CHANDLERS LTD               </v>
          </cell>
          <cell r="D343" t="str">
            <v>GPB001</v>
          </cell>
        </row>
        <row r="344">
          <cell r="C344" t="str">
            <v xml:space="preserve">G P SAILS                                    </v>
          </cell>
          <cell r="D344" t="str">
            <v>GPS001</v>
          </cell>
        </row>
        <row r="345">
          <cell r="C345" t="str">
            <v xml:space="preserve">GRAFHAM WATER CENTRE                         </v>
          </cell>
          <cell r="D345" t="str">
            <v>GRA002</v>
          </cell>
        </row>
        <row r="346">
          <cell r="C346" t="str">
            <v xml:space="preserve">THE GRANARIES                                </v>
          </cell>
          <cell r="D346" t="str">
            <v>GRA005</v>
          </cell>
        </row>
        <row r="347">
          <cell r="C347" t="str">
            <v xml:space="preserve">GRAPEFRUIT GRAPHICS LTD                      </v>
          </cell>
          <cell r="D347" t="str">
            <v>GRA009</v>
          </cell>
        </row>
        <row r="348">
          <cell r="C348" t="str">
            <v xml:space="preserve">GREENWICH LEISURE LTD                        </v>
          </cell>
          <cell r="D348" t="str">
            <v>GRE007</v>
          </cell>
        </row>
        <row r="349">
          <cell r="C349" t="str">
            <v xml:space="preserve">THE GREAT CUP BV                             </v>
          </cell>
          <cell r="D349" t="str">
            <v>GRE015</v>
          </cell>
        </row>
        <row r="350">
          <cell r="C350" t="str">
            <v xml:space="preserve">GREGG PARKER                                 </v>
          </cell>
          <cell r="D350" t="str">
            <v>GRE017</v>
          </cell>
        </row>
        <row r="351">
          <cell r="C351" t="str">
            <v xml:space="preserve">GREAT HARBOUR YACHTS LLP                     </v>
          </cell>
          <cell r="D351" t="str">
            <v>GRE018</v>
          </cell>
        </row>
        <row r="352">
          <cell r="C352" t="str">
            <v xml:space="preserve">GRIFFON HOVERWORK LTD                        </v>
          </cell>
          <cell r="D352" t="str">
            <v>GRI002</v>
          </cell>
        </row>
        <row r="353">
          <cell r="C353" t="str">
            <v xml:space="preserve">GUILDFORD MARINE CO LTD                      </v>
          </cell>
          <cell r="D353" t="str">
            <v>GUI002</v>
          </cell>
        </row>
        <row r="354">
          <cell r="C354" t="str">
            <v xml:space="preserve">GULLS &amp; BUOYS                                </v>
          </cell>
          <cell r="D354" t="str">
            <v>GUL001</v>
          </cell>
        </row>
        <row r="355">
          <cell r="C355" t="str">
            <v xml:space="preserve">GWENT ADVENTURE SAILING                      </v>
          </cell>
          <cell r="D355" t="str">
            <v>GWE001</v>
          </cell>
        </row>
        <row r="356">
          <cell r="C356" t="str">
            <v xml:space="preserve">H20 SPORTS                                   </v>
          </cell>
          <cell r="D356" t="str">
            <v>H20001</v>
          </cell>
        </row>
        <row r="357">
          <cell r="C357" t="str">
            <v xml:space="preserve">HAINES BOATYARD                              </v>
          </cell>
          <cell r="D357" t="str">
            <v>HAI004</v>
          </cell>
        </row>
        <row r="358">
          <cell r="C358" t="str">
            <v xml:space="preserve">HAMPSHIRE RIGGING SERVICES                   </v>
          </cell>
          <cell r="D358" t="str">
            <v>HAM001</v>
          </cell>
        </row>
        <row r="359">
          <cell r="C359" t="str">
            <v xml:space="preserve">HAMBLE COVER SERVICES                        </v>
          </cell>
          <cell r="D359" t="str">
            <v>HAM008</v>
          </cell>
        </row>
        <row r="360">
          <cell r="C360" t="str">
            <v xml:space="preserve">HYS REFIT &amp; REPAIR                           </v>
          </cell>
          <cell r="D360" t="str">
            <v>HAM009</v>
          </cell>
        </row>
        <row r="361">
          <cell r="C361" t="str">
            <v xml:space="preserve">HAMPSHIRE COUNTY COUNCIL                     </v>
          </cell>
          <cell r="D361" t="str">
            <v>HAM011</v>
          </cell>
        </row>
        <row r="362">
          <cell r="C362" t="str">
            <v xml:space="preserve">HANGTIME LTD                                 </v>
          </cell>
          <cell r="D362" t="str">
            <v>HAN004</v>
          </cell>
        </row>
        <row r="363">
          <cell r="C363" t="str">
            <v xml:space="preserve">HARBOUR CHANDLERS                            </v>
          </cell>
          <cell r="D363" t="str">
            <v>HAR001</v>
          </cell>
        </row>
        <row r="364">
          <cell r="C364" t="str">
            <v xml:space="preserve">HARDWARE CENTRE                              </v>
          </cell>
          <cell r="D364" t="str">
            <v>HAR002</v>
          </cell>
        </row>
        <row r="365">
          <cell r="C365" t="str">
            <v xml:space="preserve">HARKEN UK LTD                                </v>
          </cell>
          <cell r="D365" t="str">
            <v>HAR003</v>
          </cell>
        </row>
        <row r="366">
          <cell r="C366" t="str">
            <v xml:space="preserve">HARTLEY BOATS LTD                            </v>
          </cell>
          <cell r="D366" t="str">
            <v>HAR008</v>
          </cell>
        </row>
        <row r="367">
          <cell r="C367" t="str">
            <v xml:space="preserve">HARBOUR CHANDLERY                            </v>
          </cell>
          <cell r="D367" t="str">
            <v>HAR012</v>
          </cell>
        </row>
        <row r="368">
          <cell r="C368" t="str">
            <v xml:space="preserve">SEAPOST CHANDLERY                            </v>
          </cell>
          <cell r="D368" t="str">
            <v>HAR014</v>
          </cell>
        </row>
        <row r="369">
          <cell r="C369" t="str">
            <v xml:space="preserve">HARLEY RACEBOATS                             </v>
          </cell>
          <cell r="D369" t="str">
            <v>HAR015</v>
          </cell>
        </row>
        <row r="370">
          <cell r="C370" t="str">
            <v xml:space="preserve">HARWOODS OF YARMOUTH LIMITED                 </v>
          </cell>
          <cell r="D370" t="str">
            <v>HAR016</v>
          </cell>
        </row>
        <row r="371">
          <cell r="C371" t="str">
            <v xml:space="preserve">HARBOUR OF RYE                               </v>
          </cell>
          <cell r="D371" t="str">
            <v>HAR017</v>
          </cell>
        </row>
        <row r="372">
          <cell r="C372" t="str">
            <v xml:space="preserve">HARRY KING AND SON BOATYARD LTD              </v>
          </cell>
          <cell r="D372" t="str">
            <v>HAR018</v>
          </cell>
        </row>
        <row r="373">
          <cell r="C373" t="str">
            <v xml:space="preserve">HARBOUR MARINE SERVICES LTD                  </v>
          </cell>
          <cell r="D373" t="str">
            <v>HAR020</v>
          </cell>
        </row>
        <row r="374">
          <cell r="C374" t="str">
            <v xml:space="preserve">H ATTRILL &amp; SONS LTD                         </v>
          </cell>
          <cell r="D374" t="str">
            <v>HAT001</v>
          </cell>
        </row>
        <row r="375">
          <cell r="C375" t="str">
            <v xml:space="preserve">HAVEN SPORTS                                 </v>
          </cell>
          <cell r="D375" t="str">
            <v>HAV001</v>
          </cell>
        </row>
        <row r="376">
          <cell r="C376" t="str">
            <v xml:space="preserve">HAWK MARINE PRODUCTS                         </v>
          </cell>
          <cell r="D376" t="str">
            <v>HAW001</v>
          </cell>
        </row>
        <row r="377">
          <cell r="C377" t="str">
            <v xml:space="preserve">HAWLEY LAKE SAIL TRADING CENTRE              </v>
          </cell>
          <cell r="D377" t="str">
            <v>HAW002</v>
          </cell>
        </row>
        <row r="378">
          <cell r="C378" t="str">
            <v xml:space="preserve">HAYLING PONTOONS LTD                         </v>
          </cell>
          <cell r="D378" t="str">
            <v>HAY003</v>
          </cell>
        </row>
        <row r="379">
          <cell r="C379" t="str">
            <v xml:space="preserve">THE HAYLING YACHT CO LTD                     </v>
          </cell>
          <cell r="D379" t="str">
            <v>HAY004</v>
          </cell>
        </row>
        <row r="380">
          <cell r="C380" t="str">
            <v xml:space="preserve">HB &amp; E                                       </v>
          </cell>
          <cell r="D380" t="str">
            <v>HBE001</v>
          </cell>
        </row>
        <row r="381">
          <cell r="C381" t="str">
            <v xml:space="preserve">H D SAILS                                    </v>
          </cell>
          <cell r="D381" t="str">
            <v>HDS001</v>
          </cell>
        </row>
        <row r="382">
          <cell r="C382" t="str">
            <v xml:space="preserve">HENSHAW INFLATABLES                          </v>
          </cell>
          <cell r="D382" t="str">
            <v>HEN001</v>
          </cell>
        </row>
        <row r="383">
          <cell r="C383" t="str">
            <v xml:space="preserve">HENGISTBURY HEAD OUTDOOR EDUCATION CENTRE    </v>
          </cell>
          <cell r="D383" t="str">
            <v>HEN002</v>
          </cell>
        </row>
        <row r="384">
          <cell r="C384" t="str">
            <v xml:space="preserve">HENLEY HOLDINGS LTD TA SNARK CHARTERS        </v>
          </cell>
          <cell r="D384" t="str">
            <v>HEN003</v>
          </cell>
        </row>
        <row r="385">
          <cell r="C385" t="str">
            <v xml:space="preserve">HIGHWAY MARINE LTD                           </v>
          </cell>
          <cell r="D385" t="str">
            <v>HIG003</v>
          </cell>
        </row>
        <row r="386">
          <cell r="C386" t="str">
            <v xml:space="preserve">HIGH LATITUDE SAILING                        </v>
          </cell>
          <cell r="D386" t="str">
            <v>HIG004</v>
          </cell>
        </row>
        <row r="387">
          <cell r="C387" t="str">
            <v xml:space="preserve">HIGHLINE YACHTING LTD                        </v>
          </cell>
          <cell r="D387" t="str">
            <v>HIG005</v>
          </cell>
        </row>
        <row r="388">
          <cell r="C388" t="str">
            <v xml:space="preserve">HILL HEAD CHANDLERS                          </v>
          </cell>
          <cell r="D388" t="str">
            <v>HIL001</v>
          </cell>
        </row>
        <row r="389">
          <cell r="C389" t="str">
            <v xml:space="preserve">HI-TECH SAILING                              </v>
          </cell>
          <cell r="D389" t="str">
            <v>HIT001</v>
          </cell>
        </row>
        <row r="390">
          <cell r="C390" t="str">
            <v xml:space="preserve">HOBBS OF HENLEY                              </v>
          </cell>
          <cell r="D390" t="str">
            <v>HOB003</v>
          </cell>
        </row>
        <row r="391">
          <cell r="C391" t="str">
            <v xml:space="preserve">HOBSON DESIGN LTD                            </v>
          </cell>
          <cell r="D391" t="str">
            <v>HOB004</v>
          </cell>
        </row>
        <row r="392">
          <cell r="C392" t="str">
            <v xml:space="preserve">HOLT                                         </v>
          </cell>
          <cell r="D392" t="str">
            <v>HOL002</v>
          </cell>
        </row>
        <row r="393">
          <cell r="C393" t="str">
            <v xml:space="preserve">HOLT LEISURE PARKS LIMITED                   </v>
          </cell>
          <cell r="D393" t="str">
            <v>HOL003</v>
          </cell>
        </row>
        <row r="394">
          <cell r="C394" t="str">
            <v xml:space="preserve">HOLT MARINE LIMITED                          </v>
          </cell>
          <cell r="D394" t="str">
            <v>HOL004</v>
          </cell>
        </row>
        <row r="395">
          <cell r="C395" t="str">
            <v xml:space="preserve">HOLMAN MARINE SOLUTIONS LTD                  </v>
          </cell>
          <cell r="D395" t="str">
            <v>HOL005</v>
          </cell>
        </row>
        <row r="396">
          <cell r="C396" t="str">
            <v xml:space="preserve">HOLME PIERREPONT LEISURE TRUST               </v>
          </cell>
          <cell r="D396" t="str">
            <v>HOL007</v>
          </cell>
        </row>
        <row r="397">
          <cell r="C397" t="str">
            <v xml:space="preserve">HOLDFAST RIGGING                             </v>
          </cell>
          <cell r="D397" t="str">
            <v>HOL008</v>
          </cell>
        </row>
        <row r="398">
          <cell r="C398" t="str">
            <v xml:space="preserve">HOME HARDWARE (SCOTLAND)LTD                  </v>
          </cell>
          <cell r="D398" t="str">
            <v>HOM001</v>
          </cell>
        </row>
        <row r="399">
          <cell r="C399" t="str">
            <v xml:space="preserve">HOPE COVE LIFE BOAT COMPANY                  </v>
          </cell>
          <cell r="D399" t="str">
            <v>HOP001</v>
          </cell>
        </row>
        <row r="400">
          <cell r="C400" t="str">
            <v xml:space="preserve">HOT LIQUID SAILING LTD                       </v>
          </cell>
          <cell r="D400" t="str">
            <v>HOT001</v>
          </cell>
        </row>
        <row r="401">
          <cell r="C401" t="str">
            <v xml:space="preserve">HOVERCRAFT CONSULTANTS LTD                   </v>
          </cell>
          <cell r="D401" t="str">
            <v>HOV001</v>
          </cell>
        </row>
        <row r="402">
          <cell r="C402" t="str">
            <v xml:space="preserve">HOVE LAGOON WATERSPORTS                      </v>
          </cell>
          <cell r="D402" t="str">
            <v>HOV002</v>
          </cell>
        </row>
        <row r="403">
          <cell r="C403" t="str">
            <v xml:space="preserve">HUGH STYLES LTD                              </v>
          </cell>
          <cell r="D403" t="str">
            <v>HUG001</v>
          </cell>
        </row>
        <row r="404">
          <cell r="C404" t="str">
            <v xml:space="preserve">HUGH DUDLEY YACHT SERVICES                   </v>
          </cell>
          <cell r="D404" t="str">
            <v>HUG003</v>
          </cell>
        </row>
        <row r="405">
          <cell r="C405" t="str">
            <v xml:space="preserve">HUNSTANTON WATERSPORTS LTD                   </v>
          </cell>
          <cell r="D405" t="str">
            <v>HUN004</v>
          </cell>
        </row>
        <row r="406">
          <cell r="C406" t="str">
            <v xml:space="preserve">IAN TURNBULL MARINE                          </v>
          </cell>
          <cell r="D406" t="str">
            <v>IAN001</v>
          </cell>
        </row>
        <row r="407">
          <cell r="C407" t="str">
            <v xml:space="preserve">IAN PORTER SALES LTD                         </v>
          </cell>
          <cell r="D407" t="str">
            <v>IAN002</v>
          </cell>
        </row>
        <row r="408">
          <cell r="C408" t="str">
            <v xml:space="preserve">IBI SAILING LTD                              </v>
          </cell>
          <cell r="D408" t="str">
            <v>IBI001</v>
          </cell>
        </row>
        <row r="409">
          <cell r="C409" t="str">
            <v xml:space="preserve">IDENTITY LIVE COMMUNICATIONS                 </v>
          </cell>
          <cell r="D409" t="str">
            <v>IDE001</v>
          </cell>
        </row>
        <row r="410">
          <cell r="C410" t="str">
            <v xml:space="preserve">IDOL COMPOSITES                              </v>
          </cell>
          <cell r="D410" t="str">
            <v>IDO001</v>
          </cell>
        </row>
        <row r="411">
          <cell r="C411" t="str">
            <v xml:space="preserve">IFCA  ISLES OF SCILLY                        </v>
          </cell>
          <cell r="D411" t="str">
            <v>IFC001</v>
          </cell>
        </row>
        <row r="412">
          <cell r="C412" t="str">
            <v xml:space="preserve">IMPRESSION SAILING                           </v>
          </cell>
          <cell r="D412" t="str">
            <v>IMP003</v>
          </cell>
        </row>
        <row r="413">
          <cell r="C413" t="str">
            <v xml:space="preserve">IMS INTERNATIONAL MARKETING SERVICES         </v>
          </cell>
          <cell r="D413" t="str">
            <v>IMS001</v>
          </cell>
        </row>
        <row r="414">
          <cell r="C414" t="str">
            <v xml:space="preserve">INDUSTRIAL &amp; AGRICULTURAL SPARES &amp; REPAIRS   </v>
          </cell>
          <cell r="D414" t="str">
            <v>IND010</v>
          </cell>
        </row>
        <row r="415">
          <cell r="C415" t="str">
            <v xml:space="preserve">INTERNATIONAL BOATS LTD                      </v>
          </cell>
          <cell r="D415" t="str">
            <v>INT005</v>
          </cell>
        </row>
        <row r="416">
          <cell r="C416" t="str">
            <v xml:space="preserve">IRISH NATIONAL SAILING SCHOOL                </v>
          </cell>
          <cell r="D416" t="str">
            <v>IRI001</v>
          </cell>
        </row>
        <row r="417">
          <cell r="C417" t="str">
            <v xml:space="preserve">THE IRON STORES JERSEY LTD                   </v>
          </cell>
          <cell r="D417" t="str">
            <v>IRO001</v>
          </cell>
        </row>
        <row r="418">
          <cell r="C418" t="str">
            <v xml:space="preserve">ICC SALCOMBE LTD                             </v>
          </cell>
          <cell r="D418" t="str">
            <v>ISL001</v>
          </cell>
        </row>
        <row r="419">
          <cell r="C419" t="str">
            <v xml:space="preserve">ISLAND (CUTTER) LTD                          </v>
          </cell>
          <cell r="D419" t="str">
            <v>ISL004</v>
          </cell>
        </row>
        <row r="420">
          <cell r="C420" t="str">
            <v xml:space="preserve">JACKSON SPORTS                               </v>
          </cell>
          <cell r="D420" t="str">
            <v>JAC001</v>
          </cell>
        </row>
        <row r="421">
          <cell r="C421" t="str">
            <v xml:space="preserve">JACKSON YACHT SERVICES                       </v>
          </cell>
          <cell r="D421" t="str">
            <v>JAC002</v>
          </cell>
        </row>
        <row r="422">
          <cell r="C422" t="str">
            <v xml:space="preserve">JACKSON MARINE ENGINEERING                   </v>
          </cell>
          <cell r="D422" t="str">
            <v>JAC006</v>
          </cell>
        </row>
        <row r="423">
          <cell r="C423" t="str">
            <v xml:space="preserve">JACKSON COMPOSITE REPAIR                     </v>
          </cell>
          <cell r="D423" t="str">
            <v>JAC007</v>
          </cell>
        </row>
        <row r="424">
          <cell r="C424" t="str">
            <v xml:space="preserve">JAMES LAWRENCE SAILMAKERS LTD                </v>
          </cell>
          <cell r="D424" t="str">
            <v>JAM003</v>
          </cell>
        </row>
        <row r="425">
          <cell r="C425" t="str">
            <v xml:space="preserve">JAMISON &amp; GREEN LTD                          </v>
          </cell>
          <cell r="D425" t="str">
            <v>JAM006</v>
          </cell>
        </row>
        <row r="426">
          <cell r="C426" t="str">
            <v xml:space="preserve">JAMES MUNN                                   </v>
          </cell>
          <cell r="D426" t="str">
            <v>JAM007</v>
          </cell>
        </row>
        <row r="427">
          <cell r="C427" t="str">
            <v xml:space="preserve">JAMES MEANING                                </v>
          </cell>
          <cell r="D427" t="str">
            <v>JAM010</v>
          </cell>
        </row>
        <row r="428">
          <cell r="C428" t="str">
            <v xml:space="preserve">JAN ASBOTH                                   </v>
          </cell>
          <cell r="D428" t="str">
            <v>JAN001</v>
          </cell>
        </row>
        <row r="429">
          <cell r="C429" t="str">
            <v xml:space="preserve">JAWS WATERSPORTS                             </v>
          </cell>
          <cell r="D429" t="str">
            <v>JAW002</v>
          </cell>
        </row>
        <row r="430">
          <cell r="C430" t="str">
            <v xml:space="preserve">J B BOAT SALES                               </v>
          </cell>
          <cell r="D430" t="str">
            <v>JBB001</v>
          </cell>
        </row>
        <row r="431">
          <cell r="C431" t="str">
            <v xml:space="preserve">JBT MARINE                                   </v>
          </cell>
          <cell r="D431" t="str">
            <v>JBT001</v>
          </cell>
        </row>
        <row r="432">
          <cell r="C432" t="str">
            <v xml:space="preserve">JDP MARINE                                   </v>
          </cell>
          <cell r="D432" t="str">
            <v>JDP001</v>
          </cell>
        </row>
        <row r="433">
          <cell r="C433" t="str">
            <v xml:space="preserve">JEREMY ROGERS LTD                            </v>
          </cell>
          <cell r="D433" t="str">
            <v>JER002</v>
          </cell>
        </row>
        <row r="434">
          <cell r="C434" t="str">
            <v xml:space="preserve">SMITH COVERS                                 </v>
          </cell>
          <cell r="D434" t="str">
            <v>JES002</v>
          </cell>
        </row>
        <row r="435">
          <cell r="C435" t="str">
            <v xml:space="preserve">JET PRODUCTS                                 </v>
          </cell>
          <cell r="D435" t="str">
            <v>JET002</v>
          </cell>
        </row>
        <row r="436">
          <cell r="C436" t="str">
            <v xml:space="preserve">JIMMY GREEN MARINE LTD                       </v>
          </cell>
          <cell r="D436" t="str">
            <v>JIM001</v>
          </cell>
        </row>
        <row r="437">
          <cell r="C437" t="str">
            <v xml:space="preserve">JKA SAILMAKERS                               </v>
          </cell>
          <cell r="D437" t="str">
            <v>JKA001</v>
          </cell>
        </row>
        <row r="438">
          <cell r="C438" t="str">
            <v xml:space="preserve">J MCCREADY &amp; CO LTD                          </v>
          </cell>
          <cell r="D438" t="str">
            <v>JMC001</v>
          </cell>
        </row>
        <row r="439">
          <cell r="C439" t="str">
            <v xml:space="preserve">J M DINES MARINE /see ttr001                 </v>
          </cell>
          <cell r="D439" t="str">
            <v>JMD001</v>
          </cell>
        </row>
        <row r="440">
          <cell r="C440" t="str">
            <v xml:space="preserve">JOHN PARKER BOATS                            </v>
          </cell>
          <cell r="D440" t="str">
            <v>JOH004</v>
          </cell>
        </row>
        <row r="441">
          <cell r="C441" t="str">
            <v xml:space="preserve">JOHNSTON MARINE STORES                       </v>
          </cell>
          <cell r="D441" t="str">
            <v>JOH009</v>
          </cell>
        </row>
        <row r="442">
          <cell r="C442" t="str">
            <v xml:space="preserve">JOHN FREEMAN SALES LTD                       </v>
          </cell>
          <cell r="D442" t="str">
            <v>JOH014</v>
          </cell>
        </row>
        <row r="443">
          <cell r="C443" t="str">
            <v xml:space="preserve">JON EMMETT SAILING                           </v>
          </cell>
          <cell r="D443" t="str">
            <v>JON001</v>
          </cell>
        </row>
        <row r="444">
          <cell r="C444" t="str">
            <v xml:space="preserve">JONTI                                        </v>
          </cell>
          <cell r="D444" t="str">
            <v>JON003</v>
          </cell>
        </row>
        <row r="445">
          <cell r="C445" t="str">
            <v xml:space="preserve">JON ALBRECHT RIGGING                         </v>
          </cell>
          <cell r="D445" t="str">
            <v>JON004</v>
          </cell>
        </row>
        <row r="446">
          <cell r="C446" t="str">
            <v xml:space="preserve">JONNY MCGOVERN                               </v>
          </cell>
          <cell r="D446" t="str">
            <v>JON005</v>
          </cell>
        </row>
        <row r="447">
          <cell r="C447" t="str">
            <v xml:space="preserve">JONNIE EISLER                                </v>
          </cell>
          <cell r="D447" t="str">
            <v>JON006</v>
          </cell>
        </row>
        <row r="448">
          <cell r="C448" t="str">
            <v xml:space="preserve">JON TURNER DINGHIES                          </v>
          </cell>
          <cell r="D448" t="str">
            <v>JON007</v>
          </cell>
        </row>
        <row r="449">
          <cell r="C449" t="str">
            <v xml:space="preserve">JP BOATS                                     </v>
          </cell>
          <cell r="D449" t="str">
            <v>JPB001</v>
          </cell>
        </row>
        <row r="450">
          <cell r="C450" t="str">
            <v xml:space="preserve">J R SERVICES                                 </v>
          </cell>
          <cell r="D450" t="str">
            <v>JRS001</v>
          </cell>
        </row>
        <row r="451">
          <cell r="C451" t="str">
            <v xml:space="preserve">JUBILEE SAILING TRUST LTD                    </v>
          </cell>
          <cell r="D451" t="str">
            <v>JUB001</v>
          </cell>
        </row>
        <row r="452">
          <cell r="C452" t="str">
            <v xml:space="preserve">JUICE BOARDSPORTS LTD                        </v>
          </cell>
          <cell r="D452" t="str">
            <v>JUI001</v>
          </cell>
        </row>
        <row r="453">
          <cell r="C453" t="str">
            <v xml:space="preserve">K90 ENTERPRISE                               </v>
          </cell>
          <cell r="D453" t="str">
            <v>K90001</v>
          </cell>
        </row>
        <row r="454">
          <cell r="C454" t="str">
            <v xml:space="preserve">KAYOSPRUCE LTD                               </v>
          </cell>
          <cell r="D454" t="str">
            <v>KAY001</v>
          </cell>
        </row>
        <row r="455">
          <cell r="C455" t="str">
            <v xml:space="preserve">KEHOE MARINE TD                              </v>
          </cell>
          <cell r="D455" t="str">
            <v>KEH001</v>
          </cell>
        </row>
        <row r="456">
          <cell r="C456" t="str">
            <v xml:space="preserve">KELPIE BOAT SERVICES LTD                     </v>
          </cell>
          <cell r="D456" t="str">
            <v>KEL001</v>
          </cell>
        </row>
        <row r="457">
          <cell r="C457" t="str">
            <v xml:space="preserve">KEMP SAILS                                   </v>
          </cell>
          <cell r="D457" t="str">
            <v>KEM003</v>
          </cell>
        </row>
        <row r="458">
          <cell r="C458" t="str">
            <v xml:space="preserve">KENNET CRUISES                               </v>
          </cell>
          <cell r="D458" t="str">
            <v>KEN002</v>
          </cell>
        </row>
        <row r="459">
          <cell r="C459" t="str">
            <v xml:space="preserve">KEN HAMILTON                                 </v>
          </cell>
          <cell r="D459" t="str">
            <v>KEN006</v>
          </cell>
        </row>
        <row r="460">
          <cell r="C460" t="str">
            <v xml:space="preserve">THE KESWICK ON DERWENT WATER                 </v>
          </cell>
          <cell r="D460" t="str">
            <v>KES001</v>
          </cell>
        </row>
        <row r="461">
          <cell r="C461" t="str">
            <v xml:space="preserve">KINGCRAFT                                    </v>
          </cell>
          <cell r="D461" t="str">
            <v>KIN001</v>
          </cell>
        </row>
        <row r="462">
          <cell r="C462" t="str">
            <v xml:space="preserve">KINGFISHER MARINE                            </v>
          </cell>
          <cell r="D462" t="str">
            <v>KIN003</v>
          </cell>
        </row>
        <row r="463">
          <cell r="C463" t="str">
            <v xml:space="preserve">KINGDOM HOLDING COMPANY                      </v>
          </cell>
          <cell r="D463" t="str">
            <v>KIN007</v>
          </cell>
        </row>
        <row r="464">
          <cell r="C464" t="str">
            <v xml:space="preserve">KIPPFORD SLIPWAY                             </v>
          </cell>
          <cell r="D464" t="str">
            <v>KIP001</v>
          </cell>
        </row>
        <row r="465">
          <cell r="C465" t="str">
            <v xml:space="preserve">KIRTON KAYAKS LIMITED                        </v>
          </cell>
          <cell r="D465" t="str">
            <v>KIR001</v>
          </cell>
        </row>
        <row r="466">
          <cell r="C466" t="str">
            <v xml:space="preserve">KITESURF WAREHOUSE                           </v>
          </cell>
          <cell r="D466" t="str">
            <v>KIT001</v>
          </cell>
        </row>
        <row r="467">
          <cell r="C467" t="str">
            <v xml:space="preserve">KIWI MARINE LTD                              </v>
          </cell>
          <cell r="D467" t="str">
            <v>KIW001</v>
          </cell>
        </row>
        <row r="468">
          <cell r="C468" t="str">
            <v xml:space="preserve">KLS MARINE                                   </v>
          </cell>
          <cell r="D468" t="str">
            <v>KLS001</v>
          </cell>
        </row>
        <row r="469">
          <cell r="C469" t="str">
            <v xml:space="preserve">KNIGHT BOAT WORKS                            </v>
          </cell>
          <cell r="D469" t="str">
            <v>KNI001</v>
          </cell>
        </row>
        <row r="470">
          <cell r="C470" t="str">
            <v xml:space="preserve">KRAKEN MARINE SOLUTIONS LTD                  </v>
          </cell>
          <cell r="D470" t="str">
            <v>KRA001</v>
          </cell>
        </row>
        <row r="471">
          <cell r="C471" t="str">
            <v xml:space="preserve">KREATIVE                                     </v>
          </cell>
          <cell r="D471" t="str">
            <v>KRE001</v>
          </cell>
        </row>
        <row r="472">
          <cell r="C472" t="str">
            <v xml:space="preserve">KYLE CHANDLERS                               </v>
          </cell>
          <cell r="D472" t="str">
            <v>KYL002</v>
          </cell>
        </row>
        <row r="473">
          <cell r="C473" t="str">
            <v xml:space="preserve">LADY K LTD                                   </v>
          </cell>
          <cell r="D473" t="str">
            <v>LAD001</v>
          </cell>
        </row>
        <row r="474">
          <cell r="C474" t="str">
            <v xml:space="preserve">LAKELAND MARINE                              </v>
          </cell>
          <cell r="D474" t="str">
            <v>LAK001</v>
          </cell>
        </row>
        <row r="475">
          <cell r="C475" t="str">
            <v xml:space="preserve">iAM BANDS LTD                                </v>
          </cell>
          <cell r="D475" t="str">
            <v>LAM004</v>
          </cell>
        </row>
        <row r="476">
          <cell r="C476" t="str">
            <v xml:space="preserve">LANDAU UK LTD                                </v>
          </cell>
          <cell r="D476" t="str">
            <v>LAN003</v>
          </cell>
        </row>
        <row r="477">
          <cell r="C477" t="str">
            <v xml:space="preserve">LANGDON MARINE CHANDLERS                     </v>
          </cell>
          <cell r="D477" t="str">
            <v>LAN005</v>
          </cell>
        </row>
        <row r="478">
          <cell r="C478" t="str">
            <v xml:space="preserve">LARGS CHANDLERS LTD                          </v>
          </cell>
          <cell r="D478" t="str">
            <v>LAR001</v>
          </cell>
        </row>
        <row r="479">
          <cell r="C479" t="str">
            <v xml:space="preserve">L A R WATERSPORTS                            </v>
          </cell>
          <cell r="D479" t="str">
            <v>LAR002</v>
          </cell>
        </row>
        <row r="480">
          <cell r="C480" t="str">
            <v xml:space="preserve">LASER SAILBOATS LTD                          </v>
          </cell>
          <cell r="D480" t="str">
            <v>LAS002</v>
          </cell>
        </row>
        <row r="481">
          <cell r="C481" t="str">
            <v xml:space="preserve">LASER PERFORMANCE (EUROPE) LTD               </v>
          </cell>
          <cell r="D481" t="str">
            <v>LAS005</v>
          </cell>
        </row>
        <row r="482">
          <cell r="C482" t="str">
            <v xml:space="preserve">LATHAM'S BOATYARD                            </v>
          </cell>
          <cell r="D482" t="str">
            <v>LAT001</v>
          </cell>
        </row>
        <row r="483">
          <cell r="C483" t="str">
            <v xml:space="preserve">L.D.C. RACING SAILBOATS                      </v>
          </cell>
          <cell r="D483" t="str">
            <v>LDC001</v>
          </cell>
        </row>
        <row r="484">
          <cell r="C484" t="str">
            <v xml:space="preserve">LEAGUE OF VENTURERS SEARCH &amp; RESCUE          </v>
          </cell>
          <cell r="D484" t="str">
            <v>LEA001</v>
          </cell>
        </row>
        <row r="485">
          <cell r="C485" t="str">
            <v xml:space="preserve">LEASKS ELECTRICS                             </v>
          </cell>
          <cell r="D485" t="str">
            <v>LEA003</v>
          </cell>
        </row>
        <row r="486">
          <cell r="C486" t="str">
            <v xml:space="preserve">LEE ROGERS RIGGING                           </v>
          </cell>
          <cell r="D486" t="str">
            <v>LEE002</v>
          </cell>
        </row>
        <row r="487">
          <cell r="C487" t="str">
            <v xml:space="preserve">LEISURE ECOSSE LTD t/a                       </v>
          </cell>
          <cell r="D487" t="str">
            <v>LEI009</v>
          </cell>
        </row>
        <row r="488">
          <cell r="C488" t="str">
            <v xml:space="preserve">LEMARE BOATS                                 </v>
          </cell>
          <cell r="D488" t="str">
            <v>LEM001</v>
          </cell>
        </row>
        <row r="489">
          <cell r="C489" t="str">
            <v xml:space="preserve">LENNON HIGH PERFORMANCE BOATS                </v>
          </cell>
          <cell r="D489" t="str">
            <v>LEN001</v>
          </cell>
        </row>
        <row r="490">
          <cell r="C490" t="str">
            <v xml:space="preserve">LEONARD MARINE SERVICES LTD                  </v>
          </cell>
          <cell r="D490" t="str">
            <v>LEO002</v>
          </cell>
        </row>
        <row r="491">
          <cell r="C491" t="str">
            <v xml:space="preserve">LEWMAR MARINE LTD                            </v>
          </cell>
          <cell r="D491" t="str">
            <v>LEW001</v>
          </cell>
        </row>
        <row r="492">
          <cell r="C492" t="str">
            <v xml:space="preserve">L H JONES &amp; SON (BOATBUILDERS)               </v>
          </cell>
          <cell r="D492" t="str">
            <v>LHJ001</v>
          </cell>
        </row>
        <row r="493">
          <cell r="C493" t="str">
            <v xml:space="preserve">L H MORGAN &amp; SONS (MARINE) LTD               </v>
          </cell>
          <cell r="D493" t="str">
            <v>LHM001</v>
          </cell>
        </row>
        <row r="494">
          <cell r="C494" t="str">
            <v xml:space="preserve">LIDO BRISTOL LTD                             </v>
          </cell>
          <cell r="D494" t="str">
            <v>LID001</v>
          </cell>
        </row>
        <row r="495">
          <cell r="C495" t="str">
            <v xml:space="preserve">LIFERAFTS INTERNATIONAL                      </v>
          </cell>
          <cell r="D495" t="str">
            <v>LIF005</v>
          </cell>
        </row>
        <row r="496">
          <cell r="C496" t="str">
            <v xml:space="preserve">LIFE ADVENTURE                               </v>
          </cell>
          <cell r="D496" t="str">
            <v>LIF007</v>
          </cell>
        </row>
        <row r="497">
          <cell r="C497" t="str">
            <v xml:space="preserve">LNC OUTDOOR EQUIPMENT                        </v>
          </cell>
          <cell r="D497" t="str">
            <v>LNC001</v>
          </cell>
        </row>
        <row r="498">
          <cell r="C498" t="str">
            <v xml:space="preserve">LOCAL SOLUTIONS                              </v>
          </cell>
          <cell r="D498" t="str">
            <v>LOC002</v>
          </cell>
        </row>
        <row r="499">
          <cell r="C499" t="str">
            <v xml:space="preserve">LOCHIN MARINE                                </v>
          </cell>
          <cell r="D499" t="str">
            <v>LOC003</v>
          </cell>
        </row>
        <row r="500">
          <cell r="C500" t="str">
            <v xml:space="preserve">SHORESEEKER LTD                              </v>
          </cell>
          <cell r="D500" t="str">
            <v>LOC004</v>
          </cell>
        </row>
        <row r="501">
          <cell r="C501" t="str">
            <v xml:space="preserve">LONDON BOROUGH OF SOUTHWARK                  </v>
          </cell>
          <cell r="D501" t="str">
            <v>LON001</v>
          </cell>
        </row>
        <row r="502">
          <cell r="C502" t="str">
            <v xml:space="preserve">LOOE CHANDLERY                               </v>
          </cell>
          <cell r="D502" t="str">
            <v>LOO001</v>
          </cell>
        </row>
        <row r="503">
          <cell r="C503" t="str">
            <v xml:space="preserve">LUCAS SAILS                                  </v>
          </cell>
          <cell r="D503" t="str">
            <v>LUC001</v>
          </cell>
        </row>
        <row r="504">
          <cell r="C504" t="str">
            <v xml:space="preserve">LUDLOW STREET HEALTHCARE                     </v>
          </cell>
          <cell r="D504" t="str">
            <v>LUD001</v>
          </cell>
        </row>
        <row r="505">
          <cell r="C505" t="str">
            <v xml:space="preserve">LUDHAM BRIDGE SERVICES                       </v>
          </cell>
          <cell r="D505" t="str">
            <v>LUD002</v>
          </cell>
        </row>
        <row r="506">
          <cell r="C506" t="str">
            <v xml:space="preserve">LYNALL BOATS                                 </v>
          </cell>
          <cell r="D506" t="str">
            <v>LYN001</v>
          </cell>
        </row>
        <row r="507">
          <cell r="C507" t="str">
            <v xml:space="preserve">MACS RIGGING                                 </v>
          </cell>
          <cell r="D507" t="str">
            <v>MAC001</v>
          </cell>
        </row>
        <row r="508">
          <cell r="C508" t="str">
            <v xml:space="preserve">MADE TO MEASURE FENDERS LTD                  </v>
          </cell>
          <cell r="D508" t="str">
            <v>MAD001</v>
          </cell>
        </row>
        <row r="509">
          <cell r="C509" t="str">
            <v xml:space="preserve">MAGUIRE BOATS                                </v>
          </cell>
          <cell r="D509" t="str">
            <v>MAG006</v>
          </cell>
        </row>
        <row r="510">
          <cell r="C510" t="str">
            <v xml:space="preserve">MAGDALEN COLLEGE SCHOOL                      </v>
          </cell>
          <cell r="D510" t="str">
            <v>MAG007</v>
          </cell>
        </row>
        <row r="511">
          <cell r="C511" t="str">
            <v xml:space="preserve">MAIN BRACE SPLICING                          </v>
          </cell>
          <cell r="D511" t="str">
            <v>MAI001</v>
          </cell>
        </row>
        <row r="512">
          <cell r="C512" t="str">
            <v xml:space="preserve">MAINBRAYCE LTD                               </v>
          </cell>
          <cell r="D512" t="str">
            <v>MAI004</v>
          </cell>
        </row>
        <row r="513">
          <cell r="C513" t="str">
            <v xml:space="preserve">MAILSPEED MARINE                             </v>
          </cell>
          <cell r="D513" t="str">
            <v>MAI006</v>
          </cell>
        </row>
        <row r="514">
          <cell r="C514" t="str">
            <v xml:space="preserve">MAIDEN MARINE LTD                            </v>
          </cell>
          <cell r="D514" t="str">
            <v>MAI007</v>
          </cell>
        </row>
        <row r="515">
          <cell r="C515" t="str">
            <v xml:space="preserve">MALDON CHANDLERY LTD                         </v>
          </cell>
          <cell r="D515" t="str">
            <v>MAL003</v>
          </cell>
        </row>
        <row r="516">
          <cell r="C516" t="str">
            <v xml:space="preserve">MALAKOFF LTD                                 </v>
          </cell>
          <cell r="D516" t="str">
            <v>MAL007</v>
          </cell>
        </row>
        <row r="517">
          <cell r="C517" t="str">
            <v xml:space="preserve">FINANCE SHARED SERVICE CENTRE                </v>
          </cell>
          <cell r="D517" t="str">
            <v>MAN002</v>
          </cell>
        </row>
        <row r="518">
          <cell r="C518" t="str">
            <v xml:space="preserve">MANX MARINE LTD                              </v>
          </cell>
          <cell r="D518" t="str">
            <v>MAN006</v>
          </cell>
        </row>
        <row r="519">
          <cell r="C519" t="str">
            <v xml:space="preserve">MANX FISH PRODUCTS ORGANISATION LTD          </v>
          </cell>
          <cell r="D519" t="str">
            <v>MAN008</v>
          </cell>
        </row>
        <row r="520">
          <cell r="C520" t="str">
            <v xml:space="preserve">MARINA DEVELOPMENTS LTD                      </v>
          </cell>
          <cell r="D520" t="str">
            <v>MAR004</v>
          </cell>
        </row>
        <row r="521">
          <cell r="C521" t="str">
            <v xml:space="preserve">MARINE SOLUTIONS                             </v>
          </cell>
          <cell r="D521" t="str">
            <v>MAR005</v>
          </cell>
        </row>
        <row r="522">
          <cell r="C522" t="str">
            <v xml:space="preserve">MARINE SUPERSTORE LTD                        </v>
          </cell>
          <cell r="D522" t="str">
            <v>MAR015</v>
          </cell>
        </row>
        <row r="523">
          <cell r="C523" t="str">
            <v xml:space="preserve">MARINE SUPPLIERS &amp; CO LTD                    </v>
          </cell>
          <cell r="D523" t="str">
            <v>MAR017</v>
          </cell>
        </row>
        <row r="524">
          <cell r="C524" t="str">
            <v xml:space="preserve">MARK WARNER LTD                              </v>
          </cell>
          <cell r="D524" t="str">
            <v>MAR018</v>
          </cell>
        </row>
        <row r="525">
          <cell r="C525" t="str">
            <v xml:space="preserve">MARLING SPIKE                                </v>
          </cell>
          <cell r="D525" t="str">
            <v>MAR019</v>
          </cell>
        </row>
        <row r="526">
          <cell r="C526" t="str">
            <v xml:space="preserve">MARTHAM BOAT BUILDING CO LTD                 </v>
          </cell>
          <cell r="D526" t="str">
            <v>MAR020</v>
          </cell>
        </row>
        <row r="527">
          <cell r="C527" t="str">
            <v xml:space="preserve">MARTIN LEANING MASTS &amp;RIGGING                </v>
          </cell>
          <cell r="D527" t="str">
            <v>MAR021</v>
          </cell>
        </row>
        <row r="528">
          <cell r="C528" t="str">
            <v xml:space="preserve">MARTINS RIGGING LTD                          </v>
          </cell>
          <cell r="D528" t="str">
            <v>MAR022</v>
          </cell>
        </row>
        <row r="529">
          <cell r="C529" t="str">
            <v xml:space="preserve">MARINE FILM SERVICES LTD                     </v>
          </cell>
          <cell r="D529" t="str">
            <v>MAR029</v>
          </cell>
        </row>
        <row r="530">
          <cell r="C530" t="str">
            <v xml:space="preserve">MARLEC MARINE                                </v>
          </cell>
          <cell r="D530" t="str">
            <v>MAR030</v>
          </cell>
        </row>
        <row r="531">
          <cell r="C531" t="str">
            <v xml:space="preserve">MARINE RESULTS                               </v>
          </cell>
          <cell r="D531" t="str">
            <v>MAR031</v>
          </cell>
        </row>
        <row r="532">
          <cell r="C532" t="str">
            <v xml:space="preserve">MARK HARPER                                  </v>
          </cell>
          <cell r="D532" t="str">
            <v>MAR032</v>
          </cell>
        </row>
        <row r="533">
          <cell r="C533" t="str">
            <v xml:space="preserve">MARINE TECK LTD                              </v>
          </cell>
          <cell r="D533" t="str">
            <v>MAR035</v>
          </cell>
        </row>
        <row r="534">
          <cell r="C534" t="str">
            <v xml:space="preserve">MARINE SOCIETY &amp; SEA CADETS                  </v>
          </cell>
          <cell r="D534" t="str">
            <v>MAR039</v>
          </cell>
        </row>
        <row r="535">
          <cell r="C535" t="str">
            <v xml:space="preserve">MARCUS DEMUTH                                </v>
          </cell>
          <cell r="D535" t="str">
            <v>MAR042</v>
          </cell>
        </row>
        <row r="536">
          <cell r="C536" t="str">
            <v xml:space="preserve">MARINE AID LTD                               </v>
          </cell>
          <cell r="D536" t="str">
            <v>MAR046</v>
          </cell>
        </row>
        <row r="537">
          <cell r="C537" t="str">
            <v xml:space="preserve">MARINE SCENE LTD                             </v>
          </cell>
          <cell r="D537" t="str">
            <v>MAR048</v>
          </cell>
        </row>
        <row r="538">
          <cell r="C538" t="str">
            <v xml:space="preserve">MARINE IP LTD                                </v>
          </cell>
          <cell r="D538" t="str">
            <v>MAR051</v>
          </cell>
        </row>
        <row r="539">
          <cell r="C539" t="str">
            <v xml:space="preserve">MASTS &amp; RIGGING LTD                          </v>
          </cell>
          <cell r="D539" t="str">
            <v>MAS006</v>
          </cell>
        </row>
        <row r="540">
          <cell r="C540" t="str">
            <v xml:space="preserve">MASTS AND RIGGING SCOTLAND LTD               </v>
          </cell>
          <cell r="D540" t="str">
            <v>MAS007</v>
          </cell>
        </row>
        <row r="541">
          <cell r="C541" t="str">
            <v xml:space="preserve">MCCREADY SAILBOATS LTD                       </v>
          </cell>
          <cell r="D541" t="str">
            <v>MCC003</v>
          </cell>
        </row>
        <row r="542">
          <cell r="C542" t="str">
            <v xml:space="preserve">MCMURTRIE RETAIL LTD                         </v>
          </cell>
          <cell r="D542" t="str">
            <v>MCM001</v>
          </cell>
        </row>
        <row r="543">
          <cell r="C543" t="str">
            <v xml:space="preserve">MCS KENNY INTERNATIONAL (UK) LTD             </v>
          </cell>
          <cell r="D543" t="str">
            <v>MCS001</v>
          </cell>
        </row>
        <row r="544">
          <cell r="C544" t="str">
            <v xml:space="preserve">MEC                                          </v>
          </cell>
          <cell r="D544" t="str">
            <v>MEC001</v>
          </cell>
        </row>
        <row r="545">
          <cell r="C545" t="str">
            <v xml:space="preserve">SAILCARE COMPANY UK LIMITED                  </v>
          </cell>
          <cell r="D545" t="str">
            <v>MED005</v>
          </cell>
        </row>
        <row r="546">
          <cell r="C546" t="str">
            <v xml:space="preserve">METROPOLITAN BOROUGH OF WIRRAL               </v>
          </cell>
          <cell r="D546" t="str">
            <v>MET009</v>
          </cell>
        </row>
        <row r="547">
          <cell r="C547" t="str">
            <v xml:space="preserve">METALTECH PRECISION ENGINEERS LTD            </v>
          </cell>
          <cell r="D547" t="str">
            <v>MET010</v>
          </cell>
        </row>
        <row r="548">
          <cell r="C548" t="str">
            <v xml:space="preserve">MICHEAL MCNAMARA SAILS                       </v>
          </cell>
          <cell r="D548" t="str">
            <v>MIC002</v>
          </cell>
        </row>
        <row r="549">
          <cell r="C549" t="str">
            <v xml:space="preserve">MICS LIMITED                                 </v>
          </cell>
          <cell r="D549" t="str">
            <v>MIC003</v>
          </cell>
        </row>
        <row r="550">
          <cell r="C550" t="str">
            <v xml:space="preserve">MICHAEL BARNES                               </v>
          </cell>
          <cell r="D550" t="str">
            <v>MIC005</v>
          </cell>
        </row>
        <row r="551">
          <cell r="C551" t="str">
            <v xml:space="preserve">MIDDLEWICH NARROW BOATS                      </v>
          </cell>
          <cell r="D551" t="str">
            <v>MID004</v>
          </cell>
        </row>
        <row r="552">
          <cell r="C552" t="str">
            <v xml:space="preserve">MIDLAND CANAL CENTRE                         </v>
          </cell>
          <cell r="D552" t="str">
            <v>MID005</v>
          </cell>
        </row>
        <row r="553">
          <cell r="C553" t="str">
            <v xml:space="preserve">MIKE SAUL DINGHY SERVICES                    </v>
          </cell>
          <cell r="D553" t="str">
            <v>MIK002</v>
          </cell>
        </row>
        <row r="554">
          <cell r="C554" t="str">
            <v xml:space="preserve">MIKE SIMPSON DESIGN                          </v>
          </cell>
          <cell r="D554" t="str">
            <v>MIK003</v>
          </cell>
        </row>
        <row r="555">
          <cell r="C555" t="str">
            <v xml:space="preserve">MIKES OUTDOOR SPORTS                         </v>
          </cell>
          <cell r="D555" t="str">
            <v>MIK004</v>
          </cell>
        </row>
        <row r="556">
          <cell r="C556" t="str">
            <v xml:space="preserve">MIKE GOLDING YACHT RACING LTD                </v>
          </cell>
          <cell r="D556" t="str">
            <v>MIK005</v>
          </cell>
        </row>
        <row r="557">
          <cell r="C557" t="str">
            <v xml:space="preserve">FORREST &amp; STEVENS MARINE LTD                 </v>
          </cell>
          <cell r="D557" t="str">
            <v>MIK006</v>
          </cell>
        </row>
        <row r="558">
          <cell r="C558" t="str">
            <v xml:space="preserve">MILANES FOILS                                </v>
          </cell>
          <cell r="D558" t="str">
            <v>MIL001</v>
          </cell>
        </row>
        <row r="559">
          <cell r="C559" t="str">
            <v xml:space="preserve">MILTON KEYNES COUNCIL                        </v>
          </cell>
          <cell r="D559" t="str">
            <v>MIL005</v>
          </cell>
        </row>
        <row r="560">
          <cell r="C560" t="str">
            <v xml:space="preserve">MINISTRY OF DEFENCE                          </v>
          </cell>
          <cell r="D560" t="str">
            <v>MIN009</v>
          </cell>
        </row>
        <row r="561">
          <cell r="C561" t="str">
            <v xml:space="preserve">MINSTER WINDSURF ACADEMY                     </v>
          </cell>
          <cell r="D561" t="str">
            <v>MIN012</v>
          </cell>
        </row>
        <row r="562">
          <cell r="C562" t="str">
            <v xml:space="preserve">MINISTRY OF DEFENCE                          </v>
          </cell>
          <cell r="D562" t="str">
            <v>MIN013</v>
          </cell>
        </row>
        <row r="563">
          <cell r="C563" t="str">
            <v xml:space="preserve">MOATT SAILS                                  </v>
          </cell>
          <cell r="D563" t="str">
            <v>MOA001</v>
          </cell>
        </row>
        <row r="564">
          <cell r="C564" t="str">
            <v xml:space="preserve">THE MONKEY'S FIST LTD                        </v>
          </cell>
          <cell r="D564" t="str">
            <v>MON006</v>
          </cell>
        </row>
        <row r="565">
          <cell r="C565" t="str">
            <v xml:space="preserve">MONKEY MARINE                                </v>
          </cell>
          <cell r="D565" t="str">
            <v>MON010</v>
          </cell>
        </row>
        <row r="566">
          <cell r="C566" t="str">
            <v xml:space="preserve">MONKPARTS LTD                                </v>
          </cell>
          <cell r="D566" t="str">
            <v>MON012</v>
          </cell>
        </row>
        <row r="567">
          <cell r="C567" t="str">
            <v xml:space="preserve">MORNING STAR TRUST                           </v>
          </cell>
          <cell r="D567" t="str">
            <v>MOR002</v>
          </cell>
        </row>
        <row r="568">
          <cell r="C568" t="str">
            <v xml:space="preserve">MOUNTBATTEN BOATHOUSE LTD                    </v>
          </cell>
          <cell r="D568" t="str">
            <v>MOU001</v>
          </cell>
        </row>
        <row r="569">
          <cell r="C569" t="str">
            <v xml:space="preserve">THE MOUNT BATTEN CENTRE                      </v>
          </cell>
          <cell r="D569" t="str">
            <v>MOU002</v>
          </cell>
        </row>
        <row r="570">
          <cell r="C570" t="str">
            <v xml:space="preserve">MOUNT BAY LUGGERS ASSOCIATION                </v>
          </cell>
          <cell r="D570" t="str">
            <v>MOU005</v>
          </cell>
        </row>
        <row r="571">
          <cell r="C571" t="str">
            <v xml:space="preserve">MOUNTAIN TRAINING CENTRE                     </v>
          </cell>
          <cell r="D571" t="str">
            <v>MOU006</v>
          </cell>
        </row>
        <row r="572">
          <cell r="C572" t="str">
            <v xml:space="preserve">M PUTT SAILMAKERS                            </v>
          </cell>
          <cell r="D572" t="str">
            <v>MPU001</v>
          </cell>
        </row>
        <row r="573">
          <cell r="C573" t="str">
            <v xml:space="preserve">MRL MARINE LTD                               </v>
          </cell>
          <cell r="D573" t="str">
            <v>MRL001</v>
          </cell>
        </row>
        <row r="574">
          <cell r="C574" t="str">
            <v xml:space="preserve">MY ALTA                                      </v>
          </cell>
          <cell r="D574" t="str">
            <v>MYA001</v>
          </cell>
        </row>
        <row r="575">
          <cell r="C575" t="str">
            <v xml:space="preserve">MY ATHINNA 11 LYBIE LTD                      </v>
          </cell>
          <cell r="D575" t="str">
            <v>MYA002</v>
          </cell>
        </row>
        <row r="576">
          <cell r="C576" t="str">
            <v xml:space="preserve">MYLOR CHANDLERY &amp; RIGGING                    </v>
          </cell>
          <cell r="D576" t="str">
            <v>MYL001</v>
          </cell>
        </row>
        <row r="577">
          <cell r="C577" t="str">
            <v xml:space="preserve">NANCY BLACK                                  </v>
          </cell>
          <cell r="D577" t="str">
            <v>NAN001</v>
          </cell>
        </row>
        <row r="578">
          <cell r="C578" t="str">
            <v xml:space="preserve">NARROW BOAT TRUST                            </v>
          </cell>
          <cell r="D578" t="str">
            <v>NAR001</v>
          </cell>
        </row>
        <row r="579">
          <cell r="C579" t="str">
            <v xml:space="preserve">NAUTICALIA LTD                               </v>
          </cell>
          <cell r="D579" t="str">
            <v>NAU003</v>
          </cell>
        </row>
        <row r="580">
          <cell r="C580" t="str">
            <v xml:space="preserve">NAUTEQUIPE MARINE SUPPLIES                   </v>
          </cell>
          <cell r="D580" t="str">
            <v>NAU005</v>
          </cell>
        </row>
        <row r="581">
          <cell r="C581" t="str">
            <v xml:space="preserve">NAUTIBUOY MARINE LTD                         </v>
          </cell>
          <cell r="D581" t="str">
            <v>NAU007</v>
          </cell>
        </row>
        <row r="582">
          <cell r="C582" t="str">
            <v xml:space="preserve">NEIL THOMPSON BOATS LTD                      </v>
          </cell>
          <cell r="D582" t="str">
            <v>NEI005</v>
          </cell>
        </row>
        <row r="583">
          <cell r="C583" t="str">
            <v xml:space="preserve">NEWSON BOATBUILDERS LTD                      </v>
          </cell>
          <cell r="D583" t="str">
            <v>NEW006</v>
          </cell>
        </row>
        <row r="584">
          <cell r="C584" t="str">
            <v xml:space="preserve">ELECTRICS FOR BOATS LTD                      </v>
          </cell>
          <cell r="D584" t="str">
            <v>NEW007</v>
          </cell>
        </row>
        <row r="585">
          <cell r="C585" t="str">
            <v xml:space="preserve">NICK COX YACHT CHANDLER LTD                  </v>
          </cell>
          <cell r="D585" t="str">
            <v>NIC005</v>
          </cell>
        </row>
        <row r="586">
          <cell r="C586" t="str">
            <v xml:space="preserve">NICKYS CAVASWORKS                            </v>
          </cell>
          <cell r="D586" t="str">
            <v>NIC009</v>
          </cell>
        </row>
        <row r="587">
          <cell r="C587" t="str">
            <v xml:space="preserve">N J MUSSETT SAILMAKERS                       </v>
          </cell>
          <cell r="D587" t="str">
            <v>NJM001</v>
          </cell>
        </row>
        <row r="588">
          <cell r="C588" t="str">
            <v xml:space="preserve">NM SAILING                                   </v>
          </cell>
          <cell r="D588" t="str">
            <v>NMS001</v>
          </cell>
        </row>
        <row r="589">
          <cell r="C589" t="str">
            <v xml:space="preserve">NORFOLK MARINE (CHANDLERS) LTD               </v>
          </cell>
          <cell r="D589" t="str">
            <v>NOR003</v>
          </cell>
        </row>
        <row r="590">
          <cell r="C590" t="str">
            <v xml:space="preserve">NORTH SAILS U.K LTD                          </v>
          </cell>
          <cell r="D590" t="str">
            <v>NOR010</v>
          </cell>
        </row>
        <row r="591">
          <cell r="C591" t="str">
            <v xml:space="preserve">NORTH SEA SAILS                              </v>
          </cell>
          <cell r="D591" t="str">
            <v>NOR011</v>
          </cell>
        </row>
        <row r="592">
          <cell r="C592" t="str">
            <v xml:space="preserve">NORTHAMPTON SAILBOATS                        </v>
          </cell>
          <cell r="D592" t="str">
            <v>NOR014</v>
          </cell>
        </row>
        <row r="593">
          <cell r="C593" t="str">
            <v xml:space="preserve">NORTHROP SAILS LTD                           </v>
          </cell>
          <cell r="D593" t="str">
            <v>NOR019</v>
          </cell>
        </row>
        <row r="594">
          <cell r="C594" t="str">
            <v xml:space="preserve">NORTHAMPTON SAILING CLUB                     </v>
          </cell>
          <cell r="D594" t="str">
            <v>NOR026</v>
          </cell>
        </row>
        <row r="595">
          <cell r="C595" t="str">
            <v xml:space="preserve">NORTH SEA MARITIME LTD                       </v>
          </cell>
          <cell r="D595" t="str">
            <v>NOR030</v>
          </cell>
        </row>
        <row r="596">
          <cell r="C596" t="str">
            <v xml:space="preserve">NORTH DEVON FIBRE GLASS                      </v>
          </cell>
          <cell r="D596" t="str">
            <v>NOR031</v>
          </cell>
        </row>
        <row r="597">
          <cell r="C597" t="str">
            <v xml:space="preserve">NOTTINGHAMSHIRE C.C.                         </v>
          </cell>
          <cell r="D597" t="str">
            <v>NOT001</v>
          </cell>
        </row>
        <row r="598">
          <cell r="C598" t="str">
            <v xml:space="preserve">NOTTINGHAMSHIRE COUNTY COUNCIL               </v>
          </cell>
          <cell r="D598" t="str">
            <v>NOT003</v>
          </cell>
        </row>
        <row r="599">
          <cell r="C599" t="str">
            <v xml:space="preserve">THE NOTTINGHILL RIGGING COMPANY              </v>
          </cell>
          <cell r="D599" t="str">
            <v>NOT004</v>
          </cell>
        </row>
        <row r="600">
          <cell r="C600" t="str">
            <v xml:space="preserve">NUCLEUS SAILBOARD &amp; LEISURE                  </v>
          </cell>
          <cell r="D600" t="str">
            <v>NUC001</v>
          </cell>
        </row>
        <row r="601">
          <cell r="C601" t="str">
            <v xml:space="preserve">NWS DOCK MANAGEMENT LTD                      </v>
          </cell>
          <cell r="D601" t="str">
            <v>NWS001</v>
          </cell>
        </row>
        <row r="602">
          <cell r="C602" t="str">
            <v xml:space="preserve">O'THREE LTD                                  </v>
          </cell>
          <cell r="D602" t="str">
            <v>O'T001</v>
          </cell>
        </row>
        <row r="603">
          <cell r="C603" t="str">
            <v xml:space="preserve">OAK LODGE SCHOOL                             </v>
          </cell>
          <cell r="D603" t="str">
            <v>OAK001</v>
          </cell>
        </row>
        <row r="604">
          <cell r="C604" t="str">
            <v xml:space="preserve">OAKS ONLINE SHOPPING CO LTD                  </v>
          </cell>
          <cell r="D604" t="str">
            <v>OAK003</v>
          </cell>
        </row>
        <row r="605">
          <cell r="C605" t="str">
            <v xml:space="preserve">OCEAN ELEVEN ROPES                           </v>
          </cell>
          <cell r="D605" t="str">
            <v>OCE004</v>
          </cell>
        </row>
        <row r="606">
          <cell r="C606" t="str">
            <v xml:space="preserve">OCEAN LEISURE LTD                            </v>
          </cell>
          <cell r="D606" t="str">
            <v>OCE006</v>
          </cell>
        </row>
        <row r="607">
          <cell r="C607" t="str">
            <v xml:space="preserve">OCEAN RIGGING                                </v>
          </cell>
          <cell r="D607" t="str">
            <v>OCE008</v>
          </cell>
        </row>
        <row r="608">
          <cell r="C608" t="str">
            <v xml:space="preserve">OCEAN SAFETY LTD                             </v>
          </cell>
          <cell r="D608" t="str">
            <v>OCE009</v>
          </cell>
        </row>
        <row r="609">
          <cell r="C609" t="str">
            <v xml:space="preserve">OCEAN YACHT SYSTEMS LTD                      </v>
          </cell>
          <cell r="D609" t="str">
            <v>OCE012</v>
          </cell>
        </row>
        <row r="610">
          <cell r="C610" t="str">
            <v xml:space="preserve">OCEAN MARINE                                 </v>
          </cell>
          <cell r="D610" t="str">
            <v>OCE013</v>
          </cell>
        </row>
        <row r="611">
          <cell r="C611" t="str">
            <v xml:space="preserve">OCEAN YACHT SERVICES                         </v>
          </cell>
          <cell r="D611" t="str">
            <v>OCE017</v>
          </cell>
        </row>
        <row r="612">
          <cell r="C612" t="str">
            <v xml:space="preserve">OCEAN YOUTH TRUST SCOTLAND                   </v>
          </cell>
          <cell r="D612" t="str">
            <v>OCE020</v>
          </cell>
        </row>
        <row r="613">
          <cell r="C613" t="str">
            <v xml:space="preserve">OCEAN VENTURES LTD                           </v>
          </cell>
          <cell r="D613" t="str">
            <v>OCE021</v>
          </cell>
        </row>
        <row r="614">
          <cell r="C614" t="str">
            <v xml:space="preserve">OCEAN SPORTS                                 </v>
          </cell>
          <cell r="D614" t="str">
            <v>OCE022</v>
          </cell>
        </row>
        <row r="615">
          <cell r="C615" t="str">
            <v xml:space="preserve">OCEAN YACHT COMPANY                          </v>
          </cell>
          <cell r="D615" t="str">
            <v>OCE025</v>
          </cell>
        </row>
        <row r="616">
          <cell r="C616" t="str">
            <v xml:space="preserve">OCEAN HARDWARE SUPPLIES LTD                  </v>
          </cell>
          <cell r="D616" t="str">
            <v>OCE027</v>
          </cell>
        </row>
        <row r="617">
          <cell r="C617" t="str">
            <v xml:space="preserve">OC SPORT UK                                  </v>
          </cell>
          <cell r="D617" t="str">
            <v>OFF002</v>
          </cell>
        </row>
        <row r="618">
          <cell r="C618" t="str">
            <v xml:space="preserve">TOM OFFER                                    </v>
          </cell>
          <cell r="D618" t="str">
            <v>OFF003</v>
          </cell>
        </row>
        <row r="619">
          <cell r="C619" t="str">
            <v xml:space="preserve">OFFICIAL TEST CENTRE LTD                     </v>
          </cell>
          <cell r="D619" t="str">
            <v>OFF005</v>
          </cell>
        </row>
        <row r="620">
          <cell r="C620" t="str">
            <v xml:space="preserve">OFFSHORE RIGGING SERVICES LTD                </v>
          </cell>
          <cell r="D620" t="str">
            <v>OFF011</v>
          </cell>
        </row>
        <row r="621">
          <cell r="C621" t="str">
            <v xml:space="preserve">OHM ENGINEERING                              </v>
          </cell>
          <cell r="D621" t="str">
            <v>OHM002</v>
          </cell>
        </row>
        <row r="622">
          <cell r="C622" t="str">
            <v xml:space="preserve">ONBOARD SURF &amp; SAIL LTD                      </v>
          </cell>
          <cell r="D622" t="str">
            <v>ONB001</v>
          </cell>
        </row>
        <row r="623">
          <cell r="C623" t="str">
            <v xml:space="preserve">ONE STOP CHANDLERY                           </v>
          </cell>
          <cell r="D623" t="str">
            <v>ONE001</v>
          </cell>
        </row>
        <row r="624">
          <cell r="C624" t="str">
            <v xml:space="preserve">ONE SAILS (GBR) SOUTH                        </v>
          </cell>
          <cell r="D624" t="str">
            <v>ONE002</v>
          </cell>
        </row>
        <row r="625">
          <cell r="C625" t="str">
            <v xml:space="preserve">OPPORTUNITY OUTDOORS                         </v>
          </cell>
          <cell r="D625" t="str">
            <v>OPP001</v>
          </cell>
        </row>
        <row r="626">
          <cell r="C626" t="str">
            <v xml:space="preserve">OPTIMUM MARINE LTD                           </v>
          </cell>
          <cell r="D626" t="str">
            <v>OPT002</v>
          </cell>
        </row>
        <row r="627">
          <cell r="C627" t="str">
            <v xml:space="preserve">ORANGE MOUNTAIN BIKES LTD                    </v>
          </cell>
          <cell r="D627" t="str">
            <v>ORA002</v>
          </cell>
        </row>
        <row r="628">
          <cell r="C628" t="str">
            <v xml:space="preserve">OTC                                          </v>
          </cell>
          <cell r="D628" t="str">
            <v>OTC001</v>
          </cell>
        </row>
        <row r="629">
          <cell r="C629" t="str">
            <v xml:space="preserve">OTTER MARINE                                 </v>
          </cell>
          <cell r="D629" t="str">
            <v>OTT002</v>
          </cell>
        </row>
        <row r="630">
          <cell r="C630" t="str">
            <v xml:space="preserve">OUTDOOR-XSCAPE                               </v>
          </cell>
          <cell r="D630" t="str">
            <v>OUT003</v>
          </cell>
        </row>
        <row r="631">
          <cell r="C631" t="str">
            <v xml:space="preserve">OUTWARD BOUND WALES                          </v>
          </cell>
          <cell r="D631" t="str">
            <v>OUT005</v>
          </cell>
        </row>
        <row r="632">
          <cell r="C632" t="str">
            <v xml:space="preserve">THE OUTWARD BOUND TRUST                      </v>
          </cell>
          <cell r="D632" t="str">
            <v>OUT010</v>
          </cell>
        </row>
        <row r="633">
          <cell r="C633" t="str">
            <v xml:space="preserve">OUTDOORXSCAPE                                </v>
          </cell>
          <cell r="D633" t="str">
            <v>OUT011</v>
          </cell>
        </row>
        <row r="634">
          <cell r="C634" t="str">
            <v xml:space="preserve">OUTSIDE EDGE                                 </v>
          </cell>
          <cell r="D634" t="str">
            <v>OUT012</v>
          </cell>
        </row>
        <row r="635">
          <cell r="C635" t="str">
            <v xml:space="preserve">OVINGTON BOATS LTD                           </v>
          </cell>
          <cell r="D635" t="str">
            <v>OVI001</v>
          </cell>
        </row>
        <row r="636">
          <cell r="C636" t="str">
            <v xml:space="preserve">OW SAILING                                   </v>
          </cell>
          <cell r="D636" t="str">
            <v>OWS001</v>
          </cell>
        </row>
        <row r="637">
          <cell r="C637" t="str">
            <v xml:space="preserve">OXFORD DISTRICT SCHOOL SAILING ASSOCIATION   </v>
          </cell>
          <cell r="D637" t="str">
            <v>OXF003</v>
          </cell>
        </row>
        <row r="638">
          <cell r="C638" t="str">
            <v xml:space="preserve">OXFORDSHIRE COUNTY COUNCIL                   </v>
          </cell>
          <cell r="D638" t="str">
            <v>OXF004</v>
          </cell>
        </row>
        <row r="639">
          <cell r="C639" t="str">
            <v xml:space="preserve">OXFORD SAIL TRAINING                         </v>
          </cell>
          <cell r="D639" t="str">
            <v>OXF005</v>
          </cell>
        </row>
        <row r="640">
          <cell r="C640" t="str">
            <v xml:space="preserve">OXFORD SAILING CLUB                          </v>
          </cell>
          <cell r="D640" t="str">
            <v>OXF006</v>
          </cell>
        </row>
        <row r="641">
          <cell r="C641" t="str">
            <v xml:space="preserve">OXFORD UNIVERSITY YACHT CLUB                 </v>
          </cell>
          <cell r="D641" t="str">
            <v>OXF007</v>
          </cell>
        </row>
        <row r="642">
          <cell r="C642" t="str">
            <v xml:space="preserve">PACER MARINE                                 </v>
          </cell>
          <cell r="D642" t="str">
            <v>PAC002</v>
          </cell>
        </row>
        <row r="643">
          <cell r="C643" t="str">
            <v xml:space="preserve">PADDLESPORT DESIGNS                          </v>
          </cell>
          <cell r="D643" t="str">
            <v>PAD001</v>
          </cell>
        </row>
        <row r="644">
          <cell r="C644" t="str">
            <v xml:space="preserve">PADDY YACHT RIGGING SERVICES                 </v>
          </cell>
          <cell r="D644" t="str">
            <v>PAD002</v>
          </cell>
        </row>
        <row r="645">
          <cell r="C645" t="str">
            <v xml:space="preserve">PAINTCRAFT                                   </v>
          </cell>
          <cell r="D645" t="str">
            <v>PAI002</v>
          </cell>
        </row>
        <row r="646">
          <cell r="C646" t="str">
            <v xml:space="preserve">PARKSTONE BAY CHANDLERY                      </v>
          </cell>
          <cell r="D646" t="str">
            <v>PAR001</v>
          </cell>
        </row>
        <row r="647">
          <cell r="C647" t="str">
            <v xml:space="preserve">PARKER &amp; KAY SAILMAKERS (EAST)               </v>
          </cell>
          <cell r="D647" t="str">
            <v>PAR003</v>
          </cell>
        </row>
        <row r="648">
          <cell r="C648" t="str">
            <v xml:space="preserve">PARKER FISHING                               </v>
          </cell>
          <cell r="D648" t="str">
            <v>PAR008</v>
          </cell>
        </row>
        <row r="649">
          <cell r="C649" t="str">
            <v xml:space="preserve">PASCO'S BOATYARD                             </v>
          </cell>
          <cell r="D649" t="str">
            <v>PAS003</v>
          </cell>
        </row>
        <row r="650">
          <cell r="C650" t="str">
            <v xml:space="preserve">PASCALL ATKEY &amp; SON LTD                      </v>
          </cell>
          <cell r="D650" t="str">
            <v>PAS004</v>
          </cell>
        </row>
        <row r="651">
          <cell r="C651" t="str">
            <v xml:space="preserve">PATRICK SELMAN SAILMAKER                     </v>
          </cell>
          <cell r="D651" t="str">
            <v>PAT002</v>
          </cell>
        </row>
        <row r="652">
          <cell r="C652" t="str">
            <v xml:space="preserve">PATRICK BEUKENHOLDT                          </v>
          </cell>
          <cell r="D652" t="str">
            <v>PAT004</v>
          </cell>
        </row>
        <row r="653">
          <cell r="C653" t="str">
            <v xml:space="preserve">PATTON MARINE                                </v>
          </cell>
          <cell r="D653" t="str">
            <v>PAT005</v>
          </cell>
        </row>
        <row r="654">
          <cell r="C654" t="str">
            <v xml:space="preserve">PAUL LEIGH                                   </v>
          </cell>
          <cell r="D654" t="str">
            <v>PAU003</v>
          </cell>
        </row>
        <row r="655">
          <cell r="C655" t="str">
            <v xml:space="preserve">bigsurfshop.com                              </v>
          </cell>
          <cell r="D655" t="str">
            <v>PEA002</v>
          </cell>
        </row>
        <row r="656">
          <cell r="C656" t="str">
            <v xml:space="preserve">PEAK DINGHY SPARES LTD                       </v>
          </cell>
          <cell r="D656" t="str">
            <v>PEA003</v>
          </cell>
        </row>
        <row r="657">
          <cell r="C657" t="str">
            <v xml:space="preserve">PELIGONI CLUB EPE                            </v>
          </cell>
          <cell r="D657" t="str">
            <v>PEL001</v>
          </cell>
        </row>
        <row r="658">
          <cell r="C658" t="str">
            <v xml:space="preserve">THE PELICAN PARTNERSHIP LLP                  </v>
          </cell>
          <cell r="D658" t="str">
            <v>PEL002</v>
          </cell>
        </row>
        <row r="659">
          <cell r="C659" t="str">
            <v xml:space="preserve">PENTON HOOK MARINE SALES LTD                 </v>
          </cell>
          <cell r="D659" t="str">
            <v>PEN003</v>
          </cell>
        </row>
        <row r="660">
          <cell r="C660" t="str">
            <v xml:space="preserve">PERFORMANCE RIGGING LIMITED                  </v>
          </cell>
          <cell r="D660" t="str">
            <v>PER003</v>
          </cell>
        </row>
        <row r="661">
          <cell r="C661" t="str">
            <v xml:space="preserve">PERFORMANCE YACHTING CHANDLERY               </v>
          </cell>
          <cell r="D661" t="str">
            <v>PER005</v>
          </cell>
        </row>
        <row r="662">
          <cell r="C662" t="str">
            <v xml:space="preserve">PERFORMANCE ROPE                             </v>
          </cell>
          <cell r="D662" t="str">
            <v>PER012</v>
          </cell>
        </row>
        <row r="663">
          <cell r="C663" t="str">
            <v xml:space="preserve">PETER DIXON CHANDLERY                        </v>
          </cell>
          <cell r="D663" t="str">
            <v>PET002</v>
          </cell>
        </row>
        <row r="664">
          <cell r="C664" t="str">
            <v xml:space="preserve">PETER LEONARD MARINE                         </v>
          </cell>
          <cell r="D664" t="str">
            <v>PET010</v>
          </cell>
        </row>
        <row r="665">
          <cell r="C665" t="str">
            <v xml:space="preserve">PETERSEN STAINLESS RIGGING LTD               </v>
          </cell>
          <cell r="D665" t="str">
            <v>PET011</v>
          </cell>
        </row>
        <row r="666">
          <cell r="C666" t="str">
            <v xml:space="preserve">PEVENSEY BAY SAILING CLUB                    </v>
          </cell>
          <cell r="D666" t="str">
            <v>PEV001</v>
          </cell>
        </row>
        <row r="667">
          <cell r="C667" t="str">
            <v xml:space="preserve">P FRENCH                                     </v>
          </cell>
          <cell r="D667" t="str">
            <v>PFR001</v>
          </cell>
        </row>
        <row r="668">
          <cell r="C668" t="str">
            <v xml:space="preserve">PGL TRAVEL LTD                               </v>
          </cell>
          <cell r="D668" t="str">
            <v>PGL001</v>
          </cell>
        </row>
        <row r="669">
          <cell r="C669" t="str">
            <v xml:space="preserve">PHIL EVANS SAILING SERVICES                  </v>
          </cell>
          <cell r="D669" t="str">
            <v>PHI001</v>
          </cell>
        </row>
        <row r="670">
          <cell r="C670" t="str">
            <v xml:space="preserve">PHIL SINGLETON                               </v>
          </cell>
          <cell r="D670" t="str">
            <v>PHI002</v>
          </cell>
        </row>
        <row r="671">
          <cell r="C671" t="str">
            <v xml:space="preserve">PHILCORE LTD                                 </v>
          </cell>
          <cell r="D671" t="str">
            <v>PHI003</v>
          </cell>
        </row>
        <row r="672">
          <cell r="C672" t="str">
            <v xml:space="preserve">PHOENIX MARINE LTD                           </v>
          </cell>
          <cell r="D672" t="str">
            <v>PHO001</v>
          </cell>
        </row>
        <row r="673">
          <cell r="C673" t="str">
            <v xml:space="preserve">PHORTY LTD                                   </v>
          </cell>
          <cell r="D673" t="str">
            <v>PHO002</v>
          </cell>
        </row>
        <row r="674">
          <cell r="C674" t="str">
            <v xml:space="preserve">PINNELL &amp; BAX                                </v>
          </cell>
          <cell r="D674" t="str">
            <v>PIN003</v>
          </cell>
        </row>
        <row r="675">
          <cell r="C675" t="str">
            <v xml:space="preserve">PINNELL AND BAX MARINE                       </v>
          </cell>
          <cell r="D675" t="str">
            <v>PIN005</v>
          </cell>
        </row>
        <row r="676">
          <cell r="C676" t="str">
            <v xml:space="preserve">PIPLERS OF POOL                              </v>
          </cell>
          <cell r="D676" t="str">
            <v>PIP001</v>
          </cell>
        </row>
        <row r="677">
          <cell r="C677" t="str">
            <v xml:space="preserve">THE PIRATES CAVE                             </v>
          </cell>
          <cell r="D677" t="str">
            <v>PIR001</v>
          </cell>
        </row>
        <row r="678">
          <cell r="C678" t="str">
            <v xml:space="preserve">PLAS MENAI                                   </v>
          </cell>
          <cell r="D678" t="str">
            <v>PLA001</v>
          </cell>
        </row>
        <row r="679">
          <cell r="C679" t="str">
            <v xml:space="preserve">PLAS HELI CYF                                </v>
          </cell>
          <cell r="D679" t="str">
            <v>PLA007</v>
          </cell>
        </row>
        <row r="680">
          <cell r="C680" t="str">
            <v xml:space="preserve">PMB WORLDWIDE LTD                            </v>
          </cell>
          <cell r="D680" t="str">
            <v>PMB001</v>
          </cell>
        </row>
        <row r="681">
          <cell r="C681" t="str">
            <v xml:space="preserve">POOLE HARBOUR WATERSPORTS                    </v>
          </cell>
          <cell r="D681" t="str">
            <v>POO001</v>
          </cell>
        </row>
        <row r="682">
          <cell r="C682" t="str">
            <v xml:space="preserve">POOLE RIGGING SERVICES                       </v>
          </cell>
          <cell r="D682" t="str">
            <v>POO002</v>
          </cell>
        </row>
        <row r="683">
          <cell r="C683" t="str">
            <v xml:space="preserve">POOLE WINDSURFING                            </v>
          </cell>
          <cell r="D683" t="str">
            <v>POO003</v>
          </cell>
        </row>
        <row r="684">
          <cell r="C684" t="str">
            <v xml:space="preserve">PORTSMOUTH CITY COUNCIL                      </v>
          </cell>
          <cell r="D684" t="str">
            <v>POR007</v>
          </cell>
        </row>
        <row r="685">
          <cell r="C685" t="str">
            <v xml:space="preserve">PORTFLAIR LTD                                </v>
          </cell>
          <cell r="D685" t="str">
            <v>POR008</v>
          </cell>
        </row>
        <row r="686">
          <cell r="C686" t="str">
            <v xml:space="preserve">PORTAVADIE ESTATES LTD                       </v>
          </cell>
          <cell r="D686" t="str">
            <v>POR010</v>
          </cell>
        </row>
        <row r="687">
          <cell r="C687" t="str">
            <v xml:space="preserve">PORTSMOUTH WATERSPORTS                       </v>
          </cell>
          <cell r="D687" t="str">
            <v>POR012</v>
          </cell>
        </row>
        <row r="688">
          <cell r="C688" t="str">
            <v xml:space="preserve">PREMIER MARINAS LTD                          </v>
          </cell>
          <cell r="D688" t="str">
            <v>PRE002</v>
          </cell>
        </row>
        <row r="689">
          <cell r="C689" t="str">
            <v xml:space="preserve">PRINCESS YACHTS LTD                          </v>
          </cell>
          <cell r="D689" t="str">
            <v>PRI001</v>
          </cell>
        </row>
        <row r="690">
          <cell r="C690" t="str">
            <v xml:space="preserve">THE PRINCES TRUST                            </v>
          </cell>
          <cell r="D690" t="str">
            <v>PRI003</v>
          </cell>
        </row>
        <row r="691">
          <cell r="C691" t="str">
            <v xml:space="preserve">PRINCESS MOTOR YACHT SALES &amp; SERVICE LTD     </v>
          </cell>
          <cell r="D691" t="str">
            <v>PRI005</v>
          </cell>
        </row>
        <row r="692">
          <cell r="C692" t="str">
            <v xml:space="preserve">QUAY BOAT SERVICES LTD                       </v>
          </cell>
          <cell r="D692" t="str">
            <v>PRI007</v>
          </cell>
        </row>
        <row r="693">
          <cell r="C693" t="str">
            <v xml:space="preserve">PRIME CHOICE MARINE LTD                      </v>
          </cell>
          <cell r="D693" t="str">
            <v>PRI008</v>
          </cell>
        </row>
        <row r="694">
          <cell r="C694" t="str">
            <v xml:space="preserve">P R NAUTICA LTD                              </v>
          </cell>
          <cell r="D694" t="str">
            <v>PRN001</v>
          </cell>
        </row>
        <row r="695">
          <cell r="C695" t="str">
            <v xml:space="preserve">MONSTER MARINE AND PROPERTY LTD              </v>
          </cell>
          <cell r="D695" t="str">
            <v>PRO019</v>
          </cell>
        </row>
        <row r="696">
          <cell r="C696" t="str">
            <v xml:space="preserve">P S MARINE INTERNATIONAL                     </v>
          </cell>
          <cell r="D696" t="str">
            <v>PSM001</v>
          </cell>
        </row>
        <row r="697">
          <cell r="C697" t="str">
            <v xml:space="preserve">PURPLE SAIL &amp; MARINE - RUTLAND               </v>
          </cell>
          <cell r="D697" t="str">
            <v>PUR002</v>
          </cell>
        </row>
        <row r="698">
          <cell r="C698" t="str">
            <v xml:space="preserve">PURPLE SAILS &amp; MARINE                        </v>
          </cell>
          <cell r="D698" t="str">
            <v>PUR003</v>
          </cell>
        </row>
        <row r="699">
          <cell r="C699" t="str">
            <v xml:space="preserve">PURCELL MARINE                               </v>
          </cell>
          <cell r="D699" t="str">
            <v>PUR004</v>
          </cell>
        </row>
        <row r="700">
          <cell r="C700" t="str">
            <v xml:space="preserve">PURE LATITUDE LTD                            </v>
          </cell>
          <cell r="D700" t="str">
            <v>PUR005</v>
          </cell>
        </row>
        <row r="701">
          <cell r="C701" t="str">
            <v xml:space="preserve">PWLLHELI WATERSPORTS                         </v>
          </cell>
          <cell r="D701" t="str">
            <v>PWL001</v>
          </cell>
        </row>
        <row r="702">
          <cell r="C702" t="str">
            <v xml:space="preserve">PLAS HELI                                    </v>
          </cell>
          <cell r="D702" t="str">
            <v>PWW001</v>
          </cell>
        </row>
        <row r="703">
          <cell r="C703" t="str">
            <v xml:space="preserve">Q.E.I.                                       </v>
          </cell>
          <cell r="D703" t="str">
            <v>QEI001</v>
          </cell>
        </row>
        <row r="704">
          <cell r="C704" t="str">
            <v xml:space="preserve">QUAY WEST CHANDLERS                          </v>
          </cell>
          <cell r="D704" t="str">
            <v>QUA002</v>
          </cell>
        </row>
        <row r="705">
          <cell r="C705" t="str">
            <v xml:space="preserve">QUAYSIDE WINDSURFERS                         </v>
          </cell>
          <cell r="D705" t="str">
            <v>QUA003</v>
          </cell>
        </row>
        <row r="706">
          <cell r="C706" t="str">
            <v xml:space="preserve">QUAY LEISURE &amp; MARINE                        </v>
          </cell>
          <cell r="D706" t="str">
            <v>QUA004</v>
          </cell>
        </row>
        <row r="707">
          <cell r="C707" t="str">
            <v xml:space="preserve">QUEEN MARY SAILSPORTS LTD                    </v>
          </cell>
          <cell r="D707" t="str">
            <v>QUE001</v>
          </cell>
        </row>
        <row r="708">
          <cell r="C708" t="str">
            <v xml:space="preserve">QUEST FOR LIFE                               </v>
          </cell>
          <cell r="D708" t="str">
            <v>QUE002</v>
          </cell>
        </row>
        <row r="709">
          <cell r="C709" t="str">
            <v xml:space="preserve">RAB ENTERPRISES                              </v>
          </cell>
          <cell r="D709" t="str">
            <v>RAB001</v>
          </cell>
        </row>
        <row r="710">
          <cell r="C710" t="str">
            <v xml:space="preserve">RACING MARINE                                </v>
          </cell>
          <cell r="D710" t="str">
            <v>RAC003</v>
          </cell>
        </row>
        <row r="711">
          <cell r="C711" t="str">
            <v xml:space="preserve">RAIN AND SUN LTD                             </v>
          </cell>
          <cell r="D711" t="str">
            <v>RAI001</v>
          </cell>
        </row>
        <row r="712">
          <cell r="C712" t="str">
            <v xml:space="preserve">RAINDROP INFORMATION SYSTEMS LTD             </v>
          </cell>
          <cell r="D712" t="str">
            <v>RAI002</v>
          </cell>
        </row>
        <row r="713">
          <cell r="C713" t="str">
            <v xml:space="preserve">R A MARINE LTD                               </v>
          </cell>
          <cell r="D713" t="str">
            <v>RAM001</v>
          </cell>
        </row>
        <row r="714">
          <cell r="C714" t="str">
            <v xml:space="preserve">RANNOCH ADVENTURE LTD                        </v>
          </cell>
          <cell r="D714" t="str">
            <v>RAN003</v>
          </cell>
        </row>
        <row r="715">
          <cell r="C715" t="str">
            <v xml:space="preserve">RAYTHEON SYSTEMS LTD                         </v>
          </cell>
          <cell r="D715" t="str">
            <v>RAY001</v>
          </cell>
        </row>
        <row r="716">
          <cell r="C716" t="str">
            <v xml:space="preserve">R B SAILS                                    </v>
          </cell>
          <cell r="D716" t="str">
            <v>RBS002</v>
          </cell>
        </row>
        <row r="717">
          <cell r="C717" t="str">
            <v xml:space="preserve">RCYC EVENTS LTD                              </v>
          </cell>
          <cell r="D717" t="str">
            <v>RCY001</v>
          </cell>
        </row>
        <row r="718">
          <cell r="C718" t="str">
            <v xml:space="preserve">RESEARCH &amp; DEVELOPMENT ACCOUNT               </v>
          </cell>
          <cell r="D718" t="str">
            <v>RDE001</v>
          </cell>
        </row>
        <row r="719">
          <cell r="C719" t="str">
            <v xml:space="preserve">REACTIVE WATERSPORTS                         </v>
          </cell>
          <cell r="D719" t="str">
            <v>REA001</v>
          </cell>
        </row>
        <row r="720">
          <cell r="C720" t="str">
            <v xml:space="preserve">REGIA ANGLORUM                               </v>
          </cell>
          <cell r="D720" t="str">
            <v>REG002</v>
          </cell>
        </row>
        <row r="721">
          <cell r="C721" t="str">
            <v xml:space="preserve">RELIANCE MARINE                              </v>
          </cell>
          <cell r="D721" t="str">
            <v>REL001</v>
          </cell>
        </row>
        <row r="722">
          <cell r="C722" t="str">
            <v xml:space="preserve">RETREAT BOATYARD (TOPSHAM) LTD               </v>
          </cell>
          <cell r="D722" t="str">
            <v>RET001</v>
          </cell>
        </row>
        <row r="723">
          <cell r="C723" t="str">
            <v xml:space="preserve">REVOLUTION DISTRIBUTION LTD                  </v>
          </cell>
          <cell r="D723" t="str">
            <v>REV001</v>
          </cell>
        </row>
        <row r="724">
          <cell r="C724" t="str">
            <v xml:space="preserve">RIBCRAFT LTD                                 </v>
          </cell>
          <cell r="D724" t="str">
            <v>RIB001</v>
          </cell>
        </row>
        <row r="725">
          <cell r="C725" t="str">
            <v xml:space="preserve">RICHARD BORLEY                               </v>
          </cell>
          <cell r="D725" t="str">
            <v>RIC003</v>
          </cell>
        </row>
        <row r="726">
          <cell r="C726" t="str">
            <v xml:space="preserve">RICHARD AYERS LTD                            </v>
          </cell>
          <cell r="D726" t="str">
            <v>RIC008</v>
          </cell>
        </row>
        <row r="727">
          <cell r="C727" t="str">
            <v xml:space="preserve">RICHARD FAULKNER COMPOSITES                  </v>
          </cell>
          <cell r="D727" t="str">
            <v>RIC009</v>
          </cell>
        </row>
        <row r="728">
          <cell r="C728" t="str">
            <v xml:space="preserve">RIDGE WHARF YACHT CENTRE                     </v>
          </cell>
          <cell r="D728" t="str">
            <v>RID002</v>
          </cell>
        </row>
        <row r="729">
          <cell r="C729" t="str">
            <v xml:space="preserve">RIG IT SERVICES                              </v>
          </cell>
          <cell r="D729" t="str">
            <v>RIG001</v>
          </cell>
        </row>
        <row r="730">
          <cell r="C730" t="str">
            <v xml:space="preserve">THE RIG SHOP LTD                             </v>
          </cell>
          <cell r="D730" t="str">
            <v>RIG002</v>
          </cell>
        </row>
        <row r="731">
          <cell r="C731" t="str">
            <v xml:space="preserve">RIG MAGIC                                    </v>
          </cell>
          <cell r="D731" t="str">
            <v>RIG003</v>
          </cell>
        </row>
        <row r="732">
          <cell r="C732" t="str">
            <v xml:space="preserve">RIGGING GURUS                                </v>
          </cell>
          <cell r="D732" t="str">
            <v>RIG005</v>
          </cell>
        </row>
        <row r="733">
          <cell r="C733" t="str">
            <v xml:space="preserve">RIGMASTERS LTD                               </v>
          </cell>
          <cell r="D733" t="str">
            <v>RIG007</v>
          </cell>
        </row>
        <row r="734">
          <cell r="C734" t="str">
            <v xml:space="preserve">RIGGING SOLUTIONS LTD                        </v>
          </cell>
          <cell r="D734" t="str">
            <v>RIG010</v>
          </cell>
        </row>
        <row r="735">
          <cell r="C735" t="str">
            <v xml:space="preserve">RIGIT SCOTLAND LIMITED                       </v>
          </cell>
          <cell r="D735" t="str">
            <v>RIG012</v>
          </cell>
        </row>
        <row r="736">
          <cell r="C736" t="str">
            <v xml:space="preserve">RIG PRO                                      </v>
          </cell>
          <cell r="D736" t="str">
            <v>RIG016</v>
          </cell>
        </row>
        <row r="737">
          <cell r="C737" t="str">
            <v xml:space="preserve">RIGIT MARINE UK LTD                          </v>
          </cell>
          <cell r="D737" t="str">
            <v>RIG022</v>
          </cell>
        </row>
        <row r="738">
          <cell r="C738" t="str">
            <v xml:space="preserve">RIGGING PROJECTS LTD                         </v>
          </cell>
          <cell r="D738" t="str">
            <v>RIG023</v>
          </cell>
        </row>
        <row r="739">
          <cell r="C739" t="str">
            <v xml:space="preserve">RIKS WINDSURFING                             </v>
          </cell>
          <cell r="D739" t="str">
            <v>RIK001</v>
          </cell>
        </row>
        <row r="740">
          <cell r="C740" t="str">
            <v xml:space="preserve">RIVERSIDE CENTRE                             </v>
          </cell>
          <cell r="D740" t="str">
            <v>RIV001</v>
          </cell>
        </row>
        <row r="741">
          <cell r="C741" t="str">
            <v xml:space="preserve">R J PRIOR &amp; SON (BURNHAM) LTD                </v>
          </cell>
          <cell r="D741" t="str">
            <v>RJP001</v>
          </cell>
        </row>
        <row r="742">
          <cell r="C742" t="str">
            <v xml:space="preserve">RLSS DIRECT                                  </v>
          </cell>
          <cell r="D742" t="str">
            <v>RLS001</v>
          </cell>
        </row>
        <row r="743">
          <cell r="C743" t="str">
            <v xml:space="preserve">RICHARD WOOF MARINE                          </v>
          </cell>
          <cell r="D743" t="str">
            <v>RMW001</v>
          </cell>
        </row>
        <row r="744">
          <cell r="C744" t="str">
            <v xml:space="preserve">ROYAL NATIONAL LIFEBOAT INSTITUTION          </v>
          </cell>
          <cell r="D744" t="str">
            <v>RNL001</v>
          </cell>
        </row>
        <row r="745">
          <cell r="C745" t="str">
            <v xml:space="preserve">ROB PERRY MARINE                             </v>
          </cell>
          <cell r="D745" t="str">
            <v>ROB001</v>
          </cell>
        </row>
        <row r="746">
          <cell r="C746" t="str">
            <v xml:space="preserve">ROBIN HOOD WATERSPORTS                       </v>
          </cell>
          <cell r="D746" t="str">
            <v>ROB003</v>
          </cell>
        </row>
        <row r="747">
          <cell r="C747" t="str">
            <v xml:space="preserve">ROBERT GREENHALGH RACING LTD                 </v>
          </cell>
          <cell r="D747" t="str">
            <v>ROB007</v>
          </cell>
        </row>
        <row r="748">
          <cell r="C748" t="str">
            <v xml:space="preserve">ROBERTSONS OF WOODBRIDGE(BOATBUILDERS)LTD    </v>
          </cell>
          <cell r="D748" t="str">
            <v>ROB008</v>
          </cell>
        </row>
        <row r="749">
          <cell r="C749" t="str">
            <v xml:space="preserve">ROCK MARINE SERVICES LTD                     </v>
          </cell>
          <cell r="D749" t="str">
            <v>ROC001</v>
          </cell>
        </row>
        <row r="750">
          <cell r="C750" t="str">
            <v xml:space="preserve">ROCKLEY WATERSPORTS                          </v>
          </cell>
          <cell r="D750" t="str">
            <v>ROC005</v>
          </cell>
        </row>
        <row r="751">
          <cell r="C751" t="str">
            <v xml:space="preserve">RONDAR RACEBOATS LTD                         </v>
          </cell>
          <cell r="D751" t="str">
            <v>RON002</v>
          </cell>
        </row>
        <row r="752">
          <cell r="C752" t="str">
            <v xml:space="preserve">ROOSTER SAILING LTD                          </v>
          </cell>
          <cell r="D752" t="str">
            <v>ROO001</v>
          </cell>
        </row>
        <row r="753">
          <cell r="C753" t="str">
            <v xml:space="preserve">THE ROPE CENTRE                              </v>
          </cell>
          <cell r="D753" t="str">
            <v>ROP004</v>
          </cell>
        </row>
        <row r="754">
          <cell r="C754" t="str">
            <v xml:space="preserve">ROPE LOCKER                                  </v>
          </cell>
          <cell r="D754" t="str">
            <v>ROP007</v>
          </cell>
        </row>
        <row r="755">
          <cell r="C755" t="str">
            <v xml:space="preserve">ROSSITER YACHTS LTD                          </v>
          </cell>
          <cell r="D755" t="str">
            <v>ROS001</v>
          </cell>
        </row>
        <row r="756">
          <cell r="C756" t="str">
            <v xml:space="preserve">ROSS HOBSON OCEAN RACING                     </v>
          </cell>
          <cell r="D756" t="str">
            <v>ROS003</v>
          </cell>
        </row>
        <row r="757">
          <cell r="C757" t="str">
            <v xml:space="preserve">ROSAN HEIMS PLC                              </v>
          </cell>
          <cell r="D757" t="str">
            <v>ROS005</v>
          </cell>
        </row>
        <row r="758">
          <cell r="C758" t="str">
            <v xml:space="preserve">ROTOTEK LTD                                  </v>
          </cell>
          <cell r="D758" t="str">
            <v>ROT003</v>
          </cell>
        </row>
        <row r="759">
          <cell r="C759" t="str">
            <v xml:space="preserve">ROWSELL SAILS                                </v>
          </cell>
          <cell r="D759" t="str">
            <v>ROW002</v>
          </cell>
        </row>
        <row r="760">
          <cell r="C760" t="str">
            <v xml:space="preserve">ROYAL YACHTING ASSOCIATION                   </v>
          </cell>
          <cell r="D760" t="str">
            <v>ROY007</v>
          </cell>
        </row>
        <row r="761">
          <cell r="C761" t="str">
            <v xml:space="preserve">ROYAL THAMES YACHT CLUB                      </v>
          </cell>
          <cell r="D761" t="str">
            <v>ROY014</v>
          </cell>
        </row>
        <row r="762">
          <cell r="C762" t="str">
            <v xml:space="preserve">ROYALE OCEANIC SUPERYACHTS                   </v>
          </cell>
          <cell r="D762" t="str">
            <v>ROY015</v>
          </cell>
        </row>
        <row r="763">
          <cell r="C763" t="str">
            <v xml:space="preserve">ROYAL YACHT ENTERPRISES LTD                  </v>
          </cell>
          <cell r="D763" t="str">
            <v>ROY016</v>
          </cell>
        </row>
        <row r="764">
          <cell r="C764" t="str">
            <v xml:space="preserve">ROYAL HOSPITAL SCHOOL                        </v>
          </cell>
          <cell r="D764" t="str">
            <v>ROY019</v>
          </cell>
        </row>
        <row r="765">
          <cell r="C765" t="str">
            <v xml:space="preserve">RUSH SAILS                                   </v>
          </cell>
          <cell r="D765" t="str">
            <v>RUS001</v>
          </cell>
        </row>
        <row r="766">
          <cell r="C766" t="str">
            <v xml:space="preserve">RUSTLER YACHTS                               </v>
          </cell>
          <cell r="D766" t="str">
            <v>RUS003</v>
          </cell>
        </row>
        <row r="767">
          <cell r="C767" t="str">
            <v xml:space="preserve">RUTLAND SAILING CLUB                         </v>
          </cell>
          <cell r="D767" t="str">
            <v>RUT002</v>
          </cell>
        </row>
        <row r="768">
          <cell r="C768" t="str">
            <v xml:space="preserve">THE RUTLAND CHANDLERY                        </v>
          </cell>
          <cell r="D768" t="str">
            <v>RUT003</v>
          </cell>
        </row>
        <row r="769">
          <cell r="C769" t="str">
            <v xml:space="preserve">R W O MARINE EQUIPMENT LTD                   </v>
          </cell>
          <cell r="D769" t="str">
            <v>RWO001</v>
          </cell>
        </row>
        <row r="770">
          <cell r="C770" t="str">
            <v xml:space="preserve">RYDAL PENRHOS SCHOOL                         </v>
          </cell>
          <cell r="D770" t="str">
            <v>RYD002</v>
          </cell>
        </row>
        <row r="771">
          <cell r="C771" t="str">
            <v xml:space="preserve">RYE MARINE ELECTRONICS                       </v>
          </cell>
          <cell r="D771" t="str">
            <v>RYE001</v>
          </cell>
        </row>
        <row r="772">
          <cell r="C772" t="str">
            <v xml:space="preserve">RYE WATERSPORTS                              </v>
          </cell>
          <cell r="D772" t="str">
            <v>RYE002</v>
          </cell>
        </row>
        <row r="773">
          <cell r="C773" t="str">
            <v xml:space="preserve">SAGAR MARINE LTD                             </v>
          </cell>
          <cell r="D773" t="str">
            <v>SAG001</v>
          </cell>
        </row>
        <row r="774">
          <cell r="C774" t="str">
            <v xml:space="preserve">SAGE NAIRN                                   </v>
          </cell>
          <cell r="D774" t="str">
            <v>SAG004</v>
          </cell>
        </row>
        <row r="775">
          <cell r="C775" t="str">
            <v xml:space="preserve">SAILPORT PLC                                 </v>
          </cell>
          <cell r="D775" t="str">
            <v>SAI005</v>
          </cell>
        </row>
        <row r="776">
          <cell r="C776" t="str">
            <v xml:space="preserve">SAILSPAR LTD                                 </v>
          </cell>
          <cell r="D776" t="str">
            <v>SAI006</v>
          </cell>
        </row>
        <row r="777">
          <cell r="C777" t="str">
            <v xml:space="preserve">SAILSPORT LTD                                </v>
          </cell>
          <cell r="D777" t="str">
            <v>SAI007</v>
          </cell>
        </row>
        <row r="778">
          <cell r="C778" t="str">
            <v xml:space="preserve">SAILING SOLUTIONS                            </v>
          </cell>
          <cell r="D778" t="str">
            <v>SAI009</v>
          </cell>
        </row>
        <row r="779">
          <cell r="C779" t="str">
            <v xml:space="preserve">SAILING BARGE GLADYS                         </v>
          </cell>
          <cell r="D779" t="str">
            <v>SAI010</v>
          </cell>
        </row>
        <row r="780">
          <cell r="C780" t="str">
            <v xml:space="preserve">SAIL VENTURES LTD                            </v>
          </cell>
          <cell r="D780" t="str">
            <v>SAI011</v>
          </cell>
        </row>
        <row r="781">
          <cell r="C781" t="str">
            <v xml:space="preserve">SAIL DEVELOPMENTS                            </v>
          </cell>
          <cell r="D781" t="str">
            <v>SAI012</v>
          </cell>
        </row>
        <row r="782">
          <cell r="C782" t="str">
            <v xml:space="preserve">SAILFLEET LTD                                </v>
          </cell>
          <cell r="D782" t="str">
            <v>SAI013</v>
          </cell>
        </row>
        <row r="783">
          <cell r="C783" t="str">
            <v xml:space="preserve">SAIL MIKE                                    </v>
          </cell>
          <cell r="D783" t="str">
            <v>SAI014</v>
          </cell>
        </row>
        <row r="784">
          <cell r="C784" t="str">
            <v xml:space="preserve">SAILING FASTER YACHT CHARTERS                </v>
          </cell>
          <cell r="D784" t="str">
            <v>SAI016</v>
          </cell>
        </row>
        <row r="785">
          <cell r="C785" t="str">
            <v xml:space="preserve">SAILTIME SOUTH LTD                           </v>
          </cell>
          <cell r="D785" t="str">
            <v>SAI017</v>
          </cell>
        </row>
        <row r="786">
          <cell r="C786" t="str">
            <v xml:space="preserve">SAILPUNK WORKSHOP                            </v>
          </cell>
          <cell r="D786" t="str">
            <v>SAI018</v>
          </cell>
        </row>
        <row r="787">
          <cell r="C787" t="str">
            <v xml:space="preserve">SAIL SHAPE LTD                               </v>
          </cell>
          <cell r="D787" t="str">
            <v>SAI021</v>
          </cell>
        </row>
        <row r="788">
          <cell r="C788" t="str">
            <v xml:space="preserve">SAILBOAT SOLUTIONS                           </v>
          </cell>
          <cell r="D788" t="str">
            <v>SAI022</v>
          </cell>
        </row>
        <row r="789">
          <cell r="C789" t="str">
            <v xml:space="preserve">SAILS &amp; CANVAS                               </v>
          </cell>
          <cell r="D789" t="str">
            <v>SAI023</v>
          </cell>
        </row>
        <row r="790">
          <cell r="C790" t="str">
            <v xml:space="preserve">SAIL AND COVER LTD                           </v>
          </cell>
          <cell r="D790" t="str">
            <v>SAI024</v>
          </cell>
        </row>
        <row r="791">
          <cell r="C791" t="str">
            <v xml:space="preserve">SAILTECH                                     </v>
          </cell>
          <cell r="D791" t="str">
            <v>SAI025</v>
          </cell>
        </row>
        <row r="792">
          <cell r="C792" t="str">
            <v xml:space="preserve">SAIL MEDIC SAILMAKERS                        </v>
          </cell>
          <cell r="D792" t="str">
            <v>SAI026</v>
          </cell>
        </row>
        <row r="793">
          <cell r="C793" t="str">
            <v xml:space="preserve">SAILTEK LTD                                  </v>
          </cell>
          <cell r="D793" t="str">
            <v>SAI027</v>
          </cell>
        </row>
        <row r="794">
          <cell r="C794" t="str">
            <v xml:space="preserve">SALTERN CHANDLERY                            </v>
          </cell>
          <cell r="D794" t="str">
            <v>SAL002</v>
          </cell>
        </row>
        <row r="795">
          <cell r="C795" t="str">
            <v xml:space="preserve">SALFORD COMMUNITY LEISURE LTD                </v>
          </cell>
          <cell r="D795" t="str">
            <v>SAL003</v>
          </cell>
        </row>
        <row r="796">
          <cell r="C796" t="str">
            <v xml:space="preserve">SALTFLY LTD                                  </v>
          </cell>
          <cell r="D796" t="str">
            <v>SAL004</v>
          </cell>
        </row>
        <row r="797">
          <cell r="C797" t="str">
            <v xml:space="preserve">SAMPLE ACCOUNT - LEISURE MARINE              </v>
          </cell>
          <cell r="D797" t="str">
            <v>SAM003</v>
          </cell>
        </row>
        <row r="798">
          <cell r="C798" t="str">
            <v xml:space="preserve">SAMUEL DUFFIN LTD                            </v>
          </cell>
          <cell r="D798" t="str">
            <v>SAM005</v>
          </cell>
        </row>
        <row r="799">
          <cell r="C799" t="str">
            <v xml:space="preserve">SANDS MARINE                                 </v>
          </cell>
          <cell r="D799" t="str">
            <v>SAN002</v>
          </cell>
        </row>
        <row r="800">
          <cell r="C800" t="str">
            <v xml:space="preserve">SANDERS SAILS LTD                            </v>
          </cell>
          <cell r="D800" t="str">
            <v>SAN003</v>
          </cell>
        </row>
        <row r="801">
          <cell r="C801" t="str">
            <v xml:space="preserve">SARK ASSOCIATES                              </v>
          </cell>
          <cell r="D801" t="str">
            <v>SAR006</v>
          </cell>
        </row>
        <row r="802">
          <cell r="C802" t="str">
            <v xml:space="preserve">EAST COAST MARINE LTD                        </v>
          </cell>
          <cell r="D802" t="str">
            <v>SCA002</v>
          </cell>
        </row>
        <row r="803">
          <cell r="C803" t="str">
            <v xml:space="preserve">SCOUT ENDS                                   </v>
          </cell>
          <cell r="D803" t="str">
            <v>SCO003</v>
          </cell>
        </row>
        <row r="804">
          <cell r="C804" t="str">
            <v xml:space="preserve">SAILINGFAST LTD                              </v>
          </cell>
          <cell r="D804" t="str">
            <v>SCO006</v>
          </cell>
        </row>
        <row r="805">
          <cell r="C805" t="str">
            <v xml:space="preserve">SCORPION RIBS LTD                            </v>
          </cell>
          <cell r="D805" t="str">
            <v>SCO009</v>
          </cell>
        </row>
        <row r="806">
          <cell r="C806" t="str">
            <v xml:space="preserve">SCUBA STRAPP LTD                             </v>
          </cell>
          <cell r="D806" t="str">
            <v>SCU001</v>
          </cell>
        </row>
        <row r="807">
          <cell r="C807" t="str">
            <v xml:space="preserve">SEA RANGER YACHTS LTD                        </v>
          </cell>
          <cell r="D807" t="str">
            <v>SEA004</v>
          </cell>
        </row>
        <row r="808">
          <cell r="C808" t="str">
            <v xml:space="preserve">SEA SPAN                                     </v>
          </cell>
          <cell r="D808" t="str">
            <v>SEA005</v>
          </cell>
        </row>
        <row r="809">
          <cell r="C809" t="str">
            <v xml:space="preserve">SEA SURE LTD                                 </v>
          </cell>
          <cell r="D809" t="str">
            <v>SEA006</v>
          </cell>
        </row>
        <row r="810">
          <cell r="C810" t="str">
            <v xml:space="preserve">SEA TEACH LTD                                </v>
          </cell>
          <cell r="D810" t="str">
            <v>SEA007</v>
          </cell>
        </row>
        <row r="811">
          <cell r="C811" t="str">
            <v xml:space="preserve">SEA WEATHER MARINE SERVICE LTD               </v>
          </cell>
          <cell r="D811" t="str">
            <v>SEA008</v>
          </cell>
        </row>
        <row r="812">
          <cell r="C812" t="str">
            <v xml:space="preserve">SEAFARE CHANDLERY                            </v>
          </cell>
          <cell r="D812" t="str">
            <v>SEA009</v>
          </cell>
        </row>
        <row r="813">
          <cell r="C813" t="str">
            <v xml:space="preserve">SEAMARK NUNN LTD                             </v>
          </cell>
          <cell r="D813" t="str">
            <v>SEA011</v>
          </cell>
        </row>
        <row r="814">
          <cell r="C814" t="str">
            <v xml:space="preserve">SEAQUEST MARINE LTD                          </v>
          </cell>
          <cell r="D814" t="str">
            <v>SEA012</v>
          </cell>
        </row>
        <row r="815">
          <cell r="C815" t="str">
            <v xml:space="preserve">SEA AND LAND                                 </v>
          </cell>
          <cell r="D815" t="str">
            <v>SEA018</v>
          </cell>
        </row>
        <row r="816">
          <cell r="C816" t="str">
            <v xml:space="preserve">SEAVOLUTION LTD                              </v>
          </cell>
          <cell r="D816" t="str">
            <v>SEA019</v>
          </cell>
        </row>
        <row r="817">
          <cell r="C817" t="str">
            <v xml:space="preserve">SEAHORSE MARINE                              </v>
          </cell>
          <cell r="D817" t="str">
            <v>SEA020</v>
          </cell>
        </row>
        <row r="818">
          <cell r="C818" t="str">
            <v xml:space="preserve">SEAFARI ADVENTURES (OBAN)LTD                 </v>
          </cell>
          <cell r="D818" t="str">
            <v>SEA023</v>
          </cell>
        </row>
        <row r="819">
          <cell r="C819" t="str">
            <v xml:space="preserve">SEA GEAR SUPPLIES LTD                        </v>
          </cell>
          <cell r="D819" t="str">
            <v>SEA026</v>
          </cell>
        </row>
        <row r="820">
          <cell r="C820" t="str">
            <v xml:space="preserve">SELECT YACHT GROUP                           </v>
          </cell>
          <cell r="D820" t="str">
            <v>SEL004</v>
          </cell>
        </row>
        <row r="821">
          <cell r="C821" t="str">
            <v xml:space="preserve">SELBY BOAT CENTRE                            </v>
          </cell>
          <cell r="D821" t="str">
            <v>SEL006</v>
          </cell>
        </row>
        <row r="822">
          <cell r="C822" t="str">
            <v xml:space="preserve">SEVENOAKS SCHOOL                             </v>
          </cell>
          <cell r="D822" t="str">
            <v>SEV001</v>
          </cell>
        </row>
        <row r="823">
          <cell r="C823" t="str">
            <v xml:space="preserve">SHADWELL BASIN PROJECT                       </v>
          </cell>
          <cell r="D823" t="str">
            <v>SHA002</v>
          </cell>
        </row>
        <row r="824">
          <cell r="C824" t="str">
            <v xml:space="preserve">SHARP &amp; ENRIGHT                              </v>
          </cell>
          <cell r="D824" t="str">
            <v>SHA005</v>
          </cell>
        </row>
        <row r="825">
          <cell r="C825" t="str">
            <v xml:space="preserve">SHANNON SAILING LTD                          </v>
          </cell>
          <cell r="D825" t="str">
            <v>SHA013</v>
          </cell>
        </row>
        <row r="826">
          <cell r="C826" t="str">
            <v xml:space="preserve">SHETLAND AMENITY TRUST                       </v>
          </cell>
          <cell r="D826" t="str">
            <v>SHE006</v>
          </cell>
        </row>
        <row r="827">
          <cell r="C827" t="str">
            <v xml:space="preserve">SHERIDAN MARINE                              </v>
          </cell>
          <cell r="D827" t="str">
            <v>SHE007</v>
          </cell>
        </row>
        <row r="828">
          <cell r="C828" t="str">
            <v xml:space="preserve">DARTMOUTH VENTURES LTD                       </v>
          </cell>
          <cell r="D828" t="str">
            <v>SHI001</v>
          </cell>
        </row>
        <row r="829">
          <cell r="C829" t="str">
            <v xml:space="preserve">SHIRE CRUISERS                               </v>
          </cell>
          <cell r="D829" t="str">
            <v>SHI004</v>
          </cell>
        </row>
        <row r="830">
          <cell r="C830" t="str">
            <v xml:space="preserve">SHIPMATES GROUP                              </v>
          </cell>
          <cell r="D830" t="str">
            <v>SHI005</v>
          </cell>
        </row>
        <row r="831">
          <cell r="C831" t="str">
            <v xml:space="preserve">SHOCK                                        </v>
          </cell>
          <cell r="D831" t="str">
            <v>SHO005</v>
          </cell>
        </row>
        <row r="832">
          <cell r="C832" t="str">
            <v xml:space="preserve">SILVERS MARINE LTD                           </v>
          </cell>
          <cell r="D832" t="str">
            <v>SIL002</v>
          </cell>
        </row>
        <row r="833">
          <cell r="C833" t="str">
            <v xml:space="preserve">SILVERS FACILITIES MANAGEMENT LTD            </v>
          </cell>
          <cell r="D833" t="str">
            <v>SIL006</v>
          </cell>
        </row>
        <row r="834">
          <cell r="C834" t="str">
            <v xml:space="preserve">SILVERS MARINE                               </v>
          </cell>
          <cell r="D834" t="str">
            <v>SIL007</v>
          </cell>
        </row>
        <row r="835">
          <cell r="C835" t="str">
            <v xml:space="preserve">SIMON PETTIT                                 </v>
          </cell>
          <cell r="D835" t="str">
            <v>SIM001</v>
          </cell>
        </row>
        <row r="836">
          <cell r="C836" t="str">
            <v xml:space="preserve">SIMBA JONES                                  </v>
          </cell>
          <cell r="D836" t="str">
            <v>SIM005</v>
          </cell>
        </row>
        <row r="837">
          <cell r="C837" t="str">
            <v xml:space="preserve">SKB SAILS LTD                                </v>
          </cell>
          <cell r="D837" t="str">
            <v>SKB001</v>
          </cell>
        </row>
        <row r="838">
          <cell r="C838" t="str">
            <v xml:space="preserve">SKETRICK SAILMAKERS IRELAND                  </v>
          </cell>
          <cell r="D838" t="str">
            <v>SKE001</v>
          </cell>
        </row>
        <row r="839">
          <cell r="C839" t="str">
            <v xml:space="preserve">SKIFFTASTIC (PETER BARTON)                   </v>
          </cell>
          <cell r="D839" t="str">
            <v>SKI001</v>
          </cell>
        </row>
        <row r="840">
          <cell r="C840" t="str">
            <v xml:space="preserve">SMART MARINE SUPPLIES LTD                    </v>
          </cell>
          <cell r="D840" t="str">
            <v>SMA003</v>
          </cell>
        </row>
        <row r="841">
          <cell r="C841" t="str">
            <v xml:space="preserve">SOLENT MARINE CHANDLERY                      </v>
          </cell>
          <cell r="D841" t="str">
            <v>SOL001</v>
          </cell>
        </row>
        <row r="842">
          <cell r="C842" t="str">
            <v xml:space="preserve">SOLWAY DORY                                  </v>
          </cell>
          <cell r="D842" t="str">
            <v>SOL004</v>
          </cell>
        </row>
        <row r="843">
          <cell r="C843" t="str">
            <v xml:space="preserve">SOLENT TOWAGE LTD                            </v>
          </cell>
          <cell r="D843" t="str">
            <v>SOL005</v>
          </cell>
        </row>
        <row r="844">
          <cell r="C844" t="str">
            <v xml:space="preserve">SOLENT SAILBOARDS                            </v>
          </cell>
          <cell r="D844" t="str">
            <v>SOL006</v>
          </cell>
        </row>
        <row r="845">
          <cell r="C845" t="str">
            <v xml:space="preserve">SOLENT SUPPLIES LTD                          </v>
          </cell>
          <cell r="D845" t="str">
            <v>SOL007</v>
          </cell>
        </row>
        <row r="846">
          <cell r="C846" t="str">
            <v xml:space="preserve">SOLENT SPARS                                 </v>
          </cell>
          <cell r="D846" t="str">
            <v>SOL009</v>
          </cell>
        </row>
        <row r="847">
          <cell r="C847" t="str">
            <v xml:space="preserve">SOLENT REFIT                                 </v>
          </cell>
          <cell r="D847" t="str">
            <v>SOL010</v>
          </cell>
        </row>
        <row r="848">
          <cell r="C848" t="str">
            <v xml:space="preserve">SOLENT RIB CHARTER                           </v>
          </cell>
          <cell r="D848" t="str">
            <v>SOL011</v>
          </cell>
        </row>
        <row r="849">
          <cell r="C849" t="str">
            <v xml:space="preserve">SOLO SAILS                                   </v>
          </cell>
          <cell r="D849" t="str">
            <v>SOL013</v>
          </cell>
        </row>
        <row r="850">
          <cell r="C850" t="str">
            <v xml:space="preserve">SOUTHAMPTON SOLENT UNIVERSITY                </v>
          </cell>
          <cell r="D850" t="str">
            <v>SOU006</v>
          </cell>
        </row>
        <row r="851">
          <cell r="C851" t="str">
            <v xml:space="preserve">SOUTHERN MOTORBOATS LTD                      </v>
          </cell>
          <cell r="D851" t="str">
            <v>SOU009</v>
          </cell>
        </row>
        <row r="852">
          <cell r="C852" t="str">
            <v xml:space="preserve">SOUTHERN SPAR SERVICES LTD                   </v>
          </cell>
          <cell r="D852" t="str">
            <v>SOU011</v>
          </cell>
        </row>
        <row r="853">
          <cell r="C853" t="str">
            <v xml:space="preserve">SOUTHCOAST OFFSHORE SERVICES                 </v>
          </cell>
          <cell r="D853" t="str">
            <v>SOU016</v>
          </cell>
        </row>
        <row r="854">
          <cell r="C854" t="str">
            <v xml:space="preserve">SOUTHERN RIGGING SUPPLIES                    </v>
          </cell>
          <cell r="D854" t="str">
            <v>SOU018</v>
          </cell>
        </row>
        <row r="855">
          <cell r="C855" t="str">
            <v xml:space="preserve">SOUTH FERRIBY MARINA                         </v>
          </cell>
          <cell r="D855" t="str">
            <v>SOU019</v>
          </cell>
        </row>
        <row r="856">
          <cell r="C856" t="str">
            <v xml:space="preserve">SOUTH WALES MARINE                           </v>
          </cell>
          <cell r="D856" t="str">
            <v>SOU020</v>
          </cell>
        </row>
        <row r="857">
          <cell r="C857" t="str">
            <v xml:space="preserve">SOUTH EAST WATER                             </v>
          </cell>
          <cell r="D857" t="str">
            <v>SOU021</v>
          </cell>
        </row>
        <row r="858">
          <cell r="C858" t="str">
            <v xml:space="preserve">SOUTHAMPTON CANOES                           </v>
          </cell>
          <cell r="D858" t="str">
            <v>SOU025</v>
          </cell>
        </row>
        <row r="859">
          <cell r="C859" t="str">
            <v xml:space="preserve">SOUTHEAST SAILBOATS                          </v>
          </cell>
          <cell r="D859" t="str">
            <v>SOU027</v>
          </cell>
        </row>
        <row r="860">
          <cell r="C860" t="str">
            <v xml:space="preserve">SOUTH COAST MARINE                           </v>
          </cell>
          <cell r="D860" t="str">
            <v>SOU028</v>
          </cell>
        </row>
        <row r="861">
          <cell r="C861" t="str">
            <v xml:space="preserve">SANDY POINT CHANDLERY                        </v>
          </cell>
          <cell r="D861" t="str">
            <v>SPA009</v>
          </cell>
        </row>
        <row r="862">
          <cell r="C862" t="str">
            <v xml:space="preserve">S P BOATS                                    </v>
          </cell>
          <cell r="D862" t="str">
            <v>SPB001</v>
          </cell>
        </row>
        <row r="863">
          <cell r="C863" t="str">
            <v xml:space="preserve">SPEED SAILS LTD                              </v>
          </cell>
          <cell r="D863" t="str">
            <v>SPE006</v>
          </cell>
        </row>
        <row r="864">
          <cell r="C864" t="str">
            <v xml:space="preserve">SPENCER RIGGING                              </v>
          </cell>
          <cell r="D864" t="str">
            <v>SPE008</v>
          </cell>
        </row>
        <row r="865">
          <cell r="C865" t="str">
            <v xml:space="preserve">SPEED MARINE                                 </v>
          </cell>
          <cell r="D865" t="str">
            <v>SPE013</v>
          </cell>
        </row>
        <row r="866">
          <cell r="C866" t="str">
            <v xml:space="preserve">4BOARDS                                      </v>
          </cell>
          <cell r="D866" t="str">
            <v>SPE015</v>
          </cell>
        </row>
        <row r="867">
          <cell r="C867" t="str">
            <v xml:space="preserve">SPINLOCK LTD                                 </v>
          </cell>
          <cell r="D867" t="str">
            <v>SPI001</v>
          </cell>
        </row>
        <row r="868">
          <cell r="C868" t="str">
            <v xml:space="preserve">SPINNAKER CHANDLERY LTD                      </v>
          </cell>
          <cell r="D868" t="str">
            <v>SPI002</v>
          </cell>
        </row>
        <row r="869">
          <cell r="C869" t="str">
            <v xml:space="preserve">SPINNAKERS SAILING CENTRE                    </v>
          </cell>
          <cell r="D869" t="str">
            <v>SPI003</v>
          </cell>
        </row>
        <row r="870">
          <cell r="C870" t="str">
            <v xml:space="preserve">SPIRIT YACHTS (UK)                           </v>
          </cell>
          <cell r="D870" t="str">
            <v>SPI007</v>
          </cell>
        </row>
        <row r="871">
          <cell r="C871" t="str">
            <v xml:space="preserve">S&amp;P LEISURE                                  </v>
          </cell>
          <cell r="D871" t="str">
            <v>SPL002</v>
          </cell>
        </row>
        <row r="872">
          <cell r="C872" t="str">
            <v xml:space="preserve">Sponsorship Account - Yachting               </v>
          </cell>
          <cell r="D872" t="str">
            <v>SPO001</v>
          </cell>
        </row>
        <row r="873">
          <cell r="C873" t="str">
            <v xml:space="preserve">SPORTS COUNCIL FOR WALES                     </v>
          </cell>
          <cell r="D873" t="str">
            <v>SPO006</v>
          </cell>
        </row>
        <row r="874">
          <cell r="C874" t="str">
            <v xml:space="preserve">SPORTSBOAT (GROUP) LTD                       </v>
          </cell>
          <cell r="D874" t="str">
            <v>SPO009</v>
          </cell>
        </row>
        <row r="875">
          <cell r="C875" t="str">
            <v xml:space="preserve">STANDARD HOUSE CHANDLERY LTD                 </v>
          </cell>
          <cell r="D875" t="str">
            <v>STA008</v>
          </cell>
        </row>
        <row r="876">
          <cell r="C876" t="str">
            <v xml:space="preserve">STANLEY &amp; THOMAS BOATBUILDERS                </v>
          </cell>
          <cell r="D876" t="str">
            <v>STA018</v>
          </cell>
        </row>
        <row r="877">
          <cell r="C877" t="str">
            <v xml:space="preserve">STEALTH CATAMARANS                           </v>
          </cell>
          <cell r="D877" t="str">
            <v>STE001</v>
          </cell>
        </row>
        <row r="878">
          <cell r="C878" t="str">
            <v xml:space="preserve">STEPHEN RATSEY SAILMAKERS                    </v>
          </cell>
          <cell r="D878" t="str">
            <v>STE003</v>
          </cell>
        </row>
        <row r="879">
          <cell r="C879" t="str">
            <v xml:space="preserve">STEVENAGE LEISURE LTD                        </v>
          </cell>
          <cell r="D879" t="str">
            <v>STE004</v>
          </cell>
        </row>
        <row r="880">
          <cell r="C880" t="str">
            <v xml:space="preserve">STEWART MARINE                               </v>
          </cell>
          <cell r="D880" t="str">
            <v>STE006</v>
          </cell>
        </row>
        <row r="881">
          <cell r="C881" t="str">
            <v xml:space="preserve">STEVE PARKER BOATS                           </v>
          </cell>
          <cell r="D881" t="str">
            <v>STE007</v>
          </cell>
        </row>
        <row r="882">
          <cell r="C882" t="str">
            <v xml:space="preserve">UMA HOLDING GMBH                             </v>
          </cell>
          <cell r="D882" t="str">
            <v>STE013</v>
          </cell>
        </row>
        <row r="883">
          <cell r="C883" t="str">
            <v xml:space="preserve">ST MICHAELS ENVIROMENTAL EDUCATION CENTRE    </v>
          </cell>
          <cell r="D883" t="str">
            <v>STM004</v>
          </cell>
        </row>
        <row r="884">
          <cell r="C884" t="str">
            <v xml:space="preserve">STONE BOATBUILDING CHANDLERY LTD             </v>
          </cell>
          <cell r="D884" t="str">
            <v>STO002</v>
          </cell>
        </row>
        <row r="885">
          <cell r="C885" t="str">
            <v xml:space="preserve">STORMFORCE COACHING LTD                      </v>
          </cell>
          <cell r="D885" t="str">
            <v>STO005</v>
          </cell>
        </row>
        <row r="886">
          <cell r="C886" t="str">
            <v xml:space="preserve">STORRAR MARINE                               </v>
          </cell>
          <cell r="D886" t="str">
            <v>STO006</v>
          </cell>
        </row>
        <row r="887">
          <cell r="C887" t="str">
            <v xml:space="preserve">STORNOWAY FISHERMEN'S CO-OP LTD              </v>
          </cell>
          <cell r="D887" t="str">
            <v>STO008</v>
          </cell>
        </row>
        <row r="888">
          <cell r="C888" t="str">
            <v xml:space="preserve">STORMBIRD UK LTD                             </v>
          </cell>
          <cell r="D888" t="str">
            <v>STO010</v>
          </cell>
        </row>
        <row r="889">
          <cell r="C889" t="str">
            <v xml:space="preserve">STONES BOATYARD LTD                          </v>
          </cell>
          <cell r="D889" t="str">
            <v>STO011</v>
          </cell>
        </row>
        <row r="890">
          <cell r="C890" t="str">
            <v xml:space="preserve">STRATEGIC MARINE SERVICES LTD                </v>
          </cell>
          <cell r="D890" t="str">
            <v>STR008</v>
          </cell>
        </row>
        <row r="891">
          <cell r="C891" t="str">
            <v xml:space="preserve">STRIBOG                                      </v>
          </cell>
          <cell r="D891" t="str">
            <v>STR012</v>
          </cell>
        </row>
        <row r="892">
          <cell r="C892" t="str">
            <v xml:space="preserve">SUFFOLK SAILING                              </v>
          </cell>
          <cell r="D892" t="str">
            <v>SUF002</v>
          </cell>
        </row>
        <row r="893">
          <cell r="C893" t="str">
            <v xml:space="preserve">SUFFOLK YACHT HARBOUR                        </v>
          </cell>
          <cell r="D893" t="str">
            <v>SUF007</v>
          </cell>
        </row>
        <row r="894">
          <cell r="C894" t="str">
            <v xml:space="preserve">SUFFOLK SAILS                                </v>
          </cell>
          <cell r="D894" t="str">
            <v>SUF008</v>
          </cell>
        </row>
        <row r="895">
          <cell r="C895" t="str">
            <v xml:space="preserve">SUGGIT SAILS                                 </v>
          </cell>
          <cell r="D895" t="str">
            <v>SUG001</v>
          </cell>
        </row>
        <row r="896">
          <cell r="C896" t="str">
            <v xml:space="preserve">SUNSAIL WORLDWIDE SAILING LTD                </v>
          </cell>
          <cell r="D896" t="str">
            <v>SUN001</v>
          </cell>
        </row>
        <row r="897">
          <cell r="C897" t="str">
            <v xml:space="preserve">SUNSEEKER INTERNATIONAL LTD                  </v>
          </cell>
          <cell r="D897" t="str">
            <v>SUN002</v>
          </cell>
        </row>
        <row r="898">
          <cell r="C898" t="str">
            <v xml:space="preserve">SUNSEEKER WHARF                              </v>
          </cell>
          <cell r="D898" t="str">
            <v>SUN003</v>
          </cell>
        </row>
        <row r="899">
          <cell r="C899" t="str">
            <v xml:space="preserve">SUNTOUCHED SAILBOATS LTD                     </v>
          </cell>
          <cell r="D899" t="str">
            <v>SUN004</v>
          </cell>
        </row>
        <row r="900">
          <cell r="C900" t="str">
            <v xml:space="preserve">SUNSPORT MARINE 2008 LTD                     </v>
          </cell>
          <cell r="D900" t="str">
            <v>SUN006</v>
          </cell>
        </row>
        <row r="901">
          <cell r="C901" t="str">
            <v xml:space="preserve">SUPERSPARS LTD                               </v>
          </cell>
          <cell r="D901" t="str">
            <v>SUP002</v>
          </cell>
        </row>
        <row r="902">
          <cell r="C902" t="str">
            <v xml:space="preserve">SUPER YACHT TENDERS AND TOYS                 </v>
          </cell>
          <cell r="D902" t="str">
            <v>SUP006</v>
          </cell>
        </row>
        <row r="903">
          <cell r="C903" t="str">
            <v xml:space="preserve">SURF TECH XTREME SPORTS                      </v>
          </cell>
          <cell r="D903" t="str">
            <v>SUR001</v>
          </cell>
        </row>
        <row r="904">
          <cell r="C904" t="str">
            <v xml:space="preserve">SURFLADLE                                    </v>
          </cell>
          <cell r="D904" t="str">
            <v>SUR003</v>
          </cell>
        </row>
        <row r="905">
          <cell r="C905" t="str">
            <v xml:space="preserve">SURF SALES LTD                               </v>
          </cell>
          <cell r="D905" t="str">
            <v>SUR009</v>
          </cell>
        </row>
        <row r="906">
          <cell r="C906" t="str">
            <v xml:space="preserve">SUSSEX MARINE                                </v>
          </cell>
          <cell r="D906" t="str">
            <v>SUS001</v>
          </cell>
        </row>
        <row r="907">
          <cell r="C907" t="str">
            <v xml:space="preserve">SUSSEX YACHT REPAIRS                         </v>
          </cell>
          <cell r="D907" t="str">
            <v>SUS003</v>
          </cell>
        </row>
        <row r="908">
          <cell r="C908" t="str">
            <v xml:space="preserve">SWALLOW BOATS                                </v>
          </cell>
          <cell r="D908" t="str">
            <v>SWA004</v>
          </cell>
        </row>
        <row r="909">
          <cell r="C909" t="str">
            <v xml:space="preserve">SWIFT BOATS                                  </v>
          </cell>
          <cell r="D909" t="str">
            <v>SWI002</v>
          </cell>
        </row>
        <row r="910">
          <cell r="C910" t="str">
            <v xml:space="preserve">SX WATERSPORTS                               </v>
          </cell>
          <cell r="D910" t="str">
            <v>SXW001</v>
          </cell>
        </row>
        <row r="911">
          <cell r="C911" t="str">
            <v xml:space="preserve">SYNERGY MARINE                               </v>
          </cell>
          <cell r="D911" t="str">
            <v>SYN002</v>
          </cell>
        </row>
        <row r="912">
          <cell r="C912" t="str">
            <v xml:space="preserve">TALLINGTON LAKES LEISURE PARK                </v>
          </cell>
          <cell r="D912" t="str">
            <v>TAL001</v>
          </cell>
        </row>
        <row r="913">
          <cell r="C913" t="str">
            <v xml:space="preserve">TALL SHIPS LTD                               </v>
          </cell>
          <cell r="D913" t="str">
            <v>TAL002</v>
          </cell>
        </row>
        <row r="914">
          <cell r="C914" t="str">
            <v xml:space="preserve">TALL SHIPS RESTORATION COMPANY LTD           </v>
          </cell>
          <cell r="D914" t="str">
            <v>TAL003</v>
          </cell>
        </row>
        <row r="915">
          <cell r="C915" t="str">
            <v xml:space="preserve">TALLACK HOLDINGS LTD                         </v>
          </cell>
          <cell r="D915" t="str">
            <v>TAL006</v>
          </cell>
        </row>
        <row r="916">
          <cell r="C916" t="str">
            <v xml:space="preserve">TARBERT HARBOUR AUTHORITY                    </v>
          </cell>
          <cell r="D916" t="str">
            <v>TAR002</v>
          </cell>
        </row>
        <row r="917">
          <cell r="C917" t="str">
            <v xml:space="preserve">SOUTHERN SHIPWRIGHTS LTD                     </v>
          </cell>
          <cell r="D917" t="str">
            <v>TAT001</v>
          </cell>
        </row>
        <row r="918">
          <cell r="C918" t="str">
            <v xml:space="preserve">T.C.S. CHANDLERY LTD                         </v>
          </cell>
          <cell r="D918" t="str">
            <v>TCS001</v>
          </cell>
        </row>
        <row r="919">
          <cell r="C919" t="str">
            <v xml:space="preserve">TEAM 10                                      </v>
          </cell>
          <cell r="D919" t="str">
            <v>TEA001</v>
          </cell>
        </row>
        <row r="920">
          <cell r="C920" t="str">
            <v xml:space="preserve">TEAM BASILICA                                </v>
          </cell>
          <cell r="D920" t="str">
            <v>TEA002</v>
          </cell>
        </row>
        <row r="921">
          <cell r="C921" t="str">
            <v xml:space="preserve">TEAM INVICTUS LTD                            </v>
          </cell>
          <cell r="D921" t="str">
            <v>TEA003</v>
          </cell>
        </row>
        <row r="922">
          <cell r="C922" t="str">
            <v xml:space="preserve">TEAMORIGIN LLP                               </v>
          </cell>
          <cell r="D922" t="str">
            <v>TEA004</v>
          </cell>
        </row>
        <row r="923">
          <cell r="C923" t="str">
            <v xml:space="preserve">TECTONA TRUST                                </v>
          </cell>
          <cell r="D923" t="str">
            <v>TEC007</v>
          </cell>
        </row>
        <row r="924">
          <cell r="C924" t="str">
            <v xml:space="preserve">TECHNICAL MARINE SUPPLIES LTD                </v>
          </cell>
          <cell r="D924" t="str">
            <v>TEC015</v>
          </cell>
        </row>
        <row r="925">
          <cell r="C925" t="str">
            <v xml:space="preserve">TEK-TANKS LTD                                </v>
          </cell>
          <cell r="D925" t="str">
            <v>TEK001</v>
          </cell>
        </row>
        <row r="926">
          <cell r="C926" t="str">
            <v xml:space="preserve">TESTBANK SHIP REPAIR LTD                     </v>
          </cell>
          <cell r="D926" t="str">
            <v>TES001</v>
          </cell>
        </row>
        <row r="927">
          <cell r="C927" t="str">
            <v xml:space="preserve">THAMES &amp; KENNETT MARINA LTD                  </v>
          </cell>
          <cell r="D927" t="str">
            <v>THA003</v>
          </cell>
        </row>
        <row r="928">
          <cell r="C928" t="str">
            <v xml:space="preserve">THAMES DITTON MARINA LTD                     </v>
          </cell>
          <cell r="D928" t="str">
            <v>THA004</v>
          </cell>
        </row>
        <row r="929">
          <cell r="C929" t="str">
            <v xml:space="preserve">THAMESMOORINGCOMPANY(UK)LTD                  </v>
          </cell>
          <cell r="D929" t="str">
            <v>THA009</v>
          </cell>
        </row>
        <row r="930">
          <cell r="C930" t="str">
            <v xml:space="preserve">THE LOFT                                     </v>
          </cell>
          <cell r="D930" t="str">
            <v>THE002</v>
          </cell>
        </row>
        <row r="931">
          <cell r="C931" t="str">
            <v xml:space="preserve">THL YACHT RIGGERS                            </v>
          </cell>
          <cell r="D931" t="str">
            <v>THL001</v>
          </cell>
        </row>
        <row r="932">
          <cell r="C932" t="str">
            <v xml:space="preserve">THL SUPERYACHTS                              </v>
          </cell>
          <cell r="D932" t="str">
            <v>THL002</v>
          </cell>
        </row>
        <row r="933">
          <cell r="C933" t="str">
            <v xml:space="preserve">THOMAS YACHTING                              </v>
          </cell>
          <cell r="D933" t="str">
            <v>THO002</v>
          </cell>
        </row>
        <row r="934">
          <cell r="C934" t="str">
            <v xml:space="preserve">THORNEY ISLAND WATER SPORT CENTRE            </v>
          </cell>
          <cell r="D934" t="str">
            <v>THO003</v>
          </cell>
        </row>
        <row r="935">
          <cell r="C935" t="str">
            <v xml:space="preserve">TK MARINE                                    </v>
          </cell>
          <cell r="D935" t="str">
            <v>TKM001</v>
          </cell>
        </row>
        <row r="936">
          <cell r="C936" t="str">
            <v xml:space="preserve">TLC REFIT &amp; REPAIR                           </v>
          </cell>
          <cell r="D936" t="str">
            <v>TLC002</v>
          </cell>
        </row>
        <row r="937">
          <cell r="C937" t="str">
            <v xml:space="preserve">T NIELSEN &amp; CO LTD                           </v>
          </cell>
          <cell r="D937" t="str">
            <v>TNI001</v>
          </cell>
        </row>
        <row r="938">
          <cell r="C938" t="str">
            <v xml:space="preserve">TOLLESBURY SALTINGS LTD                      </v>
          </cell>
          <cell r="D938" t="str">
            <v>TOL001</v>
          </cell>
        </row>
        <row r="939">
          <cell r="C939" t="str">
            <v xml:space="preserve">TONBRIDGE SCHOOL                             </v>
          </cell>
          <cell r="D939" t="str">
            <v>TON001</v>
          </cell>
        </row>
        <row r="940">
          <cell r="C940" t="str">
            <v xml:space="preserve">TONY'S MARINE SERVICE                        </v>
          </cell>
          <cell r="D940" t="str">
            <v>TON002</v>
          </cell>
        </row>
        <row r="941">
          <cell r="C941" t="str">
            <v xml:space="preserve">TOP GUN SPORTS                               </v>
          </cell>
          <cell r="D941" t="str">
            <v>TOP002</v>
          </cell>
        </row>
        <row r="942">
          <cell r="C942" t="str">
            <v xml:space="preserve">TOPSAIL CHARTERS                             </v>
          </cell>
          <cell r="D942" t="str">
            <v>TOP004</v>
          </cell>
        </row>
        <row r="943">
          <cell r="C943" t="str">
            <v xml:space="preserve">TORQUAY CHANDLERS                            </v>
          </cell>
          <cell r="D943" t="str">
            <v>TOR002</v>
          </cell>
        </row>
        <row r="944">
          <cell r="C944" t="str">
            <v xml:space="preserve">TOTAL SAILING LTD                            </v>
          </cell>
          <cell r="D944" t="str">
            <v>TOT003</v>
          </cell>
        </row>
        <row r="945">
          <cell r="C945" t="str">
            <v xml:space="preserve">TOTAL MARINE CONTRACTS LTD                   </v>
          </cell>
          <cell r="D945" t="str">
            <v>TOT004</v>
          </cell>
        </row>
        <row r="946">
          <cell r="C946" t="str">
            <v xml:space="preserve">TOWER BRIDGE YACHT &amp; BOAT CO                 </v>
          </cell>
          <cell r="D946" t="str">
            <v>TOW002</v>
          </cell>
        </row>
        <row r="947">
          <cell r="C947" t="str">
            <v xml:space="preserve">TRANSAIR (UK) LTD                            </v>
          </cell>
          <cell r="D947" t="str">
            <v>TRA006</v>
          </cell>
        </row>
        <row r="948">
          <cell r="C948" t="str">
            <v xml:space="preserve">TRADLINE ROPES &amp; FENDERS                     </v>
          </cell>
          <cell r="D948" t="str">
            <v>TRA009</v>
          </cell>
        </row>
        <row r="949">
          <cell r="C949" t="str">
            <v xml:space="preserve">TRAFALGAR YACHT SERVICES                     </v>
          </cell>
          <cell r="D949" t="str">
            <v>TRA018</v>
          </cell>
        </row>
        <row r="950">
          <cell r="C950" t="str">
            <v xml:space="preserve">TRADITIONAL RIGGING                          </v>
          </cell>
          <cell r="D950" t="str">
            <v>TRA020</v>
          </cell>
        </row>
        <row r="951">
          <cell r="C951" t="str">
            <v xml:space="preserve">TREVECCA MOULDINGS LTD                       </v>
          </cell>
          <cell r="D951" t="str">
            <v>TRE002</v>
          </cell>
        </row>
        <row r="952">
          <cell r="C952" t="str">
            <v xml:space="preserve">TRELLEBORG OFFSHORE UK LTD                   </v>
          </cell>
          <cell r="D952" t="str">
            <v>TRE006</v>
          </cell>
        </row>
        <row r="953">
          <cell r="C953" t="str">
            <v xml:space="preserve">TREND MARINE PRODUCTS LTD                    </v>
          </cell>
          <cell r="D953" t="str">
            <v>TRE010</v>
          </cell>
        </row>
        <row r="954">
          <cell r="C954" t="str">
            <v xml:space="preserve">THE TRIM SHOP                                </v>
          </cell>
          <cell r="D954" t="str">
            <v>TRI003</v>
          </cell>
        </row>
        <row r="955">
          <cell r="C955" t="str">
            <v xml:space="preserve">TRINITY SAILING FOUNDATION                   </v>
          </cell>
          <cell r="D955" t="str">
            <v>TRI006</v>
          </cell>
        </row>
        <row r="956">
          <cell r="C956" t="str">
            <v xml:space="preserve">TRINITY MARINAS LTD                          </v>
          </cell>
          <cell r="D956" t="str">
            <v>TRI008</v>
          </cell>
        </row>
        <row r="957">
          <cell r="C957" t="str">
            <v xml:space="preserve">TRINITY BALLOONS                             </v>
          </cell>
          <cell r="D957" t="str">
            <v>TRI010</v>
          </cell>
        </row>
        <row r="958">
          <cell r="C958" t="str">
            <v xml:space="preserve">T S RIGGING                                  </v>
          </cell>
          <cell r="D958" t="str">
            <v>TSR001</v>
          </cell>
        </row>
        <row r="959">
          <cell r="C959" t="str">
            <v xml:space="preserve">TT RIGGING LTD                               </v>
          </cell>
          <cell r="D959" t="str">
            <v>TTR001</v>
          </cell>
        </row>
        <row r="960">
          <cell r="C960" t="str">
            <v xml:space="preserve">TURK LAUNCHES                                </v>
          </cell>
          <cell r="D960" t="str">
            <v>TUR001</v>
          </cell>
        </row>
        <row r="961">
          <cell r="C961" t="str">
            <v xml:space="preserve">TURBULENCE                                   </v>
          </cell>
          <cell r="D961" t="str">
            <v>TUR003</v>
          </cell>
        </row>
        <row r="962">
          <cell r="C962" t="str">
            <v xml:space="preserve">TURNBULL'S HOME HARDWARE                     </v>
          </cell>
          <cell r="D962" t="str">
            <v>TUR004</v>
          </cell>
        </row>
        <row r="963">
          <cell r="C963" t="str">
            <v xml:space="preserve">TUSHINGHAM SAILS LTD                         </v>
          </cell>
          <cell r="D963" t="str">
            <v>TUS001</v>
          </cell>
        </row>
        <row r="964">
          <cell r="C964" t="str">
            <v xml:space="preserve">TYNE &amp; WEAR MARINE LTD                       </v>
          </cell>
          <cell r="D964" t="str">
            <v>TYN007</v>
          </cell>
        </row>
        <row r="965">
          <cell r="C965" t="str">
            <v xml:space="preserve">UIT LTD / ULTIMATE MARINE                    </v>
          </cell>
          <cell r="D965" t="str">
            <v>UIT001</v>
          </cell>
        </row>
        <row r="966">
          <cell r="C966" t="str">
            <v xml:space="preserve">UK HALSEY SAILMAKERS                         </v>
          </cell>
          <cell r="D966" t="str">
            <v>UKH002</v>
          </cell>
        </row>
        <row r="967">
          <cell r="C967" t="str">
            <v xml:space="preserve">UK KAYAKING                                  </v>
          </cell>
          <cell r="D967" t="str">
            <v>UKK001</v>
          </cell>
        </row>
        <row r="968">
          <cell r="C968" t="str">
            <v xml:space="preserve">UK MARINE SPARES LTD                         </v>
          </cell>
          <cell r="D968" t="str">
            <v>UKM001</v>
          </cell>
        </row>
        <row r="969">
          <cell r="C969" t="str">
            <v xml:space="preserve">UK SAILING ACADEMY                           </v>
          </cell>
          <cell r="D969" t="str">
            <v>UKS001</v>
          </cell>
        </row>
        <row r="970">
          <cell r="C970" t="str">
            <v xml:space="preserve">UK SAILS LTD                                 </v>
          </cell>
          <cell r="D970" t="str">
            <v>UKS002</v>
          </cell>
        </row>
        <row r="971">
          <cell r="C971" t="str">
            <v xml:space="preserve">ULLYOTT AND BUTLER                           </v>
          </cell>
          <cell r="D971" t="str">
            <v>ULL002</v>
          </cell>
        </row>
        <row r="972">
          <cell r="C972" t="str">
            <v xml:space="preserve">UMATALU LTD                                  </v>
          </cell>
          <cell r="D972" t="str">
            <v>UMA001</v>
          </cell>
        </row>
        <row r="973">
          <cell r="C973" t="str">
            <v xml:space="preserve">UNIPART MARINE                               </v>
          </cell>
          <cell r="D973" t="str">
            <v>UNI003</v>
          </cell>
        </row>
        <row r="974">
          <cell r="C974" t="str">
            <v xml:space="preserve">UNIVERSITY OF SOUTHAMPTON                    </v>
          </cell>
          <cell r="D974" t="str">
            <v>UNI019</v>
          </cell>
        </row>
        <row r="975">
          <cell r="C975" t="str">
            <v xml:space="preserve">URQUHART YACHT SERVICES LTD                  </v>
          </cell>
          <cell r="D975" t="str">
            <v>URQ001</v>
          </cell>
        </row>
        <row r="976">
          <cell r="C976" t="str">
            <v xml:space="preserve">VANDER CRAFT                                 </v>
          </cell>
          <cell r="D976" t="str">
            <v>VAN002</v>
          </cell>
        </row>
        <row r="977">
          <cell r="C977" t="str">
            <v xml:space="preserve">VANTAGE SAILING                              </v>
          </cell>
          <cell r="D977" t="str">
            <v>VAN003</v>
          </cell>
        </row>
        <row r="978">
          <cell r="C978" t="str">
            <v xml:space="preserve">MARLOW VAN                                   </v>
          </cell>
          <cell r="D978" t="str">
            <v>VAN008</v>
          </cell>
        </row>
        <row r="979">
          <cell r="C979" t="str">
            <v xml:space="preserve">V A WARREN &amp; SON LTD                         </v>
          </cell>
          <cell r="D979" t="str">
            <v>VAW001</v>
          </cell>
        </row>
        <row r="980">
          <cell r="C980" t="str">
            <v xml:space="preserve">VECTOR FOIL CHECK LTD                        </v>
          </cell>
          <cell r="D980" t="str">
            <v>VEC001</v>
          </cell>
        </row>
        <row r="981">
          <cell r="C981" t="str">
            <v xml:space="preserve">VERSATILE MARINE                             </v>
          </cell>
          <cell r="D981" t="str">
            <v>VER003</v>
          </cell>
        </row>
        <row r="982">
          <cell r="C982" t="str">
            <v xml:space="preserve">VERSADOCK INTERNATIONAL LTD                  </v>
          </cell>
          <cell r="D982" t="str">
            <v>VER006</v>
          </cell>
        </row>
        <row r="983">
          <cell r="C983" t="str">
            <v xml:space="preserve">VICTOR BOATS LTD                             </v>
          </cell>
          <cell r="D983" t="str">
            <v>VIC001</v>
          </cell>
        </row>
        <row r="984">
          <cell r="C984" t="str">
            <v xml:space="preserve">VICROWN LTD                                  </v>
          </cell>
          <cell r="D984" t="str">
            <v>VIC003</v>
          </cell>
        </row>
        <row r="985">
          <cell r="C985" t="str">
            <v xml:space="preserve">VIKING MARINE                                </v>
          </cell>
          <cell r="D985" t="str">
            <v>VIK001</v>
          </cell>
        </row>
        <row r="986">
          <cell r="C986" t="str">
            <v xml:space="preserve">VIRTUAL RIGGER LTD                           </v>
          </cell>
          <cell r="D986" t="str">
            <v>VIR002</v>
          </cell>
        </row>
        <row r="987">
          <cell r="C987" t="str">
            <v xml:space="preserve">VITAL MINDS                                  </v>
          </cell>
          <cell r="D987" t="str">
            <v>VIT001</v>
          </cell>
        </row>
        <row r="988">
          <cell r="C988" t="str">
            <v xml:space="preserve">V MARINE LTD                                 </v>
          </cell>
          <cell r="D988" t="str">
            <v>VMA001</v>
          </cell>
        </row>
        <row r="989">
          <cell r="C989" t="str">
            <v xml:space="preserve">V.M.G. RACING LTD                            </v>
          </cell>
          <cell r="D989" t="str">
            <v>VMG001</v>
          </cell>
        </row>
        <row r="990">
          <cell r="C990" t="str">
            <v xml:space="preserve">VOOM VOOM LTD                                </v>
          </cell>
          <cell r="D990" t="str">
            <v>VOO002</v>
          </cell>
        </row>
        <row r="991">
          <cell r="C991" t="str">
            <v xml:space="preserve">VOODOO BOATS LTD                             </v>
          </cell>
          <cell r="D991" t="str">
            <v>VOO003</v>
          </cell>
        </row>
        <row r="992">
          <cell r="C992" t="str">
            <v xml:space="preserve">VORTEC MARINE LTD                            </v>
          </cell>
          <cell r="D992" t="str">
            <v>VOR001</v>
          </cell>
        </row>
        <row r="993">
          <cell r="C993" t="str">
            <v xml:space="preserve">WAKE AND SKI                                 </v>
          </cell>
          <cell r="D993" t="str">
            <v>WAK001</v>
          </cell>
        </row>
        <row r="994">
          <cell r="C994" t="str">
            <v xml:space="preserve">WARSASH SAILING CLUB                         </v>
          </cell>
          <cell r="D994" t="str">
            <v>WAR004</v>
          </cell>
        </row>
        <row r="995">
          <cell r="C995" t="str">
            <v xml:space="preserve">WARRENPOINT WINDSURFING                      </v>
          </cell>
          <cell r="D995" t="str">
            <v>WAR009</v>
          </cell>
        </row>
        <row r="996">
          <cell r="C996" t="str">
            <v xml:space="preserve">WATERLINE WATERSPORTS &amp; CHANDLERY            </v>
          </cell>
          <cell r="D996" t="str">
            <v>WAT003</v>
          </cell>
        </row>
        <row r="997">
          <cell r="C997" t="str">
            <v xml:space="preserve">WATERMOUTH HARBOUR LTD                       </v>
          </cell>
          <cell r="D997" t="str">
            <v>WAT004</v>
          </cell>
        </row>
        <row r="998">
          <cell r="C998" t="str">
            <v xml:space="preserve">WATCHET HARBOUR MARINA LTD                   </v>
          </cell>
          <cell r="D998" t="str">
            <v>WAT005</v>
          </cell>
        </row>
        <row r="999">
          <cell r="C999" t="str">
            <v xml:space="preserve">WATERHEAD MARINE LTD                         </v>
          </cell>
          <cell r="D999" t="str">
            <v>WAT006</v>
          </cell>
        </row>
        <row r="1000">
          <cell r="C1000" t="str">
            <v xml:space="preserve">WATERWAYS PROPERTY PORTFOLIO LTD             </v>
          </cell>
          <cell r="D1000" t="str">
            <v>WAT007</v>
          </cell>
        </row>
        <row r="1001">
          <cell r="C1001" t="str">
            <v xml:space="preserve">109 WATERSPORTS LTD                          </v>
          </cell>
          <cell r="D1001" t="str">
            <v>WAT013</v>
          </cell>
        </row>
        <row r="1002">
          <cell r="C1002" t="str">
            <v xml:space="preserve">WATERBIRD PARAKITES                          </v>
          </cell>
          <cell r="D1002" t="str">
            <v>WAT014</v>
          </cell>
        </row>
        <row r="1003">
          <cell r="C1003" t="str">
            <v xml:space="preserve">WATERMOUTH CHANDLERY                         </v>
          </cell>
          <cell r="D1003" t="str">
            <v>WAT015</v>
          </cell>
        </row>
        <row r="1004">
          <cell r="C1004" t="str">
            <v xml:space="preserve">WEBBS BOATYARD                               </v>
          </cell>
          <cell r="D1004" t="str">
            <v>WEB002</v>
          </cell>
        </row>
        <row r="1005">
          <cell r="C1005" t="str">
            <v xml:space="preserve">WELSH HARP BOAT CENTRE                       </v>
          </cell>
          <cell r="D1005" t="str">
            <v>WEL001</v>
          </cell>
        </row>
        <row r="1006">
          <cell r="C1006" t="str">
            <v xml:space="preserve">WELWYN HATFIELD LEISURE LTD                  </v>
          </cell>
          <cell r="D1006" t="str">
            <v>WEL002</v>
          </cell>
        </row>
        <row r="1007">
          <cell r="C1007" t="str">
            <v xml:space="preserve">WEST LOTHIAN COUNCIL                         </v>
          </cell>
          <cell r="D1007" t="str">
            <v>WES003</v>
          </cell>
        </row>
        <row r="1008">
          <cell r="C1008" t="str">
            <v xml:space="preserve">WEST MERSEA MARINE                           </v>
          </cell>
          <cell r="D1008" t="str">
            <v>WES004</v>
          </cell>
        </row>
        <row r="1009">
          <cell r="C1009" t="str">
            <v xml:space="preserve">WEST WALES WINDSURFING                       </v>
          </cell>
          <cell r="D1009" t="str">
            <v>WES008</v>
          </cell>
        </row>
        <row r="1010">
          <cell r="C1010" t="str">
            <v xml:space="preserve">WESTMINSTER BOATING BASE                     </v>
          </cell>
          <cell r="D1010" t="str">
            <v>WES012</v>
          </cell>
        </row>
        <row r="1011">
          <cell r="C1011" t="str">
            <v xml:space="preserve">WEST COUNTRY WATERSPORTS                     </v>
          </cell>
          <cell r="D1011" t="str">
            <v>WES013</v>
          </cell>
        </row>
        <row r="1012">
          <cell r="C1012" t="str">
            <v xml:space="preserve">WEST KIRBY SAILING CLUB                      </v>
          </cell>
          <cell r="D1012" t="str">
            <v>WES015</v>
          </cell>
        </row>
        <row r="1013">
          <cell r="C1013" t="str">
            <v xml:space="preserve">WEST END STUDIOS LTD                         </v>
          </cell>
          <cell r="D1013" t="str">
            <v>WES018</v>
          </cell>
        </row>
        <row r="1014">
          <cell r="C1014" t="str">
            <v xml:space="preserve">WESSEX DEFENCE EQUIPMENT LTD                 </v>
          </cell>
          <cell r="D1014" t="str">
            <v>WES020</v>
          </cell>
        </row>
        <row r="1015">
          <cell r="C1015" t="str">
            <v xml:space="preserve">WEST ENGINEERING LTD                         </v>
          </cell>
          <cell r="D1015" t="str">
            <v>WES025</v>
          </cell>
        </row>
        <row r="1016">
          <cell r="C1016" t="str">
            <v xml:space="preserve">WESTWATER CHANDLERY LTD                      </v>
          </cell>
          <cell r="D1016" t="str">
            <v>WES026</v>
          </cell>
        </row>
        <row r="1017">
          <cell r="C1017" t="str">
            <v xml:space="preserve">WESTERN ROPE - EU                            </v>
          </cell>
          <cell r="D1017" t="str">
            <v>WES027</v>
          </cell>
        </row>
        <row r="1018">
          <cell r="C1018" t="str">
            <v xml:space="preserve">WEST COUNTRY BOAT REPAIRS                    </v>
          </cell>
          <cell r="D1018" t="str">
            <v>WES028</v>
          </cell>
        </row>
        <row r="1019">
          <cell r="C1019" t="str">
            <v xml:space="preserve">THE WET &amp; WINDY CO LTD                       </v>
          </cell>
          <cell r="D1019" t="str">
            <v>WET001</v>
          </cell>
        </row>
        <row r="1020">
          <cell r="C1020" t="str">
            <v xml:space="preserve">WET N DRY BOARDSPORTS                        </v>
          </cell>
          <cell r="D1020" t="str">
            <v>WET003</v>
          </cell>
        </row>
        <row r="1021">
          <cell r="C1021" t="str">
            <v xml:space="preserve">WET N WILD                                   </v>
          </cell>
          <cell r="D1021" t="str">
            <v>WET004</v>
          </cell>
        </row>
        <row r="1022">
          <cell r="C1022" t="str">
            <v xml:space="preserve">WEYMOUTH SAILSPORTS                          </v>
          </cell>
          <cell r="D1022" t="str">
            <v>WEY001</v>
          </cell>
        </row>
        <row r="1023">
          <cell r="C1023" t="str">
            <v xml:space="preserve">W G LUCAS &amp; SON LTD                          </v>
          </cell>
          <cell r="D1023" t="str">
            <v>WGL001</v>
          </cell>
        </row>
        <row r="1024">
          <cell r="C1024" t="str">
            <v xml:space="preserve">WHELAN STORES LTD                            </v>
          </cell>
          <cell r="D1024" t="str">
            <v>WHE002</v>
          </cell>
        </row>
        <row r="1025">
          <cell r="C1025" t="str">
            <v xml:space="preserve">WHITEWATER MARINE                            </v>
          </cell>
          <cell r="D1025" t="str">
            <v>WHI001</v>
          </cell>
        </row>
        <row r="1026">
          <cell r="C1026" t="str">
            <v xml:space="preserve">WHITE FORMULA LTD                            </v>
          </cell>
          <cell r="D1026" t="str">
            <v>WHI002</v>
          </cell>
        </row>
        <row r="1027">
          <cell r="C1027" t="str">
            <v xml:space="preserve">WHITSTABLE BAY CO.LTD.                       </v>
          </cell>
          <cell r="D1027" t="str">
            <v>WHI004</v>
          </cell>
        </row>
        <row r="1028">
          <cell r="C1028" t="str">
            <v xml:space="preserve">WHITSTABLE WINDSURFING                       </v>
          </cell>
          <cell r="D1028" t="str">
            <v>WHI005</v>
          </cell>
        </row>
        <row r="1029">
          <cell r="C1029" t="str">
            <v xml:space="preserve">WHITTON MARINE                               </v>
          </cell>
          <cell r="D1029" t="str">
            <v>WHI007</v>
          </cell>
        </row>
        <row r="1030">
          <cell r="C1030" t="str">
            <v xml:space="preserve">WHITBREAD HERITAGE                           </v>
          </cell>
          <cell r="D1030" t="str">
            <v>WHI008</v>
          </cell>
        </row>
        <row r="1031">
          <cell r="C1031" t="str">
            <v xml:space="preserve">WHITECAP LTD                                 </v>
          </cell>
          <cell r="D1031" t="str">
            <v>WHI010</v>
          </cell>
        </row>
        <row r="1032">
          <cell r="C1032" t="str">
            <v xml:space="preserve">W HURST &amp; SON LTD                            </v>
          </cell>
          <cell r="D1032" t="str">
            <v>WHU001</v>
          </cell>
        </row>
        <row r="1033">
          <cell r="C1033" t="str">
            <v xml:space="preserve">WICKENS TRANSPORT                            </v>
          </cell>
          <cell r="D1033" t="str">
            <v>WIC001</v>
          </cell>
        </row>
        <row r="1034">
          <cell r="C1034" t="str">
            <v xml:space="preserve">WILKINSON SAILS                              </v>
          </cell>
          <cell r="D1034" t="str">
            <v>WIL003</v>
          </cell>
        </row>
        <row r="1035">
          <cell r="C1035" t="str">
            <v xml:space="preserve">WILL CHARTER LTD                             </v>
          </cell>
          <cell r="D1035" t="str">
            <v>WIL004</v>
          </cell>
        </row>
        <row r="1036">
          <cell r="C1036" t="str">
            <v xml:space="preserve">WILDWIND SAILING HOLIDAYS                    </v>
          </cell>
          <cell r="D1036" t="str">
            <v>WIL011</v>
          </cell>
        </row>
        <row r="1037">
          <cell r="C1037" t="str">
            <v xml:space="preserve">WILDEBEEST ASSET MANAGEMENT LTD              </v>
          </cell>
          <cell r="D1037" t="str">
            <v>WIL017</v>
          </cell>
        </row>
        <row r="1038">
          <cell r="C1038" t="str">
            <v xml:space="preserve">WINDER BOATS LTD                             </v>
          </cell>
          <cell r="D1038" t="str">
            <v>WIN004</v>
          </cell>
        </row>
        <row r="1039">
          <cell r="C1039" t="str">
            <v xml:space="preserve">WINDSPORT INTERNATIONAL                      </v>
          </cell>
          <cell r="D1039" t="str">
            <v>WIN006</v>
          </cell>
        </row>
        <row r="1040">
          <cell r="C1040" t="str">
            <v xml:space="preserve">WINDTEK T/A POOLE HARBOUR                    </v>
          </cell>
          <cell r="D1040" t="str">
            <v>WIN009</v>
          </cell>
        </row>
        <row r="1041">
          <cell r="C1041" t="str">
            <v xml:space="preserve">WINDWARD MARINE LTD                          </v>
          </cell>
          <cell r="D1041" t="str">
            <v>WIN010</v>
          </cell>
        </row>
        <row r="1042">
          <cell r="C1042" t="str">
            <v xml:space="preserve">WINDWARD SAILING                             </v>
          </cell>
          <cell r="D1042" t="str">
            <v>WIN011</v>
          </cell>
        </row>
        <row r="1043">
          <cell r="C1043" t="str">
            <v xml:space="preserve">WINDSURF APPAREL                             </v>
          </cell>
          <cell r="D1043" t="str">
            <v>WIN025</v>
          </cell>
        </row>
        <row r="1044">
          <cell r="C1044" t="str">
            <v xml:space="preserve">W L BUSSELL CO                               </v>
          </cell>
          <cell r="D1044" t="str">
            <v>WLB001</v>
          </cell>
        </row>
        <row r="1045">
          <cell r="C1045" t="str">
            <v xml:space="preserve">TOLLESBURY MARINA LLP                        </v>
          </cell>
          <cell r="D1045" t="str">
            <v>WOO002</v>
          </cell>
        </row>
        <row r="1046">
          <cell r="C1046" t="str">
            <v xml:space="preserve">WORCESTERSHIRE C.C                           </v>
          </cell>
          <cell r="D1046" t="str">
            <v>WOR002</v>
          </cell>
        </row>
        <row r="1047">
          <cell r="C1047" t="str">
            <v xml:space="preserve">WORTHING WATERSPORTS                         </v>
          </cell>
          <cell r="D1047" t="str">
            <v>WOR005</v>
          </cell>
        </row>
        <row r="1048">
          <cell r="C1048" t="str">
            <v xml:space="preserve">W TROUT &amp; SON LTD                            </v>
          </cell>
          <cell r="D1048" t="str">
            <v>WTR001</v>
          </cell>
        </row>
        <row r="1049">
          <cell r="C1049" t="str">
            <v xml:space="preserve">WZ LIMITED t/a RUBICON 3                     </v>
          </cell>
          <cell r="D1049" t="str">
            <v>WZL001</v>
          </cell>
        </row>
        <row r="1050">
          <cell r="C1050" t="str">
            <v xml:space="preserve">XP RIGGING                                   </v>
          </cell>
          <cell r="D1050" t="str">
            <v>XPR001</v>
          </cell>
        </row>
        <row r="1051">
          <cell r="C1051" t="str">
            <v xml:space="preserve">XTREMITY                                     </v>
          </cell>
          <cell r="D1051" t="str">
            <v>XTR001</v>
          </cell>
        </row>
        <row r="1052">
          <cell r="C1052" t="str">
            <v xml:space="preserve">X W RIGGING                                  </v>
          </cell>
          <cell r="D1052" t="str">
            <v>XWR001</v>
          </cell>
        </row>
        <row r="1053">
          <cell r="C1053" t="str">
            <v xml:space="preserve">YACHT EQUIPMENT                              </v>
          </cell>
          <cell r="D1053" t="str">
            <v>YAC001</v>
          </cell>
        </row>
        <row r="1054">
          <cell r="C1054" t="str">
            <v xml:space="preserve">YACHTS OF DARTMOUTH                          </v>
          </cell>
          <cell r="D1054" t="str">
            <v>YAC002</v>
          </cell>
        </row>
        <row r="1055">
          <cell r="C1055" t="str">
            <v xml:space="preserve">YACHT PARTS PLYMOUTH                         </v>
          </cell>
          <cell r="D1055" t="str">
            <v>YAC004</v>
          </cell>
        </row>
        <row r="1056">
          <cell r="C1056" t="str">
            <v xml:space="preserve">YACHT RIGGING SERVICES                       </v>
          </cell>
          <cell r="D1056" t="str">
            <v>YAC005</v>
          </cell>
        </row>
        <row r="1057">
          <cell r="C1057" t="str">
            <v xml:space="preserve">YACHTMAIL CO LTD                             </v>
          </cell>
          <cell r="D1057" t="str">
            <v>YAC008</v>
          </cell>
        </row>
        <row r="1058">
          <cell r="C1058" t="str">
            <v xml:space="preserve">YACHTROPE.COM LTD                            </v>
          </cell>
          <cell r="D1058" t="str">
            <v>YAC009</v>
          </cell>
        </row>
        <row r="1059">
          <cell r="C1059" t="str">
            <v xml:space="preserve">YACHTING SOLUTIONS                           </v>
          </cell>
          <cell r="D1059" t="str">
            <v>YAC010</v>
          </cell>
        </row>
        <row r="1060">
          <cell r="C1060" t="str">
            <v xml:space="preserve">YALTON MARINE LTD                            </v>
          </cell>
          <cell r="D1060" t="str">
            <v>YAL001</v>
          </cell>
        </row>
        <row r="1061">
          <cell r="C1061" t="str">
            <v xml:space="preserve">YMCA NATIONAL CENTRE                         </v>
          </cell>
          <cell r="D1061" t="str">
            <v>YMC001</v>
          </cell>
        </row>
        <row r="1062">
          <cell r="C1062" t="str">
            <v xml:space="preserve">YOMP TRAINING &amp; CONSULTANCY                  </v>
          </cell>
          <cell r="D1062" t="str">
            <v>YOM001</v>
          </cell>
        </row>
        <row r="1063">
          <cell r="C1063" t="str">
            <v xml:space="preserve">YORKER SPORTS                                </v>
          </cell>
          <cell r="D1063" t="str">
            <v>YOR002</v>
          </cell>
        </row>
        <row r="1064">
          <cell r="C1064" t="str">
            <v xml:space="preserve">YOTI LTD                                     </v>
          </cell>
          <cell r="D1064" t="str">
            <v>YOT001</v>
          </cell>
        </row>
        <row r="1065">
          <cell r="C1065" t="str">
            <v xml:space="preserve">YOUTH AFLOAT                                 </v>
          </cell>
          <cell r="D1065" t="str">
            <v>YOU002</v>
          </cell>
        </row>
        <row r="1066">
          <cell r="C1066" t="str">
            <v xml:space="preserve">ZINC MARINE                                  </v>
          </cell>
          <cell r="D1066" t="str">
            <v>ZIN001</v>
          </cell>
        </row>
        <row r="1067">
          <cell r="C1067" t="str">
            <v xml:space="preserve">GBP TRADE                                    </v>
          </cell>
          <cell r="D1067" t="str">
            <v>ZZZ001</v>
          </cell>
        </row>
        <row r="1068">
          <cell r="C1068" t="str">
            <v xml:space="preserve">ABU DHABI VOLVO 70                           </v>
          </cell>
          <cell r="D1068" t="str">
            <v>ABU001</v>
          </cell>
        </row>
        <row r="1069">
          <cell r="C1069" t="str">
            <v xml:space="preserve">ACUITAS                                      </v>
          </cell>
          <cell r="D1069" t="str">
            <v>ACU001</v>
          </cell>
        </row>
        <row r="1070">
          <cell r="C1070" t="str">
            <v xml:space="preserve">AGLIETTA UNIPESSOAL LDA                      </v>
          </cell>
          <cell r="D1070" t="str">
            <v>AGL001</v>
          </cell>
        </row>
        <row r="1071">
          <cell r="C1071" t="str">
            <v xml:space="preserve">**AGSPARS S.A.R.L                            </v>
          </cell>
          <cell r="D1071" t="str">
            <v>AGS001</v>
          </cell>
        </row>
        <row r="1072">
          <cell r="C1072" t="str">
            <v xml:space="preserve">AGSPARS S.A.R.L                              </v>
          </cell>
          <cell r="D1072" t="str">
            <v>AGS002</v>
          </cell>
        </row>
        <row r="1073">
          <cell r="C1073" t="str">
            <v xml:space="preserve">ALENDRA GMBH                                 </v>
          </cell>
          <cell r="D1073" t="str">
            <v>ALE002</v>
          </cell>
        </row>
        <row r="1074">
          <cell r="C1074" t="str">
            <v xml:space="preserve">ALLROUNDMARIN                                </v>
          </cell>
          <cell r="D1074" t="str">
            <v>ALL008</v>
          </cell>
        </row>
        <row r="1075">
          <cell r="C1075" t="str">
            <v xml:space="preserve">ALOHA ATTIDUDE                               </v>
          </cell>
          <cell r="D1075" t="str">
            <v>ALO003</v>
          </cell>
        </row>
        <row r="1076">
          <cell r="C1076" t="str">
            <v xml:space="preserve">ALUMADECO S.L                                </v>
          </cell>
          <cell r="D1076" t="str">
            <v>ALU002</v>
          </cell>
        </row>
        <row r="1077">
          <cell r="C1077" t="str">
            <v xml:space="preserve">AMAZON EU SARL, UK BRANCH                    </v>
          </cell>
          <cell r="D1077" t="str">
            <v>AMA002</v>
          </cell>
        </row>
        <row r="1078">
          <cell r="C1078" t="str">
            <v xml:space="preserve">AMBER ROUTE, UAB                             </v>
          </cell>
          <cell r="D1078" t="str">
            <v>AMB001</v>
          </cell>
        </row>
        <row r="1079">
          <cell r="C1079" t="str">
            <v xml:space="preserve">AMODOR D.O.O.                                </v>
          </cell>
          <cell r="D1079" t="str">
            <v>AMO001</v>
          </cell>
        </row>
        <row r="1080">
          <cell r="C1080" t="str">
            <v xml:space="preserve">ANTIBES SHIP SERVICES                        </v>
          </cell>
          <cell r="D1080" t="str">
            <v>ANT007</v>
          </cell>
        </row>
        <row r="1081">
          <cell r="C1081" t="str">
            <v xml:space="preserve">AP YACHTING                                  </v>
          </cell>
          <cell r="D1081" t="str">
            <v>APY001</v>
          </cell>
        </row>
        <row r="1082">
          <cell r="C1082" t="str">
            <v xml:space="preserve">ARRAIALAZUL LDA                              </v>
          </cell>
          <cell r="D1082" t="str">
            <v>ARR003</v>
          </cell>
        </row>
        <row r="1083">
          <cell r="C1083" t="str">
            <v xml:space="preserve">ASPERO HANDELS AB                            </v>
          </cell>
          <cell r="D1083" t="str">
            <v>ASP001</v>
          </cell>
        </row>
        <row r="1084">
          <cell r="C1084" t="str">
            <v xml:space="preserve">ASSOCIATION CLASS AMERICA PROJECT F1         </v>
          </cell>
          <cell r="D1084" t="str">
            <v>ASS007</v>
          </cell>
        </row>
        <row r="1085">
          <cell r="C1085" t="str">
            <v xml:space="preserve">ASSOCIATION CHIKABREIZH                      </v>
          </cell>
          <cell r="D1085" t="str">
            <v>ASS008</v>
          </cell>
        </row>
        <row r="1086">
          <cell r="C1086" t="str">
            <v xml:space="preserve">AS YACHTING                                  </v>
          </cell>
          <cell r="D1086" t="str">
            <v>ASY002</v>
          </cell>
        </row>
        <row r="1087">
          <cell r="C1087" t="str">
            <v xml:space="preserve">SARL ATELIER GREEMENT                        </v>
          </cell>
          <cell r="D1087" t="str">
            <v>ATE002</v>
          </cell>
        </row>
        <row r="1088">
          <cell r="C1088" t="str">
            <v xml:space="preserve">AVANGARD SHIPYARDS                           </v>
          </cell>
          <cell r="D1088" t="str">
            <v>AVA002</v>
          </cell>
        </row>
        <row r="1089">
          <cell r="C1089" t="str">
            <v xml:space="preserve">AVEL YACHTING D.O.O                          </v>
          </cell>
          <cell r="D1089" t="str">
            <v>AVE001</v>
          </cell>
        </row>
        <row r="1090">
          <cell r="C1090" t="str">
            <v xml:space="preserve">AXE SAIL                                     </v>
          </cell>
          <cell r="D1090" t="str">
            <v>AXE001</v>
          </cell>
        </row>
        <row r="1091">
          <cell r="C1091" t="str">
            <v xml:space="preserve">AXIS PROMOGES S.L                            </v>
          </cell>
          <cell r="D1091" t="str">
            <v>AXI001</v>
          </cell>
        </row>
        <row r="1092">
          <cell r="C1092" t="str">
            <v xml:space="preserve">AZIMUTOCEANO-uNIPESSOAL, Lda                 </v>
          </cell>
          <cell r="D1092" t="str">
            <v>AZI001</v>
          </cell>
        </row>
        <row r="1093">
          <cell r="C1093" t="str">
            <v xml:space="preserve">UNISAILS SARL                                </v>
          </cell>
          <cell r="D1093" t="str">
            <v>BAI003</v>
          </cell>
        </row>
        <row r="1094">
          <cell r="C1094" t="str">
            <v xml:space="preserve">BENNS MASTS                                  </v>
          </cell>
          <cell r="D1094" t="str">
            <v>BEN007</v>
          </cell>
        </row>
        <row r="1095">
          <cell r="C1095" t="str">
            <v xml:space="preserve">BLEW STOUB                                   </v>
          </cell>
          <cell r="D1095" t="str">
            <v>BLE002</v>
          </cell>
        </row>
        <row r="1096">
          <cell r="C1096" t="str">
            <v xml:space="preserve">BLOSO - BRUNO DE WANNEMAEKER                 </v>
          </cell>
          <cell r="D1096" t="str">
            <v>BLO001</v>
          </cell>
        </row>
        <row r="1097">
          <cell r="C1097" t="str">
            <v xml:space="preserve">BODY MASSAGE &amp; PHYSICAL THERAPY              </v>
          </cell>
          <cell r="D1097" t="str">
            <v>BOD001</v>
          </cell>
        </row>
        <row r="1098">
          <cell r="C1098" t="str">
            <v xml:space="preserve">BORTS LTD                                    </v>
          </cell>
          <cell r="D1098" t="str">
            <v>BOR001</v>
          </cell>
        </row>
        <row r="1099">
          <cell r="C1099" t="str">
            <v xml:space="preserve">BSI A/S                                      </v>
          </cell>
          <cell r="D1099" t="str">
            <v>BSI001</v>
          </cell>
        </row>
        <row r="1100">
          <cell r="C1100" t="str">
            <v xml:space="preserve">MY SEALYON                                   </v>
          </cell>
          <cell r="D1100" t="str">
            <v>CAN006</v>
          </cell>
        </row>
        <row r="1101">
          <cell r="C1101" t="str">
            <v xml:space="preserve">CAPRICIOUS INVESTMENTS LTD                   </v>
          </cell>
          <cell r="D1101" t="str">
            <v>CAP003</v>
          </cell>
        </row>
        <row r="1102">
          <cell r="C1102" t="str">
            <v xml:space="preserve">CARINA-ULIXIS                                </v>
          </cell>
          <cell r="D1102" t="str">
            <v>CAR016</v>
          </cell>
        </row>
        <row r="1103">
          <cell r="C1103" t="str">
            <v xml:space="preserve">CASH SALES - YACHTING  EUROPE                </v>
          </cell>
          <cell r="D1103" t="str">
            <v>CASH06</v>
          </cell>
        </row>
        <row r="1104">
          <cell r="C1104" t="str">
            <v xml:space="preserve">CATANA                                       </v>
          </cell>
          <cell r="D1104" t="str">
            <v>CAT001</v>
          </cell>
        </row>
        <row r="1105">
          <cell r="C1105" t="str">
            <v xml:space="preserve">CATAMARAN EUROPE CENTRAL                     </v>
          </cell>
          <cell r="D1105" t="str">
            <v>CAT006</v>
          </cell>
        </row>
        <row r="1106">
          <cell r="C1106" t="str">
            <v xml:space="preserve">CEDRIC BORDES                                </v>
          </cell>
          <cell r="D1106" t="str">
            <v>CED001</v>
          </cell>
        </row>
        <row r="1107">
          <cell r="C1107" t="str">
            <v xml:space="preserve">CEKIM HALAT SANAYI VE TIC. A.S               </v>
          </cell>
          <cell r="D1107" t="str">
            <v>CEK001</v>
          </cell>
        </row>
        <row r="1108">
          <cell r="C1108" t="str">
            <v xml:space="preserve">CHANTIER FLUVIAL DU SUD OUEST                </v>
          </cell>
          <cell r="D1108" t="str">
            <v>CHA014</v>
          </cell>
        </row>
        <row r="1109">
          <cell r="C1109" t="str">
            <v xml:space="preserve">CHARLY'S WORKSHOP                            </v>
          </cell>
          <cell r="D1109" t="str">
            <v>CHA015</v>
          </cell>
        </row>
        <row r="1110">
          <cell r="C1110" t="str">
            <v xml:space="preserve">CHEMMINPEX INTERNATIONAL LTD                 </v>
          </cell>
          <cell r="D1110" t="str">
            <v>CHE013</v>
          </cell>
        </row>
        <row r="1111">
          <cell r="C1111" t="str">
            <v xml:space="preserve">CHRONOBIOLOGY RESEARCH INSTITUTE             </v>
          </cell>
          <cell r="D1111" t="str">
            <v>CHR006</v>
          </cell>
        </row>
        <row r="1112">
          <cell r="C1112" t="str">
            <v xml:space="preserve">CLINIQUE DE LA PLANCHE                       </v>
          </cell>
          <cell r="D1112" t="str">
            <v>CLI003</v>
          </cell>
        </row>
        <row r="1113">
          <cell r="C1113" t="str">
            <v xml:space="preserve">CODIGO6                                      </v>
          </cell>
          <cell r="D1113" t="str">
            <v>COD001</v>
          </cell>
        </row>
        <row r="1114">
          <cell r="C1114" t="str">
            <v xml:space="preserve">CONSTRUCTION NAVALE BORDEAUX                 </v>
          </cell>
          <cell r="D1114" t="str">
            <v>CON004</v>
          </cell>
        </row>
        <row r="1115">
          <cell r="C1115" t="str">
            <v xml:space="preserve">CONCEPTPRO                                   </v>
          </cell>
          <cell r="D1115" t="str">
            <v>CON007</v>
          </cell>
        </row>
        <row r="1116">
          <cell r="C1116" t="str">
            <v xml:space="preserve">CONTRAFOGO LDA                               </v>
          </cell>
          <cell r="D1116" t="str">
            <v>CON009</v>
          </cell>
        </row>
        <row r="1117">
          <cell r="C1117" t="str">
            <v xml:space="preserve">CONSTRUCTION NAVALE BORDEAUX                 </v>
          </cell>
          <cell r="D1117" t="str">
            <v>CON010</v>
          </cell>
        </row>
        <row r="1118">
          <cell r="C1118" t="str">
            <v xml:space="preserve">CONCEPTPRO                                   </v>
          </cell>
          <cell r="D1118" t="str">
            <v>CON011</v>
          </cell>
        </row>
        <row r="1119">
          <cell r="C1119" t="str">
            <v xml:space="preserve">CORPUS VENTURES CORPORATION                  </v>
          </cell>
          <cell r="D1119" t="str">
            <v>COR015</v>
          </cell>
        </row>
        <row r="1120">
          <cell r="C1120" t="str">
            <v xml:space="preserve">CROMMATICA                                   </v>
          </cell>
          <cell r="D1120" t="str">
            <v>CRO004</v>
          </cell>
        </row>
        <row r="1121">
          <cell r="C1121" t="str">
            <v xml:space="preserve">CTM-SYSTEM                                   </v>
          </cell>
          <cell r="D1121" t="str">
            <v>CTM001</v>
          </cell>
        </row>
        <row r="1122">
          <cell r="C1122" t="str">
            <v xml:space="preserve">DAS YACHT CENTER STANISLAW                   </v>
          </cell>
          <cell r="D1122" t="str">
            <v>DAS001</v>
          </cell>
        </row>
        <row r="1123">
          <cell r="C1123" t="str">
            <v xml:space="preserve">**DREAM YACHTS                               </v>
          </cell>
          <cell r="D1123" t="str">
            <v>DRE002</v>
          </cell>
        </row>
        <row r="1124">
          <cell r="C1124" t="str">
            <v xml:space="preserve">DREAM YACHTS                                 </v>
          </cell>
          <cell r="D1124" t="str">
            <v>DRE003</v>
          </cell>
        </row>
        <row r="1125">
          <cell r="C1125" t="str">
            <v xml:space="preserve">DRIGGING                                     </v>
          </cell>
          <cell r="D1125" t="str">
            <v>DRI001</v>
          </cell>
        </row>
        <row r="1126">
          <cell r="C1126" t="str">
            <v xml:space="preserve">DRIGGING SRL                                 </v>
          </cell>
          <cell r="D1126" t="str">
            <v>DRI002</v>
          </cell>
        </row>
        <row r="1127">
          <cell r="C1127" t="str">
            <v xml:space="preserve">DSM HIGH PERFORMANCE FIBRES                  </v>
          </cell>
          <cell r="D1127" t="str">
            <v>DSM003</v>
          </cell>
        </row>
        <row r="1128">
          <cell r="C1128" t="str">
            <v xml:space="preserve">DURANGO SPORT AS                             </v>
          </cell>
          <cell r="D1128" t="str">
            <v>DUR002</v>
          </cell>
        </row>
        <row r="1129">
          <cell r="C1129" t="str">
            <v xml:space="preserve">DUVOISIN NAUTIQUE &amp; SPORT                    </v>
          </cell>
          <cell r="D1129" t="str">
            <v>DUV001</v>
          </cell>
        </row>
        <row r="1130">
          <cell r="C1130" t="str">
            <v xml:space="preserve">EASY-WINDSURFING                             </v>
          </cell>
          <cell r="D1130" t="str">
            <v>EAS007</v>
          </cell>
        </row>
        <row r="1131">
          <cell r="C1131" t="str">
            <v xml:space="preserve">EASY SPORTS BARTOSZ GRZESIEK                 </v>
          </cell>
          <cell r="D1131" t="str">
            <v>EAS011</v>
          </cell>
        </row>
        <row r="1132">
          <cell r="C1132" t="str">
            <v xml:space="preserve">EASYRIG AB                                   </v>
          </cell>
          <cell r="D1132" t="str">
            <v>EAS013</v>
          </cell>
        </row>
        <row r="1133">
          <cell r="C1133" t="str">
            <v xml:space="preserve">ELDOM SPORT                                  </v>
          </cell>
          <cell r="D1133" t="str">
            <v>ELD001</v>
          </cell>
        </row>
        <row r="1134">
          <cell r="C1134" t="str">
            <v xml:space="preserve">ENVSN - EQUIPE PARALYMPIQUE- SONAR           </v>
          </cell>
          <cell r="D1134" t="str">
            <v>ENV001</v>
          </cell>
        </row>
        <row r="1135">
          <cell r="C1135" t="str">
            <v xml:space="preserve">ESCALE RIGGING                               </v>
          </cell>
          <cell r="D1135" t="str">
            <v>ESC001</v>
          </cell>
        </row>
        <row r="1136">
          <cell r="C1136" t="str">
            <v xml:space="preserve">FACNOR                                       </v>
          </cell>
          <cell r="D1136" t="str">
            <v>FAC002</v>
          </cell>
        </row>
        <row r="1137">
          <cell r="C1137" t="str">
            <v xml:space="preserve">FAHLEN SURFSHOP                              </v>
          </cell>
          <cell r="D1137" t="str">
            <v>FAH001</v>
          </cell>
        </row>
        <row r="1138">
          <cell r="C1138" t="str">
            <v xml:space="preserve">FALTSILO GmBH                                </v>
          </cell>
          <cell r="D1138" t="str">
            <v>FAL005</v>
          </cell>
        </row>
        <row r="1139">
          <cell r="C1139" t="str">
            <v xml:space="preserve">FEDERATION FRANCAISE DE VOILE                </v>
          </cell>
          <cell r="D1139" t="str">
            <v>FED001</v>
          </cell>
        </row>
        <row r="1140">
          <cell r="C1140" t="str">
            <v xml:space="preserve">FEDERATION FRANCAISE DE VOILE                </v>
          </cell>
          <cell r="D1140" t="str">
            <v>FED002</v>
          </cell>
        </row>
        <row r="1141">
          <cell r="C1141" t="str">
            <v xml:space="preserve">FEDERATION FRANCAISE DE VOILE                </v>
          </cell>
          <cell r="D1141" t="str">
            <v>FED003</v>
          </cell>
        </row>
        <row r="1142">
          <cell r="C1142" t="str">
            <v xml:space="preserve">FERERATION FRANCAISE DE VOILE                </v>
          </cell>
          <cell r="D1142" t="str">
            <v>FED004</v>
          </cell>
        </row>
        <row r="1143">
          <cell r="C1143" t="str">
            <v xml:space="preserve">FEDERATION FRANCAISE DE VOILE                </v>
          </cell>
          <cell r="D1143" t="str">
            <v>FED005</v>
          </cell>
        </row>
        <row r="1144">
          <cell r="C1144" t="str">
            <v xml:space="preserve">FEDERATION FRANCAISE DE VOILE                </v>
          </cell>
          <cell r="D1144" t="str">
            <v>FED006</v>
          </cell>
        </row>
        <row r="1145">
          <cell r="C1145" t="str">
            <v xml:space="preserve">**F J BLASCO S.L                             </v>
          </cell>
          <cell r="D1145" t="str">
            <v>FJB001</v>
          </cell>
        </row>
        <row r="1146">
          <cell r="C1146" t="str">
            <v xml:space="preserve">F J BLASCO S.L                               </v>
          </cell>
          <cell r="D1146" t="str">
            <v>FJB002</v>
          </cell>
        </row>
        <row r="1147">
          <cell r="C1147" t="str">
            <v xml:space="preserve">FOLCH ROPES SA                               </v>
          </cell>
          <cell r="D1147" t="str">
            <v>FOL001</v>
          </cell>
        </row>
        <row r="1148">
          <cell r="C1148" t="str">
            <v xml:space="preserve">FORMULA MARINE B.V.                          </v>
          </cell>
          <cell r="D1148" t="str">
            <v>FOR011</v>
          </cell>
        </row>
        <row r="1149">
          <cell r="C1149" t="str">
            <v xml:space="preserve">FORMULA FRANCE                               </v>
          </cell>
          <cell r="D1149" t="str">
            <v>FOR012</v>
          </cell>
        </row>
        <row r="1150">
          <cell r="C1150" t="str">
            <v xml:space="preserve">FOX.MIT.OU                                   </v>
          </cell>
          <cell r="D1150" t="str">
            <v>FOX003</v>
          </cell>
        </row>
        <row r="1151">
          <cell r="C1151" t="str">
            <v xml:space="preserve">FRANCESCO PIZZUTO                            </v>
          </cell>
          <cell r="D1151" t="str">
            <v>FRA005</v>
          </cell>
        </row>
        <row r="1152">
          <cell r="C1152" t="str">
            <v xml:space="preserve">FREEDOM MARITIME                             </v>
          </cell>
          <cell r="D1152" t="str">
            <v>FRE006</v>
          </cell>
        </row>
        <row r="1153">
          <cell r="C1153" t="str">
            <v xml:space="preserve">FREE TIME 2000 LTD                           </v>
          </cell>
          <cell r="D1153" t="str">
            <v>FRE008</v>
          </cell>
        </row>
        <row r="1154">
          <cell r="C1154" t="str">
            <v xml:space="preserve">FUNDACJA POLISH OCEAN RACING                 </v>
          </cell>
          <cell r="D1154" t="str">
            <v>FUN001</v>
          </cell>
        </row>
        <row r="1155">
          <cell r="C1155" t="str">
            <v xml:space="preserve">FUTURE FIBRES RIGGING SYSTEMS S.L.           </v>
          </cell>
          <cell r="D1155" t="str">
            <v>FUT001</v>
          </cell>
        </row>
        <row r="1156">
          <cell r="C1156" t="str">
            <v xml:space="preserve">GABIER'N RIGS                                </v>
          </cell>
          <cell r="D1156" t="str">
            <v>GAB002</v>
          </cell>
        </row>
        <row r="1157">
          <cell r="C1157" t="str">
            <v xml:space="preserve">GALS MOTOR LTD                               </v>
          </cell>
          <cell r="D1157" t="str">
            <v>GAL002</v>
          </cell>
        </row>
        <row r="1158">
          <cell r="C1158" t="str">
            <v xml:space="preserve">GER O ROUKE                                  </v>
          </cell>
          <cell r="D1158" t="str">
            <v>GER002</v>
          </cell>
        </row>
        <row r="1159">
          <cell r="C1159" t="str">
            <v xml:space="preserve">GLOBAL CRUISE LINES LTD                      </v>
          </cell>
          <cell r="D1159" t="str">
            <v>GLO014</v>
          </cell>
        </row>
        <row r="1160">
          <cell r="C1160" t="str">
            <v xml:space="preserve">GOSAILING.COM.UA                             </v>
          </cell>
          <cell r="D1160" t="str">
            <v>GOS002</v>
          </cell>
        </row>
        <row r="1161">
          <cell r="C1161" t="str">
            <v xml:space="preserve">GOTTHARDT GMBH                               </v>
          </cell>
          <cell r="D1161" t="str">
            <v>GOT002</v>
          </cell>
        </row>
        <row r="1162">
          <cell r="C1162" t="str">
            <v xml:space="preserve">GREEMENT COURANT                             </v>
          </cell>
          <cell r="D1162" t="str">
            <v>GRE012</v>
          </cell>
        </row>
        <row r="1163">
          <cell r="C1163" t="str">
            <v xml:space="preserve">GREGO YACHTING D.O.O.                        </v>
          </cell>
          <cell r="D1163" t="str">
            <v>GRE014</v>
          </cell>
        </row>
        <row r="1164">
          <cell r="C1164" t="str">
            <v xml:space="preserve">GRUPUS KAROLINA PODLASZEWSKA                 </v>
          </cell>
          <cell r="D1164" t="str">
            <v>GRU001</v>
          </cell>
        </row>
        <row r="1165">
          <cell r="C1165" t="str">
            <v xml:space="preserve">GUN SAILS                                    </v>
          </cell>
          <cell r="D1165" t="str">
            <v>GUN004</v>
          </cell>
        </row>
        <row r="1166">
          <cell r="C1166" t="str">
            <v xml:space="preserve">HELEN KATSAROU &amp; CO                          </v>
          </cell>
          <cell r="D1166" t="str">
            <v>HEL001</v>
          </cell>
        </row>
        <row r="1167">
          <cell r="C1167" t="str">
            <v xml:space="preserve">HELEN KATSAROU &amp; CO T/A FORWARD              </v>
          </cell>
          <cell r="D1167" t="str">
            <v>HEL003</v>
          </cell>
        </row>
        <row r="1168">
          <cell r="C1168" t="str">
            <v xml:space="preserve">HIGH ASPECT EUROPE LTD                       </v>
          </cell>
          <cell r="D1168" t="str">
            <v>HIG006</v>
          </cell>
        </row>
        <row r="1169">
          <cell r="C1169" t="str">
            <v xml:space="preserve">HOBIE CAT EUROPE                             </v>
          </cell>
          <cell r="D1169" t="str">
            <v>HOB002</v>
          </cell>
        </row>
        <row r="1170">
          <cell r="C1170" t="str">
            <v xml:space="preserve">HTEP POLSKA SP. ZOO.                         </v>
          </cell>
          <cell r="D1170" t="str">
            <v>HTE001</v>
          </cell>
        </row>
        <row r="1171">
          <cell r="C1171" t="str">
            <v xml:space="preserve">HTS BOARDER DIVISION                         </v>
          </cell>
          <cell r="D1171" t="str">
            <v>HTS001</v>
          </cell>
        </row>
        <row r="1172">
          <cell r="C1172" t="str">
            <v xml:space="preserve">HULLAM 04 KFT                                </v>
          </cell>
          <cell r="D1172" t="str">
            <v>HUL002</v>
          </cell>
        </row>
        <row r="1173">
          <cell r="C1173" t="str">
            <v xml:space="preserve">HULL 689                                     </v>
          </cell>
          <cell r="D1173" t="str">
            <v>HUL003</v>
          </cell>
        </row>
        <row r="1174">
          <cell r="C1174" t="str">
            <v xml:space="preserve">HYDROSFERA - Piotr Plutowski                 </v>
          </cell>
          <cell r="D1174" t="str">
            <v>HYD007</v>
          </cell>
        </row>
        <row r="1175">
          <cell r="C1175" t="str">
            <v xml:space="preserve">ICSPOINT S.R.L.                              </v>
          </cell>
          <cell r="D1175" t="str">
            <v>ICS001</v>
          </cell>
        </row>
        <row r="1176">
          <cell r="C1176" t="str">
            <v xml:space="preserve">ILHEU DA CAL                                 </v>
          </cell>
          <cell r="D1176" t="str">
            <v>ILH002</v>
          </cell>
        </row>
        <row r="1177">
          <cell r="C1177" t="str">
            <v xml:space="preserve">IMERSAO AVENTURA E DESPORTO                  </v>
          </cell>
          <cell r="D1177" t="str">
            <v>IME001</v>
          </cell>
        </row>
        <row r="1178">
          <cell r="C1178" t="str">
            <v xml:space="preserve">**IMERSAO AVENTURA E DESPORTO                </v>
          </cell>
          <cell r="D1178" t="str">
            <v>IME002</v>
          </cell>
        </row>
        <row r="1179">
          <cell r="C1179" t="str">
            <v xml:space="preserve">I.M.E.S. Srl SOCIO UNICO                     </v>
          </cell>
          <cell r="D1179" t="str">
            <v>IME003</v>
          </cell>
        </row>
        <row r="1180">
          <cell r="C1180" t="str">
            <v xml:space="preserve">IMPERIAL MARINE LOGISTICS LTD                </v>
          </cell>
          <cell r="D1180" t="str">
            <v>IMP004</v>
          </cell>
        </row>
        <row r="1181">
          <cell r="C1181" t="str">
            <v xml:space="preserve">INGRID PETIT JEAN                            </v>
          </cell>
          <cell r="D1181" t="str">
            <v>ING001</v>
          </cell>
        </row>
        <row r="1182">
          <cell r="C1182" t="str">
            <v xml:space="preserve">INTERSURF A/S                                </v>
          </cell>
          <cell r="D1182" t="str">
            <v>INT010</v>
          </cell>
        </row>
        <row r="1183">
          <cell r="C1183" t="str">
            <v xml:space="preserve">INTERCEPTOR d.o.o.                           </v>
          </cell>
          <cell r="D1183" t="str">
            <v>INT020</v>
          </cell>
        </row>
        <row r="1184">
          <cell r="C1184" t="str">
            <v xml:space="preserve">JAM EVENTS LTD                               </v>
          </cell>
          <cell r="D1184" t="str">
            <v>JAM001</v>
          </cell>
        </row>
        <row r="1185">
          <cell r="C1185" t="str">
            <v xml:space="preserve">JAMES KILLEN                                 </v>
          </cell>
          <cell r="D1185" t="str">
            <v>JAM008</v>
          </cell>
        </row>
        <row r="1186">
          <cell r="C1186" t="str">
            <v xml:space="preserve">JDI MARINE SERVICES SL                       </v>
          </cell>
          <cell r="D1186" t="str">
            <v>JDI001</v>
          </cell>
        </row>
        <row r="1187">
          <cell r="C1187" t="str">
            <v xml:space="preserve">JESUS SANCHEZ GALERA                         </v>
          </cell>
          <cell r="D1187" t="str">
            <v>JES001</v>
          </cell>
        </row>
        <row r="1188">
          <cell r="C1188" t="str">
            <v xml:space="preserve">JOSE SANCHEZ TOLEDO                          </v>
          </cell>
          <cell r="D1188" t="str">
            <v>JOS003</v>
          </cell>
        </row>
        <row r="1189">
          <cell r="C1189" t="str">
            <v xml:space="preserve">SWISS PERFORMANCE SAILING LLC                </v>
          </cell>
          <cell r="D1189" t="str">
            <v>JOU001</v>
          </cell>
        </row>
        <row r="1190">
          <cell r="C1190" t="str">
            <v xml:space="preserve">MB VALHALA                                   </v>
          </cell>
          <cell r="D1190" t="str">
            <v>JSC001</v>
          </cell>
        </row>
        <row r="1191">
          <cell r="C1191" t="str">
            <v xml:space="preserve">JULIEN LECLERCQ                              </v>
          </cell>
          <cell r="D1191" t="str">
            <v>JUL002</v>
          </cell>
        </row>
        <row r="1192">
          <cell r="C1192" t="str">
            <v xml:space="preserve">JUST BOATS                                   </v>
          </cell>
          <cell r="D1192" t="str">
            <v>JUS001</v>
          </cell>
        </row>
        <row r="1193">
          <cell r="C1193" t="str">
            <v xml:space="preserve">KAIROS SARL                                  </v>
          </cell>
          <cell r="D1193" t="str">
            <v>KAI001</v>
          </cell>
        </row>
        <row r="1194">
          <cell r="C1194" t="str">
            <v xml:space="preserve">KARVER SYSTEMS                               </v>
          </cell>
          <cell r="D1194" t="str">
            <v>KAR003</v>
          </cell>
        </row>
        <row r="1195">
          <cell r="C1195" t="str">
            <v xml:space="preserve">KITESURFIX                                   </v>
          </cell>
          <cell r="D1195" t="str">
            <v>KIT002</v>
          </cell>
        </row>
        <row r="1196">
          <cell r="C1196" t="str">
            <v xml:space="preserve">KLMG LTD                                     </v>
          </cell>
          <cell r="D1196" t="str">
            <v>KLM003</v>
          </cell>
        </row>
        <row r="1197">
          <cell r="C1197" t="str">
            <v xml:space="preserve">SIA CB PROFILS                               </v>
          </cell>
          <cell r="D1197" t="str">
            <v>KLM004</v>
          </cell>
        </row>
        <row r="1198">
          <cell r="C1198" t="str">
            <v xml:space="preserve">KM NAUTISME                                  </v>
          </cell>
          <cell r="D1198" t="str">
            <v>KMN001</v>
          </cell>
        </row>
        <row r="1199">
          <cell r="C1199" t="str">
            <v xml:space="preserve">KONTIKI LEISURE                              </v>
          </cell>
          <cell r="D1199" t="str">
            <v>KON002</v>
          </cell>
        </row>
        <row r="1200">
          <cell r="C1200" t="str">
            <v xml:space="preserve">LA VOILE LIBRE                               </v>
          </cell>
          <cell r="D1200" t="str">
            <v>LAV001</v>
          </cell>
        </row>
        <row r="1201">
          <cell r="C1201" t="str">
            <v xml:space="preserve">LETS DO IT GREEN LIMITED                     </v>
          </cell>
          <cell r="D1201" t="str">
            <v>LET001</v>
          </cell>
        </row>
        <row r="1202">
          <cell r="C1202" t="str">
            <v xml:space="preserve">LIMO TECH SARL                               </v>
          </cell>
          <cell r="D1202" t="str">
            <v>LIM002</v>
          </cell>
        </row>
        <row r="1203">
          <cell r="C1203" t="str">
            <v xml:space="preserve">LINEPLEX Kft.                                </v>
          </cell>
          <cell r="D1203" t="str">
            <v>LIN008</v>
          </cell>
        </row>
        <row r="1204">
          <cell r="C1204" t="str">
            <v xml:space="preserve">LOC MARINE SERVICE                           </v>
          </cell>
          <cell r="D1204" t="str">
            <v>LOC005</v>
          </cell>
        </row>
        <row r="1205">
          <cell r="C1205" t="str">
            <v xml:space="preserve">LORINA TEAM                                  </v>
          </cell>
          <cell r="D1205" t="str">
            <v>LOR001</v>
          </cell>
        </row>
        <row r="1206">
          <cell r="C1206" t="str">
            <v xml:space="preserve">**MADEX D.O.O.                               </v>
          </cell>
          <cell r="D1206" t="str">
            <v>MAD002</v>
          </cell>
        </row>
        <row r="1207">
          <cell r="C1207" t="str">
            <v xml:space="preserve">MADEX D.O.O.                                 </v>
          </cell>
          <cell r="D1207" t="str">
            <v>MAD003</v>
          </cell>
        </row>
        <row r="1208">
          <cell r="C1208" t="str">
            <v xml:space="preserve">MARINE PRO SARL                              </v>
          </cell>
          <cell r="D1208" t="str">
            <v>MAR007</v>
          </cell>
        </row>
        <row r="1209">
          <cell r="C1209" t="str">
            <v xml:space="preserve">**MARINE SUPPLIERS &amp; CO LTD                  </v>
          </cell>
          <cell r="D1209" t="str">
            <v>MAR016</v>
          </cell>
        </row>
        <row r="1210">
          <cell r="C1210" t="str">
            <v xml:space="preserve">MARINE WORKS                                 </v>
          </cell>
          <cell r="D1210" t="str">
            <v>MAR040</v>
          </cell>
        </row>
        <row r="1211">
          <cell r="C1211" t="str">
            <v xml:space="preserve">MARKA 2000                                   </v>
          </cell>
          <cell r="D1211" t="str">
            <v>MAR047</v>
          </cell>
        </row>
        <row r="1212">
          <cell r="C1212" t="str">
            <v xml:space="preserve">MARMARI BEACH HOTEL                          </v>
          </cell>
          <cell r="D1212" t="str">
            <v>MAR052</v>
          </cell>
        </row>
        <row r="1213">
          <cell r="C1213" t="str">
            <v xml:space="preserve">MB-FINS SARL                                 </v>
          </cell>
          <cell r="D1213" t="str">
            <v>MBF001</v>
          </cell>
        </row>
        <row r="1214">
          <cell r="C1214" t="str">
            <v xml:space="preserve">M BOATS SA                                   </v>
          </cell>
          <cell r="D1214" t="str">
            <v>MBO001</v>
          </cell>
        </row>
        <row r="1215">
          <cell r="C1215" t="str">
            <v xml:space="preserve">MCWILLIAM SAILS                              </v>
          </cell>
          <cell r="D1215" t="str">
            <v>MCW001</v>
          </cell>
        </row>
        <row r="1216">
          <cell r="C1216" t="str">
            <v xml:space="preserve">MEDITERRANEAN ONSHORE SERVICES SL            </v>
          </cell>
          <cell r="D1216" t="str">
            <v>MED004</v>
          </cell>
        </row>
        <row r="1217">
          <cell r="C1217" t="str">
            <v xml:space="preserve">MENNENS                                      </v>
          </cell>
          <cell r="D1217" t="str">
            <v>MEN002</v>
          </cell>
        </row>
        <row r="1218">
          <cell r="C1218" t="str">
            <v xml:space="preserve">MENCO D.O.O.                                 </v>
          </cell>
          <cell r="D1218" t="str">
            <v>MEN003</v>
          </cell>
        </row>
        <row r="1219">
          <cell r="C1219" t="str">
            <v xml:space="preserve">M.D.I MERCURY CO LTD                         </v>
          </cell>
          <cell r="D1219" t="str">
            <v>MER004</v>
          </cell>
        </row>
        <row r="1220">
          <cell r="C1220" t="str">
            <v xml:space="preserve">MID ATLANTIC YACHT SERVICES                  </v>
          </cell>
          <cell r="D1220" t="str">
            <v>MID002</v>
          </cell>
        </row>
        <row r="1221">
          <cell r="C1221" t="str">
            <v xml:space="preserve">MILAGRA ESSENCIAS S.L.                       </v>
          </cell>
          <cell r="D1221" t="str">
            <v>MIL003</v>
          </cell>
        </row>
        <row r="1222">
          <cell r="C1222" t="str">
            <v xml:space="preserve">MKA YACHTING BVBA                            </v>
          </cell>
          <cell r="D1222" t="str">
            <v>MKA001</v>
          </cell>
        </row>
        <row r="1223">
          <cell r="C1223" t="str">
            <v xml:space="preserve">MOMO RACING LIMITED                          </v>
          </cell>
          <cell r="D1223" t="str">
            <v>MOM001</v>
          </cell>
        </row>
        <row r="1224">
          <cell r="C1224" t="str">
            <v xml:space="preserve">MORGAN ANTONY + BENNETT JOSEPH OE            </v>
          </cell>
          <cell r="D1224" t="str">
            <v>MOR004</v>
          </cell>
        </row>
        <row r="1225">
          <cell r="C1225" t="str">
            <v xml:space="preserve">M SHEPPARD &amp; COMPANY LTD                     </v>
          </cell>
          <cell r="D1225" t="str">
            <v>MSH001</v>
          </cell>
        </row>
        <row r="1226">
          <cell r="C1226" t="str">
            <v xml:space="preserve">MULTIPLEX GMBH                               </v>
          </cell>
          <cell r="D1226" t="str">
            <v>MUL001</v>
          </cell>
        </row>
        <row r="1227">
          <cell r="C1227" t="str">
            <v xml:space="preserve">MYGA SURF COMPANY                            </v>
          </cell>
          <cell r="D1227" t="str">
            <v>MYG001</v>
          </cell>
        </row>
        <row r="1228">
          <cell r="C1228" t="str">
            <v xml:space="preserve">M.Y. IRIMARI  ***See COR015****              </v>
          </cell>
          <cell r="D1228" t="str">
            <v>MYI001</v>
          </cell>
        </row>
        <row r="1229">
          <cell r="C1229" t="str">
            <v xml:space="preserve">M/Y LIFE SAGA                                </v>
          </cell>
          <cell r="D1229" t="str">
            <v>MYL002</v>
          </cell>
        </row>
        <row r="1230">
          <cell r="C1230" t="str">
            <v xml:space="preserve">MYTO SRL                                     </v>
          </cell>
          <cell r="D1230" t="str">
            <v>MYT001</v>
          </cell>
        </row>
        <row r="1231">
          <cell r="C1231" t="str">
            <v xml:space="preserve">NACRA EUROPE                                 </v>
          </cell>
          <cell r="D1231" t="str">
            <v>NAC001</v>
          </cell>
        </row>
        <row r="1232">
          <cell r="C1232" t="str">
            <v xml:space="preserve">NAUTEX SPORT OU                              </v>
          </cell>
          <cell r="D1232" t="str">
            <v>NAU001</v>
          </cell>
        </row>
        <row r="1233">
          <cell r="C1233" t="str">
            <v xml:space="preserve">NAUTA CONSULTANTS                            </v>
          </cell>
          <cell r="D1233" t="str">
            <v>NAU008</v>
          </cell>
        </row>
        <row r="1234">
          <cell r="C1234" t="str">
            <v xml:space="preserve">NEILPRYDE SCANDINAVIA A/S                    </v>
          </cell>
          <cell r="D1234" t="str">
            <v>NEI003</v>
          </cell>
        </row>
        <row r="1235">
          <cell r="C1235" t="str">
            <v xml:space="preserve">NEWAY                                        </v>
          </cell>
          <cell r="D1235" t="str">
            <v>NEW011</v>
          </cell>
        </row>
        <row r="1236">
          <cell r="C1236" t="str">
            <v xml:space="preserve">NICOLAS NAUTISME                             </v>
          </cell>
          <cell r="D1236" t="str">
            <v>NIC006</v>
          </cell>
        </row>
        <row r="1237">
          <cell r="C1237" t="str">
            <v xml:space="preserve">NONSTOPYACHT.COM                             </v>
          </cell>
          <cell r="D1237" t="str">
            <v>NON001</v>
          </cell>
        </row>
        <row r="1238">
          <cell r="C1238" t="str">
            <v xml:space="preserve">NORSURF AS                                   </v>
          </cell>
          <cell r="D1238" t="str">
            <v>NOR024</v>
          </cell>
        </row>
        <row r="1239">
          <cell r="C1239" t="str">
            <v xml:space="preserve">NORSK RIGG SERVICE                           </v>
          </cell>
          <cell r="D1239" t="str">
            <v>NOR035</v>
          </cell>
        </row>
        <row r="1240">
          <cell r="C1240" t="str">
            <v xml:space="preserve">NORTH SAILS LATVIA                           </v>
          </cell>
          <cell r="D1240" t="str">
            <v>NOR036</v>
          </cell>
        </row>
        <row r="1241">
          <cell r="C1241" t="str">
            <v xml:space="preserve">NORTH SAILS CASCAIS                          </v>
          </cell>
          <cell r="D1241" t="str">
            <v>NOR038</v>
          </cell>
        </row>
        <row r="1242">
          <cell r="C1242" t="str">
            <v xml:space="preserve">N.S.R. TRADING (ALL YOU CAN SURF)            </v>
          </cell>
          <cell r="D1242" t="str">
            <v>NSR001</v>
          </cell>
        </row>
        <row r="1243">
          <cell r="C1243" t="str">
            <v xml:space="preserve">OCEAN MARINE LTD                             </v>
          </cell>
          <cell r="D1243" t="str">
            <v>OCE016</v>
          </cell>
        </row>
        <row r="1244">
          <cell r="C1244" t="str">
            <v xml:space="preserve">OCEA SA                                      </v>
          </cell>
          <cell r="D1244" t="str">
            <v>OCE018</v>
          </cell>
        </row>
        <row r="1245">
          <cell r="C1245" t="str">
            <v xml:space="preserve">OCEAN REPUBLIK                               </v>
          </cell>
          <cell r="D1245" t="str">
            <v>OCE026</v>
          </cell>
        </row>
        <row r="1246">
          <cell r="C1246" t="str">
            <v xml:space="preserve">OLGA MASLIVETS                               </v>
          </cell>
          <cell r="D1246" t="str">
            <v>OLG001</v>
          </cell>
        </row>
        <row r="1247">
          <cell r="C1247" t="str">
            <v xml:space="preserve">OLIVER BONGARTZ                              </v>
          </cell>
          <cell r="D1247" t="str">
            <v>OLI001</v>
          </cell>
        </row>
        <row r="1248">
          <cell r="C1248" t="str">
            <v xml:space="preserve">**ON-DECK B.V.                               </v>
          </cell>
          <cell r="D1248" t="str">
            <v>OND002</v>
          </cell>
        </row>
        <row r="1249">
          <cell r="C1249" t="str">
            <v xml:space="preserve">ON-DECK B.V.                                 </v>
          </cell>
          <cell r="D1249" t="str">
            <v>OND003</v>
          </cell>
        </row>
        <row r="1250">
          <cell r="C1250" t="str">
            <v xml:space="preserve">OPTIPARTS B.V.                               </v>
          </cell>
          <cell r="D1250" t="str">
            <v>OPT001</v>
          </cell>
        </row>
        <row r="1251">
          <cell r="C1251" t="str">
            <v xml:space="preserve">**OSCULATI &amp; C SPA                           </v>
          </cell>
          <cell r="D1251" t="str">
            <v>OSC001</v>
          </cell>
        </row>
        <row r="1252">
          <cell r="C1252" t="str">
            <v xml:space="preserve">**OSCULATI S.P.A (MILANO)                    </v>
          </cell>
          <cell r="D1252" t="str">
            <v>OSC002</v>
          </cell>
        </row>
        <row r="1253">
          <cell r="C1253" t="str">
            <v xml:space="preserve">OSCULATI SRL                                 </v>
          </cell>
          <cell r="D1253" t="str">
            <v>OSC003</v>
          </cell>
        </row>
        <row r="1254">
          <cell r="C1254" t="str">
            <v xml:space="preserve">OSCULATI &amp; C SPA                             </v>
          </cell>
          <cell r="D1254" t="str">
            <v>OSC004</v>
          </cell>
        </row>
        <row r="1255">
          <cell r="C1255" t="str">
            <v xml:space="preserve">OY VESTEK AB                                 </v>
          </cell>
          <cell r="D1255" t="str">
            <v>OYV001</v>
          </cell>
        </row>
        <row r="1256">
          <cell r="C1256" t="str">
            <v xml:space="preserve">**PARIS VOILE                                </v>
          </cell>
          <cell r="D1256" t="str">
            <v>PAR002</v>
          </cell>
        </row>
        <row r="1257">
          <cell r="C1257" t="str">
            <v xml:space="preserve">PARIS VOILE                                  </v>
          </cell>
          <cell r="D1257" t="str">
            <v>PAR005</v>
          </cell>
        </row>
        <row r="1258">
          <cell r="C1258" t="str">
            <v xml:space="preserve">PEDRO MIGUEL CAMARA                          </v>
          </cell>
          <cell r="D1258" t="str">
            <v>PED001</v>
          </cell>
        </row>
        <row r="1259">
          <cell r="C1259" t="str">
            <v xml:space="preserve">PEER GYNT                                    </v>
          </cell>
          <cell r="D1259" t="str">
            <v>PEE002</v>
          </cell>
        </row>
        <row r="1260">
          <cell r="C1260" t="str">
            <v xml:space="preserve">PERSICO MARINE                               </v>
          </cell>
          <cell r="D1260" t="str">
            <v>PER010</v>
          </cell>
        </row>
        <row r="1261">
          <cell r="C1261" t="str">
            <v>P.EROTOKRITOU &amp; ASSOCIATES LCC c/o ALASSA LTD</v>
          </cell>
          <cell r="D1261" t="str">
            <v>PER011</v>
          </cell>
        </row>
        <row r="1262">
          <cell r="C1262" t="str">
            <v xml:space="preserve">PINMAR                                       </v>
          </cell>
          <cell r="D1262" t="str">
            <v>PIN004</v>
          </cell>
        </row>
        <row r="1263">
          <cell r="C1263" t="str">
            <v xml:space="preserve">PIRATE PARASAILING                           </v>
          </cell>
          <cell r="D1263" t="str">
            <v>PIR002</v>
          </cell>
        </row>
        <row r="1264">
          <cell r="C1264" t="str">
            <v xml:space="preserve">SX3 GROUP SRL                                </v>
          </cell>
          <cell r="D1264" t="str">
            <v>POI001</v>
          </cell>
        </row>
        <row r="1265">
          <cell r="C1265" t="str">
            <v xml:space="preserve">POINT-7                                      </v>
          </cell>
          <cell r="D1265" t="str">
            <v>POI002</v>
          </cell>
        </row>
        <row r="1266">
          <cell r="C1266" t="str">
            <v xml:space="preserve">PORTCALL SHIP AGENTS S.L                     </v>
          </cell>
          <cell r="D1266" t="str">
            <v>POR006</v>
          </cell>
        </row>
        <row r="1267">
          <cell r="C1267" t="str">
            <v xml:space="preserve">PRO RIG                                      </v>
          </cell>
          <cell r="D1267" t="str">
            <v>PRO001</v>
          </cell>
        </row>
        <row r="1268">
          <cell r="C1268" t="str">
            <v xml:space="preserve">PROCENTER RHODOS                             </v>
          </cell>
          <cell r="D1268" t="str">
            <v>PRO023</v>
          </cell>
        </row>
        <row r="1269">
          <cell r="C1269" t="str">
            <v xml:space="preserve">PROUST SAILING - LA ROCHELLE YACHTING        </v>
          </cell>
          <cell r="D1269" t="str">
            <v>PRO026</v>
          </cell>
        </row>
        <row r="1270">
          <cell r="C1270" t="str">
            <v xml:space="preserve">PRYDEGROUP FRANCE                            </v>
          </cell>
          <cell r="D1270" t="str">
            <v>PRY001</v>
          </cell>
        </row>
        <row r="1271">
          <cell r="C1271" t="str">
            <v xml:space="preserve">PRYDE GROUP GMBH                             </v>
          </cell>
          <cell r="D1271" t="str">
            <v>PRY002</v>
          </cell>
        </row>
        <row r="1272">
          <cell r="C1272" t="str">
            <v xml:space="preserve">PTC - GmbH                                   </v>
          </cell>
          <cell r="D1272" t="str">
            <v>PTC001</v>
          </cell>
        </row>
        <row r="1273">
          <cell r="C1273" t="str">
            <v xml:space="preserve">QUAI 34 GRENOBLE                             </v>
          </cell>
          <cell r="D1273" t="str">
            <v>QUA001</v>
          </cell>
        </row>
        <row r="1274">
          <cell r="C1274" t="str">
            <v xml:space="preserve">QUAI34 SARL BALUDEN                          </v>
          </cell>
          <cell r="D1274" t="str">
            <v>QUA006</v>
          </cell>
        </row>
        <row r="1275">
          <cell r="C1275" t="str">
            <v xml:space="preserve">RAFAEL BENAVENT ALBEROLA                     </v>
          </cell>
          <cell r="D1275" t="str">
            <v>RAF002</v>
          </cell>
        </row>
        <row r="1276">
          <cell r="C1276" t="str">
            <v xml:space="preserve">RAYNTEC GDBR                                 </v>
          </cell>
          <cell r="D1276" t="str">
            <v>RAY003</v>
          </cell>
        </row>
        <row r="1277">
          <cell r="C1277" t="str">
            <v xml:space="preserve">RB SERVICES                                  </v>
          </cell>
          <cell r="D1277" t="str">
            <v>RBS001</v>
          </cell>
        </row>
        <row r="1278">
          <cell r="C1278" t="str">
            <v xml:space="preserve">READY4RACE                                   </v>
          </cell>
          <cell r="D1278" t="str">
            <v>REA003</v>
          </cell>
        </row>
        <row r="1279">
          <cell r="C1279" t="str">
            <v xml:space="preserve">REGATE TAKATS SIA                            </v>
          </cell>
          <cell r="D1279" t="str">
            <v>REG003</v>
          </cell>
        </row>
        <row r="1280">
          <cell r="C1280" t="str">
            <v xml:space="preserve">REMY GERIN                                   </v>
          </cell>
          <cell r="D1280" t="str">
            <v>REM003</v>
          </cell>
        </row>
        <row r="1281">
          <cell r="C1281" t="str">
            <v xml:space="preserve">THE RIGGING SHOP SL                          </v>
          </cell>
          <cell r="D1281" t="str">
            <v>RIG004</v>
          </cell>
        </row>
        <row r="1282">
          <cell r="C1282" t="str">
            <v xml:space="preserve">RIGGING &amp; CO                                 </v>
          </cell>
          <cell r="D1282" t="str">
            <v>RIG019</v>
          </cell>
        </row>
        <row r="1283">
          <cell r="C1283" t="str">
            <v xml:space="preserve">RLR LTD                                      </v>
          </cell>
          <cell r="D1283" t="str">
            <v>RLR001</v>
          </cell>
        </row>
        <row r="1284">
          <cell r="C1284" t="str">
            <v xml:space="preserve">ROBERT ARNOLD JELFS                          </v>
          </cell>
          <cell r="D1284" t="str">
            <v>ROB002</v>
          </cell>
        </row>
        <row r="1285">
          <cell r="C1285" t="str">
            <v xml:space="preserve">ROCK YOUR SOUL                               </v>
          </cell>
          <cell r="D1285" t="str">
            <v>ROC002</v>
          </cell>
        </row>
        <row r="1286">
          <cell r="C1286" t="str">
            <v xml:space="preserve">ROGI YACHT RIGGING                           </v>
          </cell>
          <cell r="D1286" t="str">
            <v>ROG001</v>
          </cell>
        </row>
        <row r="1287">
          <cell r="C1287" t="str">
            <v xml:space="preserve">RONDAL                                       </v>
          </cell>
          <cell r="D1287" t="str">
            <v>RON005</v>
          </cell>
        </row>
        <row r="1288">
          <cell r="C1288" t="str">
            <v xml:space="preserve">RON PFISTER                                  </v>
          </cell>
          <cell r="D1288" t="str">
            <v>RON006</v>
          </cell>
        </row>
        <row r="1289">
          <cell r="C1289" t="str">
            <v xml:space="preserve">ROSS SAILING                                 </v>
          </cell>
          <cell r="D1289" t="str">
            <v>ROS006</v>
          </cell>
        </row>
        <row r="1290">
          <cell r="C1290" t="str">
            <v xml:space="preserve">ROW &amp; SAIL GmbH                              </v>
          </cell>
          <cell r="D1290" t="str">
            <v>ROW004</v>
          </cell>
        </row>
        <row r="1291">
          <cell r="C1291" t="str">
            <v xml:space="preserve">ROYAL VAN LENT SHIPYARD B.V.                 </v>
          </cell>
          <cell r="D1291" t="str">
            <v>ROY011</v>
          </cell>
        </row>
        <row r="1292">
          <cell r="C1292" t="str">
            <v xml:space="preserve">SAAREMAA SURFIKLUBI                          </v>
          </cell>
          <cell r="D1292" t="str">
            <v>SAA001</v>
          </cell>
        </row>
        <row r="1293">
          <cell r="C1293" t="str">
            <v xml:space="preserve">**SAILTEC VERTRIEBS GMBH                     </v>
          </cell>
          <cell r="D1293" t="str">
            <v>SAI008</v>
          </cell>
        </row>
        <row r="1294">
          <cell r="C1294" t="str">
            <v xml:space="preserve">SAILTEC VERTRIEBS GMBH                       </v>
          </cell>
          <cell r="D1294" t="str">
            <v>SAI015</v>
          </cell>
        </row>
        <row r="1295">
          <cell r="C1295" t="str">
            <v xml:space="preserve">SAILFIX                                      </v>
          </cell>
          <cell r="D1295" t="str">
            <v>SAI028</v>
          </cell>
        </row>
        <row r="1296">
          <cell r="C1296" t="str">
            <v xml:space="preserve">SAJLA - COM                                  </v>
          </cell>
          <cell r="D1296" t="str">
            <v>SAJ001</v>
          </cell>
        </row>
        <row r="1297">
          <cell r="C1297" t="str">
            <v xml:space="preserve">SAMPLE ACCOUNT - LEISURE MARINE EUROPE       </v>
          </cell>
          <cell r="D1297" t="str">
            <v>SAM006</v>
          </cell>
        </row>
        <row r="1298">
          <cell r="C1298" t="str">
            <v xml:space="preserve">S.A.P. EXTREME SAILING TEAM                  </v>
          </cell>
          <cell r="D1298" t="str">
            <v>SAP001</v>
          </cell>
        </row>
        <row r="1299">
          <cell r="C1299" t="str">
            <v xml:space="preserve">SAS SEA 2                                    </v>
          </cell>
          <cell r="D1299" t="str">
            <v>SAS005</v>
          </cell>
        </row>
        <row r="1300">
          <cell r="C1300" t="str">
            <v xml:space="preserve">SCHNEIBEL DINGHY TECH                        </v>
          </cell>
          <cell r="D1300" t="str">
            <v>SCH001</v>
          </cell>
        </row>
        <row r="1301">
          <cell r="C1301" t="str">
            <v xml:space="preserve">MR SEBASTIAN REIZ                            </v>
          </cell>
          <cell r="D1301" t="str">
            <v>SEB002</v>
          </cell>
        </row>
        <row r="1302">
          <cell r="C1302" t="str">
            <v xml:space="preserve">SELDEN MAST A/S                              </v>
          </cell>
          <cell r="D1302" t="str">
            <v>SEL001</v>
          </cell>
        </row>
        <row r="1303">
          <cell r="C1303" t="str">
            <v xml:space="preserve">UFAST                                        </v>
          </cell>
          <cell r="D1303" t="str">
            <v>SER011</v>
          </cell>
        </row>
        <row r="1304">
          <cell r="C1304" t="str">
            <v xml:space="preserve">SHAKA SURF S.R.L.                            </v>
          </cell>
          <cell r="D1304" t="str">
            <v>SHA003</v>
          </cell>
        </row>
        <row r="1305">
          <cell r="C1305" t="str">
            <v xml:space="preserve">SHAKA SURF S.R.L                             </v>
          </cell>
          <cell r="D1305" t="str">
            <v>SHA008</v>
          </cell>
        </row>
        <row r="1306">
          <cell r="C1306" t="str">
            <v xml:space="preserve">SIDE ON WATERSPORTS                          </v>
          </cell>
          <cell r="D1306" t="str">
            <v>SID001</v>
          </cell>
        </row>
        <row r="1307">
          <cell r="C1307" t="str">
            <v xml:space="preserve">SIMPSON CHANDLERY LIMITED                    </v>
          </cell>
          <cell r="D1307" t="str">
            <v>SIM004</v>
          </cell>
        </row>
        <row r="1308">
          <cell r="C1308" t="str">
            <v xml:space="preserve">SIRENA VOILE                                 </v>
          </cell>
          <cell r="D1308" t="str">
            <v>SIR002</v>
          </cell>
        </row>
        <row r="1309">
          <cell r="C1309" t="str">
            <v xml:space="preserve">SLYSAVARNAFELAGIO LANDSBJORG                 </v>
          </cell>
          <cell r="D1309" t="str">
            <v>SLY001</v>
          </cell>
        </row>
        <row r="1310">
          <cell r="C1310" t="str">
            <v xml:space="preserve">SARL SOLUREP                                 </v>
          </cell>
          <cell r="D1310" t="str">
            <v>SOL012</v>
          </cell>
        </row>
        <row r="1311">
          <cell r="C1311" t="str">
            <v xml:space="preserve">SOUTHERN CROSS SPARS                         </v>
          </cell>
          <cell r="D1311" t="str">
            <v>SOU013</v>
          </cell>
        </row>
        <row r="1312">
          <cell r="C1312" t="str">
            <v xml:space="preserve">SOULSURFING.BE                               </v>
          </cell>
          <cell r="D1312" t="str">
            <v>SOU017</v>
          </cell>
        </row>
        <row r="1313">
          <cell r="C1313" t="str">
            <v xml:space="preserve">SPARCRAFT                                    </v>
          </cell>
          <cell r="D1313" t="str">
            <v>SPA004</v>
          </cell>
        </row>
        <row r="1314">
          <cell r="C1314" t="str">
            <v xml:space="preserve">MENCO D.O.O                                  </v>
          </cell>
          <cell r="D1314" t="str">
            <v>SPE002</v>
          </cell>
        </row>
        <row r="1315">
          <cell r="C1315" t="str">
            <v xml:space="preserve">SPEED COMMERC D.O.O                          </v>
          </cell>
          <cell r="D1315" t="str">
            <v>SPE017</v>
          </cell>
        </row>
        <row r="1316">
          <cell r="C1316" t="str">
            <v xml:space="preserve">SPIN OUT WINDSURF S.L.                       </v>
          </cell>
          <cell r="D1316" t="str">
            <v>SPI005</v>
          </cell>
        </row>
        <row r="1317">
          <cell r="C1317" t="str">
            <v xml:space="preserve">SPIRIT YACHTS                                </v>
          </cell>
          <cell r="D1317" t="str">
            <v>SPI006</v>
          </cell>
        </row>
        <row r="1318">
          <cell r="C1318" t="str">
            <v xml:space="preserve">SPORT SCHNEIDER                              </v>
          </cell>
          <cell r="D1318" t="str">
            <v>SPO005</v>
          </cell>
        </row>
        <row r="1319">
          <cell r="C1319" t="str">
            <v xml:space="preserve">SPORTS4FUN                                   </v>
          </cell>
          <cell r="D1319" t="str">
            <v>SPO010</v>
          </cell>
        </row>
        <row r="1320">
          <cell r="C1320" t="str">
            <v xml:space="preserve">STV ASGARD 11                                </v>
          </cell>
          <cell r="D1320" t="str">
            <v>STV001</v>
          </cell>
        </row>
        <row r="1321">
          <cell r="C1321" t="str">
            <v xml:space="preserve">SUN YACHT SP ZOO                             </v>
          </cell>
          <cell r="D1321" t="str">
            <v>SUN007</v>
          </cell>
        </row>
        <row r="1322">
          <cell r="C1322" t="str">
            <v xml:space="preserve">SURFSPOT C/O GUNNARSSON                      </v>
          </cell>
          <cell r="D1322" t="str">
            <v>SUR007</v>
          </cell>
        </row>
        <row r="1323">
          <cell r="C1323" t="str">
            <v xml:space="preserve">SURF &amp; SURF SHOP - 35                        </v>
          </cell>
          <cell r="D1323" t="str">
            <v>SUR010</v>
          </cell>
        </row>
        <row r="1324">
          <cell r="C1324" t="str">
            <v xml:space="preserve">SURF SHOP SYLT                               </v>
          </cell>
          <cell r="D1324" t="str">
            <v>SUR011</v>
          </cell>
        </row>
        <row r="1325">
          <cell r="C1325" t="str">
            <v xml:space="preserve">SURFZONEN .DK                                </v>
          </cell>
          <cell r="D1325" t="str">
            <v>SUR013</v>
          </cell>
        </row>
        <row r="1326">
          <cell r="C1326" t="str">
            <v xml:space="preserve">SURF + SNOWCENTER AUGSBURG                   </v>
          </cell>
          <cell r="D1326" t="str">
            <v>SUR016</v>
          </cell>
        </row>
        <row r="1327">
          <cell r="C1327" t="str">
            <v xml:space="preserve">**SVAMA NAUTICA Srl                          </v>
          </cell>
          <cell r="D1327" t="str">
            <v>SVA001</v>
          </cell>
        </row>
        <row r="1328">
          <cell r="C1328" t="str">
            <v xml:space="preserve">ARIMAR SPA                                   </v>
          </cell>
          <cell r="D1328" t="str">
            <v>SVA002</v>
          </cell>
        </row>
        <row r="1329">
          <cell r="C1329" t="str">
            <v xml:space="preserve">SWEDISH CHALLENGE CREWING LTD                </v>
          </cell>
          <cell r="D1329" t="str">
            <v>SWE001</v>
          </cell>
        </row>
        <row r="1330">
          <cell r="C1330" t="str">
            <v xml:space="preserve">SWISSCOM VG CHALLENGE                        </v>
          </cell>
          <cell r="D1330" t="str">
            <v>SWI004</v>
          </cell>
        </row>
        <row r="1331">
          <cell r="C1331" t="str">
            <v xml:space="preserve">SX3 GROUP SRL                                </v>
          </cell>
          <cell r="D1331" t="str">
            <v>SX3001</v>
          </cell>
        </row>
        <row r="1332">
          <cell r="C1332" t="str">
            <v xml:space="preserve">M.Y. TACANUYA                                </v>
          </cell>
          <cell r="D1332" t="str">
            <v>TAC002</v>
          </cell>
        </row>
        <row r="1333">
          <cell r="C1333" t="str">
            <v xml:space="preserve">TACTIX YACHTING SOLUTIONS                    </v>
          </cell>
          <cell r="D1333" t="str">
            <v>TAC003</v>
          </cell>
        </row>
        <row r="1334">
          <cell r="C1334" t="str">
            <v xml:space="preserve">TACK VELAS S.L.                              </v>
          </cell>
          <cell r="D1334" t="str">
            <v>TAC005</v>
          </cell>
        </row>
        <row r="1335">
          <cell r="C1335" t="str">
            <v xml:space="preserve">TAKT                                         </v>
          </cell>
          <cell r="D1335" t="str">
            <v>TAK001</v>
          </cell>
        </row>
        <row r="1336">
          <cell r="C1336" t="str">
            <v xml:space="preserve">TAKE OFF IBIZA                               </v>
          </cell>
          <cell r="D1336" t="str">
            <v>TAK002</v>
          </cell>
        </row>
        <row r="1337">
          <cell r="C1337" t="str">
            <v xml:space="preserve">TEAM DELTA LLOYD                             </v>
          </cell>
          <cell r="D1337" t="str">
            <v>TEA005</v>
          </cell>
        </row>
        <row r="1338">
          <cell r="C1338" t="str">
            <v xml:space="preserve">TEAM NEW ZEALAND SPAIN S.L.U                 </v>
          </cell>
          <cell r="D1338" t="str">
            <v>TEA007</v>
          </cell>
        </row>
        <row r="1339">
          <cell r="C1339" t="str">
            <v xml:space="preserve">**TECHNIQUE GREEMENT                         </v>
          </cell>
          <cell r="D1339" t="str">
            <v>TEC002</v>
          </cell>
        </row>
        <row r="1340">
          <cell r="C1340" t="str">
            <v xml:space="preserve">**TECREP MARINE                              </v>
          </cell>
          <cell r="D1340" t="str">
            <v>TEC003</v>
          </cell>
        </row>
        <row r="1341">
          <cell r="C1341" t="str">
            <v xml:space="preserve">TECHNIQUE GREEMENT                           </v>
          </cell>
          <cell r="D1341" t="str">
            <v>TEC008</v>
          </cell>
        </row>
        <row r="1342">
          <cell r="C1342" t="str">
            <v xml:space="preserve">TECREP MARINE                                </v>
          </cell>
          <cell r="D1342" t="str">
            <v>TEC009</v>
          </cell>
        </row>
        <row r="1343">
          <cell r="C1343" t="str">
            <v xml:space="preserve">TECNICAS DE CONTENTORIZACAO LDA              </v>
          </cell>
          <cell r="D1343" t="str">
            <v>TEC010</v>
          </cell>
        </row>
        <row r="1344">
          <cell r="C1344" t="str">
            <v xml:space="preserve">TELLIT                                       </v>
          </cell>
          <cell r="D1344" t="str">
            <v>TEL006</v>
          </cell>
        </row>
        <row r="1345">
          <cell r="C1345" t="str">
            <v xml:space="preserve">TOM HOPE AB                                  </v>
          </cell>
          <cell r="D1345" t="str">
            <v>TOM001</v>
          </cell>
        </row>
        <row r="1346">
          <cell r="C1346" t="str">
            <v xml:space="preserve">TRABAJOS EN CABOS                            </v>
          </cell>
          <cell r="D1346" t="str">
            <v>TRA013</v>
          </cell>
        </row>
        <row r="1347">
          <cell r="C1347" t="str">
            <v xml:space="preserve">TRABAJOS CONSIGNMENT A/C                     </v>
          </cell>
          <cell r="D1347" t="str">
            <v>TRA019</v>
          </cell>
        </row>
        <row r="1348">
          <cell r="C1348" t="str">
            <v xml:space="preserve">TRAINING FOR GOLD SL                         </v>
          </cell>
          <cell r="D1348" t="str">
            <v>TRA023</v>
          </cell>
        </row>
        <row r="1349">
          <cell r="C1349" t="str">
            <v xml:space="preserve">TRABAJOS EN CABOS - WAD                      </v>
          </cell>
          <cell r="D1349" t="str">
            <v>TRA024</v>
          </cell>
        </row>
        <row r="1350">
          <cell r="C1350" t="str">
            <v xml:space="preserve">TRIOLOGIA MAR LDA                            </v>
          </cell>
          <cell r="D1350" t="str">
            <v>TRI001</v>
          </cell>
        </row>
        <row r="1351">
          <cell r="C1351" t="str">
            <v xml:space="preserve">T S M M TEKNECILIK SAN. TIC A.S.             </v>
          </cell>
          <cell r="D1351" t="str">
            <v>TSM001</v>
          </cell>
        </row>
        <row r="1352">
          <cell r="C1352" t="str">
            <v xml:space="preserve">UAB SURFHOUSE                                </v>
          </cell>
          <cell r="D1352" t="str">
            <v>UAB001</v>
          </cell>
        </row>
        <row r="1353">
          <cell r="C1353" t="str">
            <v xml:space="preserve">UKRAINE WINDSURFING                          </v>
          </cell>
          <cell r="D1353" t="str">
            <v>UKR001</v>
          </cell>
        </row>
        <row r="1354">
          <cell r="C1354" t="str">
            <v xml:space="preserve">UNIMAR RIJEKA d.o.o.                         </v>
          </cell>
          <cell r="D1354" t="str">
            <v>UNI018</v>
          </cell>
        </row>
        <row r="1355">
          <cell r="C1355" t="str">
            <v xml:space="preserve">VANDOR INDUSTRY                              </v>
          </cell>
          <cell r="D1355" t="str">
            <v>VAN004</v>
          </cell>
        </row>
        <row r="1356">
          <cell r="C1356" t="str">
            <v xml:space="preserve">VASSOS VASSILIOU OPTIKAL &amp; SPORTS LTD        </v>
          </cell>
          <cell r="D1356" t="str">
            <v>VAS001</v>
          </cell>
        </row>
        <row r="1357">
          <cell r="C1357" t="str">
            <v xml:space="preserve">VELAMANIA S.r.l.                             </v>
          </cell>
          <cell r="D1357" t="str">
            <v>VEL001</v>
          </cell>
        </row>
        <row r="1358">
          <cell r="C1358" t="str">
            <v xml:space="preserve">VELAS PIRES DE LIMA SA                       </v>
          </cell>
          <cell r="D1358" t="str">
            <v>VEL002</v>
          </cell>
        </row>
        <row r="1359">
          <cell r="C1359" t="str">
            <v xml:space="preserve">VELAMANIA  S.R.L. (PERINI)                   </v>
          </cell>
          <cell r="D1359" t="str">
            <v>VEL003</v>
          </cell>
        </row>
        <row r="1360">
          <cell r="C1360" t="str">
            <v xml:space="preserve">VIAREGGIO SUPERYACHTS SRL                    </v>
          </cell>
          <cell r="D1360" t="str">
            <v>VIA001</v>
          </cell>
        </row>
        <row r="1361">
          <cell r="C1361" t="str">
            <v xml:space="preserve">VICTORY CHALLENGE SPAIN S.L.                 </v>
          </cell>
          <cell r="D1361" t="str">
            <v>VIC002</v>
          </cell>
        </row>
        <row r="1362">
          <cell r="C1362" t="str">
            <v xml:space="preserve">VIRGA D.O.O                                  </v>
          </cell>
          <cell r="D1362" t="str">
            <v>VIR001</v>
          </cell>
        </row>
        <row r="1363">
          <cell r="C1363" t="str">
            <v xml:space="preserve">VOILERIE ALTA SAILS GROUP                    </v>
          </cell>
          <cell r="D1363" t="str">
            <v>VOI001</v>
          </cell>
        </row>
        <row r="1364">
          <cell r="C1364" t="str">
            <v xml:space="preserve">VOILERIE ESPACE                              </v>
          </cell>
          <cell r="D1364" t="str">
            <v>VOI002</v>
          </cell>
        </row>
        <row r="1365">
          <cell r="C1365" t="str">
            <v xml:space="preserve">VOODOO OU                                    </v>
          </cell>
          <cell r="D1365" t="str">
            <v>VOO001</v>
          </cell>
        </row>
        <row r="1366">
          <cell r="C1366" t="str">
            <v xml:space="preserve">**WATSKI AB                                  </v>
          </cell>
          <cell r="D1366" t="str">
            <v>WAT002</v>
          </cell>
        </row>
        <row r="1367">
          <cell r="C1367" t="str">
            <v xml:space="preserve">WATERTIGHT MARINE SUPPLIES SL                </v>
          </cell>
          <cell r="D1367" t="str">
            <v>WAT008</v>
          </cell>
        </row>
        <row r="1368">
          <cell r="C1368" t="str">
            <v xml:space="preserve">WATSKI AB                                    </v>
          </cell>
          <cell r="D1368" t="str">
            <v>WAT010</v>
          </cell>
        </row>
        <row r="1369">
          <cell r="C1369" t="str">
            <v xml:space="preserve">WATSKI AS                                    </v>
          </cell>
          <cell r="D1369" t="str">
            <v>WAT011</v>
          </cell>
        </row>
        <row r="1370">
          <cell r="C1370" t="str">
            <v xml:space="preserve">WATSKI AS NORWAY                             </v>
          </cell>
          <cell r="D1370" t="str">
            <v>WAT012</v>
          </cell>
        </row>
        <row r="1371">
          <cell r="C1371" t="str">
            <v xml:space="preserve">WEFLEX s.r.l.                                </v>
          </cell>
          <cell r="D1371" t="str">
            <v>WEF001</v>
          </cell>
        </row>
        <row r="1372">
          <cell r="C1372" t="str">
            <v xml:space="preserve">GINO GARY MALVELL                            </v>
          </cell>
          <cell r="D1372" t="str">
            <v>WHY001</v>
          </cell>
        </row>
        <row r="1373">
          <cell r="C1373" t="str">
            <v xml:space="preserve">WICHARD                                      </v>
          </cell>
          <cell r="D1373" t="str">
            <v>WIC002</v>
          </cell>
        </row>
        <row r="1374">
          <cell r="C1374" t="str">
            <v xml:space="preserve">WILD JOE VSE                                 </v>
          </cell>
          <cell r="D1374" t="str">
            <v>WIL016</v>
          </cell>
        </row>
        <row r="1375">
          <cell r="C1375" t="str">
            <v xml:space="preserve">WINDCRAFT-SPORTS                             </v>
          </cell>
          <cell r="D1375" t="str">
            <v>WIN003</v>
          </cell>
        </row>
        <row r="1376">
          <cell r="C1376" t="str">
            <v xml:space="preserve">WINDSURES S.L.                               </v>
          </cell>
          <cell r="D1376" t="str">
            <v>WIN005</v>
          </cell>
        </row>
        <row r="1377">
          <cell r="C1377" t="str">
            <v xml:space="preserve">WINDSURFER'S PARADISE SL                     </v>
          </cell>
          <cell r="D1377" t="str">
            <v>WIN007</v>
          </cell>
        </row>
        <row r="1378">
          <cell r="C1378" t="str">
            <v xml:space="preserve">**WINDSURF POINT LDA                         </v>
          </cell>
          <cell r="D1378" t="str">
            <v>WIN016</v>
          </cell>
        </row>
        <row r="1379">
          <cell r="C1379" t="str">
            <v xml:space="preserve">**WINDSURFER'S PARADISE SL                   </v>
          </cell>
          <cell r="D1379" t="str">
            <v>WIN019</v>
          </cell>
        </row>
        <row r="1380">
          <cell r="C1380" t="str">
            <v xml:space="preserve">MFB NAUTICA UNIPESSOAL Lda                   </v>
          </cell>
          <cell r="D1380" t="str">
            <v>WIN020</v>
          </cell>
        </row>
        <row r="1381">
          <cell r="C1381" t="str">
            <v xml:space="preserve">YACHT SOLUTIONS                              </v>
          </cell>
          <cell r="D1381" t="str">
            <v>YAC011</v>
          </cell>
        </row>
        <row r="1382">
          <cell r="C1382" t="str">
            <v xml:space="preserve">YACHT-SERVICES sarl                          </v>
          </cell>
          <cell r="D1382" t="str">
            <v>YAC013</v>
          </cell>
        </row>
        <row r="1383">
          <cell r="C1383" t="str">
            <v xml:space="preserve">Y STUDIO GRZEGORZ JEDRZEJEWSKI               </v>
          </cell>
          <cell r="D1383" t="str">
            <v>YST001</v>
          </cell>
        </row>
        <row r="1384">
          <cell r="C1384" t="str">
            <v xml:space="preserve">YVES-MARIE PILON                             </v>
          </cell>
          <cell r="D1384" t="str">
            <v>YVE001</v>
          </cell>
        </row>
        <row r="1385">
          <cell r="C1385" t="str">
            <v xml:space="preserve">EUR TRADE                                    </v>
          </cell>
          <cell r="D1385" t="str">
            <v>ZZZ002</v>
          </cell>
        </row>
        <row r="1386">
          <cell r="C1386" t="str">
            <v xml:space="preserve">A &amp; A RIGGING AND YACHT SERVICES             </v>
          </cell>
          <cell r="D1386" t="str">
            <v>AAR003</v>
          </cell>
        </row>
        <row r="1387">
          <cell r="C1387" t="str">
            <v>**USE AAR003***A&amp;A RIGGING AND YACHT SERVICES</v>
          </cell>
          <cell r="D1387" t="str">
            <v>AAR004</v>
          </cell>
        </row>
        <row r="1388">
          <cell r="C1388" t="str">
            <v xml:space="preserve">ADAMALLYS L.L.C.                             </v>
          </cell>
          <cell r="D1388" t="str">
            <v>ADA001</v>
          </cell>
        </row>
        <row r="1389">
          <cell r="C1389" t="str">
            <v xml:space="preserve">AGIPAC S.A.                                  </v>
          </cell>
          <cell r="D1389" t="str">
            <v>AGI001</v>
          </cell>
        </row>
        <row r="1390">
          <cell r="C1390" t="str">
            <v xml:space="preserve">AL HSAG TRADING CO L.L.C.                    </v>
          </cell>
          <cell r="D1390" t="str">
            <v>ALH001</v>
          </cell>
        </row>
        <row r="1391">
          <cell r="C1391" t="str">
            <v xml:space="preserve">ALI AL-AUFY TRADING CO LLC                   </v>
          </cell>
          <cell r="D1391" t="str">
            <v>ALI001</v>
          </cell>
        </row>
        <row r="1392">
          <cell r="C1392" t="str">
            <v xml:space="preserve">ALKHALIL TRADING LLC                         </v>
          </cell>
          <cell r="D1392" t="str">
            <v>ALK002</v>
          </cell>
        </row>
        <row r="1393">
          <cell r="C1393" t="str">
            <v xml:space="preserve">ALOHA-DA WATERMEN SPORTS                     </v>
          </cell>
          <cell r="D1393" t="str">
            <v>ALO002</v>
          </cell>
        </row>
        <row r="1394">
          <cell r="C1394" t="str">
            <v xml:space="preserve">AL SEER MARINE                               </v>
          </cell>
          <cell r="D1394" t="str">
            <v>ALS002</v>
          </cell>
        </row>
        <row r="1395">
          <cell r="C1395" t="str">
            <v xml:space="preserve">ANTIGUA RIGGING LTD                          </v>
          </cell>
          <cell r="D1395" t="str">
            <v>ANT006</v>
          </cell>
        </row>
        <row r="1396">
          <cell r="C1396" t="str">
            <v xml:space="preserve">AREONAUTIC CONSULTANCY LTD                   </v>
          </cell>
          <cell r="D1396" t="str">
            <v>ARE001</v>
          </cell>
        </row>
        <row r="1397">
          <cell r="C1397" t="str">
            <v xml:space="preserve">ARUS SAMUDERA SDN. BHN                       </v>
          </cell>
          <cell r="D1397" t="str">
            <v>ARU004</v>
          </cell>
        </row>
        <row r="1398">
          <cell r="C1398" t="str">
            <v xml:space="preserve">A SORIANO                                    </v>
          </cell>
          <cell r="D1398" t="str">
            <v>ASO001</v>
          </cell>
        </row>
        <row r="1399">
          <cell r="C1399" t="str">
            <v xml:space="preserve">AU WEI ENTERPRISES                           </v>
          </cell>
          <cell r="D1399" t="str">
            <v>AUW001</v>
          </cell>
        </row>
        <row r="1400">
          <cell r="C1400" t="str">
            <v xml:space="preserve">BAINBRIDGE INTERNATIONAL INC.                </v>
          </cell>
          <cell r="D1400" t="str">
            <v>BAI002</v>
          </cell>
        </row>
        <row r="1401">
          <cell r="C1401" t="str">
            <v xml:space="preserve">BARLOW DISTRIBUTORS PTY LTD                  </v>
          </cell>
          <cell r="D1401" t="str">
            <v>BAR004</v>
          </cell>
        </row>
        <row r="1402">
          <cell r="C1402" t="str">
            <v xml:space="preserve">BAVARIA YACHTS DOO                           </v>
          </cell>
          <cell r="D1402" t="str">
            <v>BAV001</v>
          </cell>
        </row>
        <row r="1403">
          <cell r="C1403" t="str">
            <v xml:space="preserve">BIMBA WINDSURF SHOP                          </v>
          </cell>
          <cell r="D1403" t="str">
            <v>BIM001</v>
          </cell>
        </row>
        <row r="1404">
          <cell r="C1404" t="str">
            <v xml:space="preserve">BOBOS HURGHADA WATER SPORT                   </v>
          </cell>
          <cell r="D1404" t="str">
            <v>BOB001</v>
          </cell>
        </row>
        <row r="1405">
          <cell r="C1405" t="str">
            <v xml:space="preserve">BREEZE CO LTD                                </v>
          </cell>
          <cell r="D1405" t="str">
            <v>BRE003</v>
          </cell>
        </row>
        <row r="1406">
          <cell r="C1406" t="str">
            <v xml:space="preserve">GOLDEN GATE INNOVATIONS                      </v>
          </cell>
          <cell r="D1406" t="str">
            <v>BRE005</v>
          </cell>
        </row>
        <row r="1407">
          <cell r="C1407" t="str">
            <v xml:space="preserve">BREYMAIER SAILING                            </v>
          </cell>
          <cell r="D1407" t="str">
            <v>BRE007</v>
          </cell>
        </row>
        <row r="1408">
          <cell r="C1408" t="str">
            <v xml:space="preserve">BRIGHT FUTURE VENTURES LTD                   </v>
          </cell>
          <cell r="D1408" t="str">
            <v>BRI024</v>
          </cell>
        </row>
        <row r="1409">
          <cell r="C1409" t="str">
            <v xml:space="preserve">BUDGET MARINE                                </v>
          </cell>
          <cell r="D1409" t="str">
            <v>BUD002</v>
          </cell>
        </row>
        <row r="1410">
          <cell r="C1410" t="str">
            <v xml:space="preserve">BUDGET MARINE NV                             </v>
          </cell>
          <cell r="D1410" t="str">
            <v>BUD003</v>
          </cell>
        </row>
        <row r="1411">
          <cell r="C1411" t="str">
            <v xml:space="preserve">CASH SALES - YACHTING ROW                    </v>
          </cell>
          <cell r="D1411" t="str">
            <v>CASH04</v>
          </cell>
        </row>
        <row r="1412">
          <cell r="C1412" t="str">
            <v xml:space="preserve">CENTURY MARINE SUPPLY PTE LTD                </v>
          </cell>
          <cell r="D1412" t="str">
            <v>CEN002</v>
          </cell>
        </row>
        <row r="1413">
          <cell r="C1413" t="str">
            <v xml:space="preserve">CHALLENGE SAILCLOTH INC                      </v>
          </cell>
          <cell r="D1413" t="str">
            <v>CHA002</v>
          </cell>
        </row>
        <row r="1414">
          <cell r="C1414" t="str">
            <v xml:space="preserve">THAI SAILING CO LTD                          </v>
          </cell>
          <cell r="D1414" t="str">
            <v>CHI004</v>
          </cell>
        </row>
        <row r="1415">
          <cell r="C1415" t="str">
            <v xml:space="preserve">CHUN SHIN LTD                                </v>
          </cell>
          <cell r="D1415" t="str">
            <v>CHU003</v>
          </cell>
        </row>
        <row r="1416">
          <cell r="C1416" t="str">
            <v xml:space="preserve">CIRQUE DU SOLEIL INC                         </v>
          </cell>
          <cell r="D1416" t="str">
            <v>CIR004</v>
          </cell>
        </row>
        <row r="1417">
          <cell r="C1417" t="str">
            <v xml:space="preserve">COASTLINE LLC                                </v>
          </cell>
          <cell r="D1417" t="str">
            <v>COA003</v>
          </cell>
        </row>
        <row r="1418">
          <cell r="C1418" t="str">
            <v xml:space="preserve">CONSTANT WIND PTE LTD                        </v>
          </cell>
          <cell r="D1418" t="str">
            <v>CON003</v>
          </cell>
        </row>
        <row r="1419">
          <cell r="C1419" t="str">
            <v xml:space="preserve">CORE BUILDERS COMPOSITES LTD                 </v>
          </cell>
          <cell r="D1419" t="str">
            <v>COR011</v>
          </cell>
        </row>
        <row r="1420">
          <cell r="C1420" t="str">
            <v xml:space="preserve">DARK HORSE YACHTING                          </v>
          </cell>
          <cell r="D1420" t="str">
            <v>DAR001</v>
          </cell>
        </row>
        <row r="1421">
          <cell r="C1421" t="str">
            <v xml:space="preserve">DARKHORSE MARINE CONSULTING                  </v>
          </cell>
          <cell r="D1421" t="str">
            <v>DAR008</v>
          </cell>
        </row>
        <row r="1422">
          <cell r="C1422" t="str">
            <v xml:space="preserve">DELMA MARINE                                 </v>
          </cell>
          <cell r="D1422" t="str">
            <v>DEL004</v>
          </cell>
        </row>
        <row r="1423">
          <cell r="C1423" t="str">
            <v xml:space="preserve">DIAN KREATIF SDN BHD                         </v>
          </cell>
          <cell r="D1423" t="str">
            <v>DIA001</v>
          </cell>
        </row>
        <row r="1424">
          <cell r="C1424" t="str">
            <v xml:space="preserve">DINGHY SAILING PRODUCTS                      </v>
          </cell>
          <cell r="D1424" t="str">
            <v>DIN001</v>
          </cell>
        </row>
        <row r="1425">
          <cell r="C1425" t="str">
            <v xml:space="preserve">DISTINCT ENERGY                              </v>
          </cell>
          <cell r="D1425" t="str">
            <v>DIS002</v>
          </cell>
        </row>
        <row r="1426">
          <cell r="C1426" t="str">
            <v xml:space="preserve">DOYLE SAILS NZ LIMITED                       </v>
          </cell>
          <cell r="D1426" t="str">
            <v>DOY001</v>
          </cell>
        </row>
        <row r="1427">
          <cell r="C1427" t="str">
            <v xml:space="preserve">DUBAI OFFSHORE SAILING CLUB                  </v>
          </cell>
          <cell r="D1427" t="str">
            <v>DUB001</v>
          </cell>
        </row>
        <row r="1428">
          <cell r="C1428" t="str">
            <v xml:space="preserve">DYNAMIC YACHT RIGGING                        </v>
          </cell>
          <cell r="D1428" t="str">
            <v>DYN003</v>
          </cell>
        </row>
        <row r="1429">
          <cell r="C1429" t="str">
            <v xml:space="preserve">EASOM RACING AND RIGGING                     </v>
          </cell>
          <cell r="D1429" t="str">
            <v>EAS012</v>
          </cell>
        </row>
        <row r="1430">
          <cell r="C1430" t="str">
            <v xml:space="preserve">ERNESTO GUILLERMO AHLIG DE LOS SANTOS        </v>
          </cell>
          <cell r="D1430" t="str">
            <v>ERN001</v>
          </cell>
        </row>
        <row r="1431">
          <cell r="C1431" t="str">
            <v xml:space="preserve">FIBRE MARINE LTD                             </v>
          </cell>
          <cell r="D1431" t="str">
            <v>FIB001</v>
          </cell>
        </row>
        <row r="1432">
          <cell r="C1432" t="str">
            <v xml:space="preserve">FINELINE MARINE                              </v>
          </cell>
          <cell r="D1432" t="str">
            <v>FIN004</v>
          </cell>
        </row>
        <row r="1433">
          <cell r="C1433" t="str">
            <v xml:space="preserve">WIND ZONE                                    </v>
          </cell>
          <cell r="D1433" t="str">
            <v>FIV002</v>
          </cell>
        </row>
        <row r="1434">
          <cell r="C1434" t="str">
            <v xml:space="preserve">FKG MARINE RIGGING &amp; FABRICATING             </v>
          </cell>
          <cell r="D1434" t="str">
            <v>FKG001</v>
          </cell>
        </row>
        <row r="1435">
          <cell r="C1435" t="str">
            <v xml:space="preserve">FLAGPOLE WORLD &amp; HENDERSON RIGGING           </v>
          </cell>
          <cell r="D1435" t="str">
            <v>FLA002</v>
          </cell>
        </row>
        <row r="1436">
          <cell r="C1436" t="str">
            <v xml:space="preserve">FOOTHILLS IND. COM. LTDA                     </v>
          </cell>
          <cell r="D1436" t="str">
            <v>FOO002</v>
          </cell>
        </row>
        <row r="1437">
          <cell r="C1437" t="str">
            <v xml:space="preserve">FREE RIDE                                    </v>
          </cell>
          <cell r="D1437" t="str">
            <v>FRE007</v>
          </cell>
        </row>
        <row r="1438">
          <cell r="C1438" t="str">
            <v xml:space="preserve">GAASTRA                                      </v>
          </cell>
          <cell r="D1438" t="str">
            <v>GAA001</v>
          </cell>
        </row>
        <row r="1439">
          <cell r="C1439" t="str">
            <v xml:space="preserve">GAC HQ                                       </v>
          </cell>
          <cell r="D1439" t="str">
            <v>GAC001</v>
          </cell>
        </row>
        <row r="1440">
          <cell r="C1440" t="str">
            <v xml:space="preserve">GENERAL DIESEL SERVICES SDN. BHD             </v>
          </cell>
          <cell r="D1440" t="str">
            <v>GEN001</v>
          </cell>
        </row>
        <row r="1441">
          <cell r="C1441" t="str">
            <v xml:space="preserve">CAPE FIELD LTD                               </v>
          </cell>
          <cell r="D1441" t="str">
            <v>GHP001</v>
          </cell>
        </row>
        <row r="1442">
          <cell r="C1442" t="str">
            <v xml:space="preserve">GLOBAL CREATION SPORTS GEAR LTD              </v>
          </cell>
          <cell r="D1442" t="str">
            <v>GLO010</v>
          </cell>
        </row>
        <row r="1443">
          <cell r="C1443" t="str">
            <v xml:space="preserve">GODET &amp; YOUNG                                </v>
          </cell>
          <cell r="D1443" t="str">
            <v>GOD001</v>
          </cell>
        </row>
        <row r="1444">
          <cell r="C1444" t="str">
            <v xml:space="preserve">GOLDEN PRENE ENTERPRISE CO                   </v>
          </cell>
          <cell r="D1444" t="str">
            <v>GOL002</v>
          </cell>
        </row>
        <row r="1445">
          <cell r="C1445" t="str">
            <v xml:space="preserve">GONZALO COSTA HOEVEL                         </v>
          </cell>
          <cell r="D1445" t="str">
            <v>GON001</v>
          </cell>
        </row>
        <row r="1446">
          <cell r="C1446" t="str">
            <v xml:space="preserve">GRANT NIXON                                  </v>
          </cell>
          <cell r="D1446" t="str">
            <v>GRA003</v>
          </cell>
        </row>
        <row r="1447">
          <cell r="C1447" t="str">
            <v xml:space="preserve">GULF RIGGING                                 </v>
          </cell>
          <cell r="D1447" t="str">
            <v>GUL003</v>
          </cell>
        </row>
        <row r="1448">
          <cell r="C1448" t="str">
            <v xml:space="preserve">H2O WORLD                                    </v>
          </cell>
          <cell r="D1448" t="str">
            <v>H2O002</v>
          </cell>
        </row>
        <row r="1449">
          <cell r="C1449" t="str">
            <v>HAMILTON ISLAND YACHT CLUB GREAT BARRIER REEF</v>
          </cell>
          <cell r="D1449" t="str">
            <v>HAM012</v>
          </cell>
        </row>
        <row r="1450">
          <cell r="C1450" t="str">
            <v xml:space="preserve">HARKEN NEW ZEALAND LTD                       </v>
          </cell>
          <cell r="D1450" t="str">
            <v>HAR009</v>
          </cell>
        </row>
        <row r="1451">
          <cell r="C1451" t="str">
            <v xml:space="preserve">HARKEN SOUTH AFRICA                          </v>
          </cell>
          <cell r="D1451" t="str">
            <v>HAR010</v>
          </cell>
        </row>
        <row r="1452">
          <cell r="C1452" t="str">
            <v xml:space="preserve">HARKEN AUSTRALIA PTY LTD                     </v>
          </cell>
          <cell r="D1452" t="str">
            <v>HAR019</v>
          </cell>
        </row>
        <row r="1453">
          <cell r="C1453" t="str">
            <v xml:space="preserve">HAU PAI WIND SPORTS                          </v>
          </cell>
          <cell r="D1453" t="str">
            <v>HAU001</v>
          </cell>
        </row>
        <row r="1454">
          <cell r="C1454" t="str">
            <v xml:space="preserve">HUDSON YACHT &amp; MARINE CO. LTD                </v>
          </cell>
          <cell r="D1454" t="str">
            <v>HUD001</v>
          </cell>
        </row>
        <row r="1455">
          <cell r="C1455" t="str">
            <v xml:space="preserve">HYDROVANE SELF STEERING INC.                 </v>
          </cell>
          <cell r="D1455" t="str">
            <v>HYD005</v>
          </cell>
        </row>
        <row r="1456">
          <cell r="C1456" t="str">
            <v xml:space="preserve">HYDE SAILS CEBU INC                          </v>
          </cell>
          <cell r="D1456" t="str">
            <v>HYD008</v>
          </cell>
        </row>
        <row r="1457">
          <cell r="C1457" t="str">
            <v xml:space="preserve">INTERMARINE SUPPLY CO (PTR) LTD              </v>
          </cell>
          <cell r="D1457" t="str">
            <v>INT008</v>
          </cell>
        </row>
        <row r="1458">
          <cell r="C1458" t="str">
            <v xml:space="preserve">ITTENSHO INC                                 </v>
          </cell>
          <cell r="D1458" t="str">
            <v>ITT001</v>
          </cell>
        </row>
        <row r="1459">
          <cell r="C1459" t="str">
            <v xml:space="preserve">JERVOIS YACHTING LTD                         </v>
          </cell>
          <cell r="D1459" t="str">
            <v>JER003</v>
          </cell>
        </row>
        <row r="1460">
          <cell r="C1460" t="str">
            <v xml:space="preserve">SAIL KOREA                                   </v>
          </cell>
          <cell r="D1460" t="str">
            <v>KOR002</v>
          </cell>
        </row>
        <row r="1461">
          <cell r="C1461" t="str">
            <v xml:space="preserve">KSC LTD                                      </v>
          </cell>
          <cell r="D1461" t="str">
            <v>KSC001</v>
          </cell>
        </row>
        <row r="1462">
          <cell r="C1462" t="str">
            <v xml:space="preserve">KT MARINE                                    </v>
          </cell>
          <cell r="D1462" t="str">
            <v>KTM001</v>
          </cell>
        </row>
        <row r="1463">
          <cell r="C1463" t="str">
            <v xml:space="preserve">KUWAIT WATERSPORTS                           </v>
          </cell>
          <cell r="D1463" t="str">
            <v>KUW001</v>
          </cell>
        </row>
        <row r="1464">
          <cell r="C1464" t="str">
            <v xml:space="preserve">LASER PERFORMANCE LLC                        </v>
          </cell>
          <cell r="D1464" t="str">
            <v>LAS006</v>
          </cell>
        </row>
        <row r="1465">
          <cell r="C1465" t="str">
            <v xml:space="preserve">LEBON MARINE CO LTD                          </v>
          </cell>
          <cell r="D1465" t="str">
            <v>LEB001</v>
          </cell>
        </row>
        <row r="1466">
          <cell r="C1466" t="str">
            <v xml:space="preserve">LEISURE MARINE                               </v>
          </cell>
          <cell r="D1466" t="str">
            <v>LEI007</v>
          </cell>
        </row>
        <row r="1467">
          <cell r="C1467" t="str">
            <v xml:space="preserve">LESTE MARINE IMP.  EXP.  LTDA                </v>
          </cell>
          <cell r="D1467" t="str">
            <v>LES001</v>
          </cell>
        </row>
        <row r="1468">
          <cell r="C1468" t="str">
            <v xml:space="preserve">LEWMAR INC                                   </v>
          </cell>
          <cell r="D1468" t="str">
            <v>LEW002</v>
          </cell>
        </row>
        <row r="1469">
          <cell r="C1469" t="str">
            <v xml:space="preserve">MALAYSIAN YACHTING ASSOCIATION               </v>
          </cell>
          <cell r="D1469" t="str">
            <v>MAL009</v>
          </cell>
        </row>
        <row r="1470">
          <cell r="C1470" t="str">
            <v xml:space="preserve">CN CTY TNHH CÁNH BUOM CÁ ÐUOI                </v>
          </cell>
          <cell r="D1470" t="str">
            <v>MAN010</v>
          </cell>
        </row>
        <row r="1471">
          <cell r="C1471" t="str">
            <v xml:space="preserve">MAPSO MARINE PROPUSLSION &amp; SUPPLY S.A.E.     </v>
          </cell>
          <cell r="D1471" t="str">
            <v>MAP001</v>
          </cell>
        </row>
        <row r="1472">
          <cell r="C1472" t="str">
            <v xml:space="preserve">MARINE SUPPORT SYSTEM                        </v>
          </cell>
          <cell r="D1472" t="str">
            <v>MAR001</v>
          </cell>
        </row>
        <row r="1473">
          <cell r="C1473" t="str">
            <v xml:space="preserve">MARINELAND LTD                               </v>
          </cell>
          <cell r="D1473" t="str">
            <v>MAR002</v>
          </cell>
        </row>
        <row r="1474">
          <cell r="C1474" t="str">
            <v xml:space="preserve">MARINE SERVICE KOREA                         </v>
          </cell>
          <cell r="D1474" t="str">
            <v>MAR008</v>
          </cell>
        </row>
        <row r="1475">
          <cell r="C1475" t="str">
            <v xml:space="preserve">MARINE TECH LLC                              </v>
          </cell>
          <cell r="D1475" t="str">
            <v>MAR028</v>
          </cell>
        </row>
        <row r="1476">
          <cell r="C1476" t="str">
            <v xml:space="preserve">McCONAGHY BOATS LTD                          </v>
          </cell>
          <cell r="D1476" t="str">
            <v>MCC005</v>
          </cell>
        </row>
        <row r="1477">
          <cell r="C1477" t="str">
            <v xml:space="preserve">MECHANICO ENGINEERING LTD                    </v>
          </cell>
          <cell r="D1477" t="str">
            <v>MEC002</v>
          </cell>
        </row>
        <row r="1478">
          <cell r="C1478" t="str">
            <v xml:space="preserve">MOORINGS YACHTING USA                        </v>
          </cell>
          <cell r="D1478" t="str">
            <v>MOO003</v>
          </cell>
        </row>
        <row r="1479">
          <cell r="C1479" t="str">
            <v xml:space="preserve">MOORINGS YACHTING USA                        </v>
          </cell>
          <cell r="D1479" t="str">
            <v>MOO004</v>
          </cell>
        </row>
        <row r="1480">
          <cell r="C1480" t="str">
            <v xml:space="preserve">MOREMAN                                      </v>
          </cell>
          <cell r="D1480" t="str">
            <v>MOR001</v>
          </cell>
        </row>
        <row r="1481">
          <cell r="C1481" t="str">
            <v xml:space="preserve">MUSCAT MARINE LLC                            </v>
          </cell>
          <cell r="D1481" t="str">
            <v>MUS001</v>
          </cell>
        </row>
        <row r="1482">
          <cell r="C1482" t="str">
            <v xml:space="preserve">M.U. SAILMAKERS LTD                          </v>
          </cell>
          <cell r="D1482" t="str">
            <v>MUS002</v>
          </cell>
        </row>
        <row r="1483">
          <cell r="C1483" t="str">
            <v xml:space="preserve">NAISH NOUMEA PRO CENTRE                      </v>
          </cell>
          <cell r="D1483" t="str">
            <v>NAI001</v>
          </cell>
        </row>
        <row r="1484">
          <cell r="C1484" t="str">
            <v xml:space="preserve">NAKAMURA SENGO KOGYO CO LTD                  </v>
          </cell>
          <cell r="D1484" t="str">
            <v>NAK001</v>
          </cell>
        </row>
        <row r="1485">
          <cell r="C1485" t="str">
            <v xml:space="preserve">SAIL REPAIR WA                               </v>
          </cell>
          <cell r="D1485" t="str">
            <v>NAT008</v>
          </cell>
        </row>
        <row r="1486">
          <cell r="C1486" t="str">
            <v xml:space="preserve">NAVIGEA LTD-FRASER YACHTS WORLDWIDE          </v>
          </cell>
          <cell r="D1486" t="str">
            <v>NAV003</v>
          </cell>
        </row>
        <row r="1487">
          <cell r="C1487" t="str">
            <v xml:space="preserve">NAVTEC RIGGING SOLUTIONS INC                 </v>
          </cell>
          <cell r="D1487" t="str">
            <v>NAV005</v>
          </cell>
        </row>
        <row r="1488">
          <cell r="C1488" t="str">
            <v xml:space="preserve">NEIL PRYDE LIMITED                           </v>
          </cell>
          <cell r="D1488" t="str">
            <v>NEI001</v>
          </cell>
        </row>
        <row r="1489">
          <cell r="C1489" t="str">
            <v xml:space="preserve">NOEVIR AVIATION                              </v>
          </cell>
          <cell r="D1489" t="str">
            <v>NOE001</v>
          </cell>
        </row>
        <row r="1490">
          <cell r="C1490" t="str">
            <v xml:space="preserve">NORTH MANUFACTURING (PVT) LTD                </v>
          </cell>
          <cell r="D1490" t="str">
            <v>NOR025</v>
          </cell>
        </row>
        <row r="1491">
          <cell r="C1491" t="str">
            <v xml:space="preserve">OCEAN PEARL SHIPS &amp; BOATS                    </v>
          </cell>
          <cell r="D1491" t="str">
            <v>OCE019</v>
          </cell>
        </row>
        <row r="1492">
          <cell r="C1492" t="str">
            <v xml:space="preserve">OCEANIC SAILMAKER LIMITED                    </v>
          </cell>
          <cell r="D1492" t="str">
            <v>OCE023</v>
          </cell>
        </row>
        <row r="1493">
          <cell r="C1493" t="str">
            <v xml:space="preserve">OLAS MURPHY STORES                           </v>
          </cell>
          <cell r="D1493" t="str">
            <v>OLA001</v>
          </cell>
        </row>
        <row r="1494">
          <cell r="C1494" t="str">
            <v xml:space="preserve">OMAN SAIL                                    </v>
          </cell>
          <cell r="D1494" t="str">
            <v>OMA001</v>
          </cell>
        </row>
        <row r="1495">
          <cell r="C1495" t="str">
            <v xml:space="preserve">OPUS INTERNATIONAL CONSULTANTS (NSW)         </v>
          </cell>
          <cell r="D1495" t="str">
            <v>OPU002</v>
          </cell>
        </row>
        <row r="1496">
          <cell r="C1496" t="str">
            <v xml:space="preserve">ORACLE RACING LTD                            </v>
          </cell>
          <cell r="D1496" t="str">
            <v>ORA001</v>
          </cell>
        </row>
        <row r="1497">
          <cell r="C1497" t="str">
            <v xml:space="preserve">ORACLE RACING INC                            </v>
          </cell>
          <cell r="D1497" t="str">
            <v>ORA003</v>
          </cell>
        </row>
        <row r="1498">
          <cell r="C1498" t="str">
            <v xml:space="preserve">OVERSEAS SPORTING GOODS LTD                  </v>
          </cell>
          <cell r="D1498" t="str">
            <v>OVE001</v>
          </cell>
        </row>
        <row r="1499">
          <cell r="C1499" t="str">
            <v xml:space="preserve">OZORA INC                                    </v>
          </cell>
          <cell r="D1499" t="str">
            <v>OZO001</v>
          </cell>
        </row>
        <row r="1500">
          <cell r="C1500" t="str">
            <v xml:space="preserve">PACIFIC NAUTIC                               </v>
          </cell>
          <cell r="D1500" t="str">
            <v>PAC003</v>
          </cell>
        </row>
        <row r="1501">
          <cell r="C1501" t="str">
            <v xml:space="preserve">PENGGAWA MARINE &amp; ENG. SDN BHD               </v>
          </cell>
          <cell r="D1501" t="str">
            <v>PEN004</v>
          </cell>
        </row>
        <row r="1502">
          <cell r="C1502" t="str">
            <v xml:space="preserve">CONCELLS LIMITED                             </v>
          </cell>
          <cell r="D1502" t="str">
            <v>PHI004</v>
          </cell>
        </row>
        <row r="1503">
          <cell r="C1503" t="str">
            <v xml:space="preserve">PLANET REEF                                  </v>
          </cell>
          <cell r="D1503" t="str">
            <v>PLA002</v>
          </cell>
        </row>
        <row r="1504">
          <cell r="C1504" t="str">
            <v xml:space="preserve">PREMIER COMPOSITE TECHNOLOGIES               </v>
          </cell>
          <cell r="D1504" t="str">
            <v>PRE004</v>
          </cell>
        </row>
        <row r="1505">
          <cell r="C1505" t="str">
            <v xml:space="preserve">PRIMAX SA                                    </v>
          </cell>
          <cell r="D1505" t="str">
            <v>PRI004</v>
          </cell>
        </row>
        <row r="1506">
          <cell r="C1506" t="str">
            <v xml:space="preserve">THE PRO SHOP LTD                             </v>
          </cell>
          <cell r="D1506" t="str">
            <v>PRO002</v>
          </cell>
        </row>
        <row r="1507">
          <cell r="C1507" t="str">
            <v xml:space="preserve">PT.RONSTAN INTERNATIONAL                     </v>
          </cell>
          <cell r="D1507" t="str">
            <v>PTR001</v>
          </cell>
        </row>
        <row r="1508">
          <cell r="C1508" t="str">
            <v xml:space="preserve">QUINCAILLERIE NAHOATA                        </v>
          </cell>
          <cell r="D1508" t="str">
            <v>QUI001</v>
          </cell>
        </row>
        <row r="1509">
          <cell r="C1509" t="str">
            <v xml:space="preserve">RACING YACHT SERVICES                        </v>
          </cell>
          <cell r="D1509" t="str">
            <v>RAC001</v>
          </cell>
        </row>
        <row r="1510">
          <cell r="C1510" t="str">
            <v xml:space="preserve">FLIPSIDE GENERAL TRADING LLC                 </v>
          </cell>
          <cell r="D1510" t="str">
            <v>RAY005</v>
          </cell>
        </row>
        <row r="1511">
          <cell r="C1511" t="str">
            <v xml:space="preserve">RBYAC - TEAM BERMUDA                         </v>
          </cell>
          <cell r="D1511" t="str">
            <v>RBY001</v>
          </cell>
        </row>
        <row r="1512">
          <cell r="C1512" t="str">
            <v xml:space="preserve">REGATTA SAILING ACADEMY                      </v>
          </cell>
          <cell r="D1512" t="str">
            <v>REG001</v>
          </cell>
        </row>
        <row r="1513">
          <cell r="C1513" t="str">
            <v xml:space="preserve">REKORD MARINE ENT.LTD                        </v>
          </cell>
          <cell r="D1513" t="str">
            <v>REK001</v>
          </cell>
        </row>
        <row r="1514">
          <cell r="C1514" t="str">
            <v xml:space="preserve">RICHARDSONS RIGGING SERVS LTD                </v>
          </cell>
          <cell r="D1514" t="str">
            <v>RIC004</v>
          </cell>
        </row>
        <row r="1515">
          <cell r="C1515" t="str">
            <v xml:space="preserve">RIGGING NAUTICAL SERVICES SRL                </v>
          </cell>
          <cell r="D1515" t="str">
            <v>RIG011</v>
          </cell>
        </row>
        <row r="1516">
          <cell r="C1516" t="str">
            <v xml:space="preserve">RIGPRO NZ                                    </v>
          </cell>
          <cell r="D1516" t="str">
            <v>RIG021</v>
          </cell>
        </row>
        <row r="1517">
          <cell r="C1517" t="str">
            <v xml:space="preserve">RONSTAN INTERNATIONAL INC                    </v>
          </cell>
          <cell r="D1517" t="str">
            <v>RON003</v>
          </cell>
        </row>
        <row r="1518">
          <cell r="C1518" t="str">
            <v xml:space="preserve">RONSTAN INTERNATIONAL PTY LTD                </v>
          </cell>
          <cell r="D1518" t="str">
            <v>RON004</v>
          </cell>
        </row>
        <row r="1519">
          <cell r="C1519" t="str">
            <v xml:space="preserve">SAIL SHEBOYGAN                               </v>
          </cell>
          <cell r="D1519" t="str">
            <v>SAI019</v>
          </cell>
        </row>
        <row r="1520">
          <cell r="C1520" t="str">
            <v xml:space="preserve">SAIL IN SIAM CO LTD                          </v>
          </cell>
          <cell r="D1520" t="str">
            <v>SAI020</v>
          </cell>
        </row>
        <row r="1521">
          <cell r="C1521" t="str">
            <v xml:space="preserve">SEAL SUPERYACHTS CO LTD                      </v>
          </cell>
          <cell r="D1521" t="str">
            <v>SEA001</v>
          </cell>
        </row>
        <row r="1522">
          <cell r="C1522" t="str">
            <v xml:space="preserve">SEA SAFETY SYSTEMS PTY LTD                   </v>
          </cell>
          <cell r="D1522" t="str">
            <v>SEA021</v>
          </cell>
        </row>
        <row r="1523">
          <cell r="C1523" t="str">
            <v xml:space="preserve">SHANGHAI FAR EAST FRP BOAT CO.               </v>
          </cell>
          <cell r="D1523" t="str">
            <v>SHA004</v>
          </cell>
        </row>
        <row r="1524">
          <cell r="C1524" t="str">
            <v xml:space="preserve">SHOP DIABOLO FUNBOARD                        </v>
          </cell>
          <cell r="D1524" t="str">
            <v>SHO006</v>
          </cell>
        </row>
        <row r="1525">
          <cell r="C1525" t="str">
            <v xml:space="preserve">SILLAGE NAUTIC                               </v>
          </cell>
          <cell r="D1525" t="str">
            <v>SIL005</v>
          </cell>
        </row>
        <row r="1526">
          <cell r="C1526" t="str">
            <v xml:space="preserve">SIRIUS MARINE SERVICE                        </v>
          </cell>
          <cell r="D1526" t="str">
            <v>SIR001</v>
          </cell>
        </row>
        <row r="1527">
          <cell r="C1527" t="str">
            <v xml:space="preserve">SOUTHERN SPARS                               </v>
          </cell>
          <cell r="D1527" t="str">
            <v>SOU024</v>
          </cell>
        </row>
        <row r="1528">
          <cell r="C1528" t="str">
            <v xml:space="preserve">SOUTHERN SPARS INTERNATIONAL(PVT) LTD        </v>
          </cell>
          <cell r="D1528" t="str">
            <v>SOU026</v>
          </cell>
        </row>
        <row r="1529">
          <cell r="C1529" t="str">
            <v xml:space="preserve">SOUTH EAST ASIA EXOTIC CRUISE                </v>
          </cell>
          <cell r="D1529" t="str">
            <v>SOU029</v>
          </cell>
        </row>
        <row r="1530">
          <cell r="C1530" t="str">
            <v xml:space="preserve">SPORT DIVER                                  </v>
          </cell>
          <cell r="D1530" t="str">
            <v>SPO004</v>
          </cell>
        </row>
        <row r="1531">
          <cell r="C1531" t="str">
            <v xml:space="preserve">SULTAN SAEED HARIB                           </v>
          </cell>
          <cell r="D1531" t="str">
            <v>SUL002</v>
          </cell>
        </row>
        <row r="1532">
          <cell r="C1532" t="str">
            <v xml:space="preserve">SUNRISE MARINEWARE LTD                       </v>
          </cell>
          <cell r="D1532" t="str">
            <v>SUN008</v>
          </cell>
        </row>
        <row r="1533">
          <cell r="C1533" t="str">
            <v xml:space="preserve">SYDNEY RIGGING SPECIALIST                    </v>
          </cell>
          <cell r="D1533" t="str">
            <v>SYD001</v>
          </cell>
        </row>
        <row r="1534">
          <cell r="C1534" t="str">
            <v xml:space="preserve">TC CHUA                                      </v>
          </cell>
          <cell r="D1534" t="str">
            <v>TCC001</v>
          </cell>
        </row>
        <row r="1535">
          <cell r="C1535" t="str">
            <v xml:space="preserve">TEAM NEW ZEALAND LTD                         </v>
          </cell>
          <cell r="D1535" t="str">
            <v>TEA006</v>
          </cell>
        </row>
        <row r="1536">
          <cell r="C1536" t="str">
            <v xml:space="preserve">TEAM JAPAN LIMITED                           </v>
          </cell>
          <cell r="D1536" t="str">
            <v>TEA010</v>
          </cell>
        </row>
        <row r="1537">
          <cell r="C1537" t="str">
            <v xml:space="preserve">TEAM NEW ZEALAND LTD                         </v>
          </cell>
          <cell r="D1537" t="str">
            <v>TEA011</v>
          </cell>
        </row>
        <row r="1538">
          <cell r="C1538" t="str">
            <v xml:space="preserve">TECHNIC DEVOTION IND. CO                     </v>
          </cell>
          <cell r="D1538" t="str">
            <v>TEC001</v>
          </cell>
        </row>
        <row r="1539">
          <cell r="C1539" t="str">
            <v xml:space="preserve">TECHNOMATIC ENGINEERING                      </v>
          </cell>
          <cell r="D1539" t="str">
            <v>TEC005</v>
          </cell>
        </row>
        <row r="1540">
          <cell r="C1540" t="str">
            <v xml:space="preserve">TIKI CORP LTD                                </v>
          </cell>
          <cell r="D1540" t="str">
            <v>TIK001</v>
          </cell>
        </row>
        <row r="1541">
          <cell r="C1541" t="str">
            <v xml:space="preserve">TODA VELA S DE RL DE CV                      </v>
          </cell>
          <cell r="D1541" t="str">
            <v>TOD001</v>
          </cell>
        </row>
        <row r="1542">
          <cell r="C1542" t="str">
            <v xml:space="preserve">TRIANGLE RIGGING                             </v>
          </cell>
          <cell r="D1542" t="str">
            <v>TRI002</v>
          </cell>
        </row>
        <row r="1543">
          <cell r="C1543" t="str">
            <v xml:space="preserve">UNIVERSIDAD DE CONCEPCION                    </v>
          </cell>
          <cell r="D1543" t="str">
            <v>UNI009</v>
          </cell>
        </row>
        <row r="1544">
          <cell r="C1544" t="str">
            <v xml:space="preserve">USMMA SAILING FOUNDATION                     </v>
          </cell>
          <cell r="D1544" t="str">
            <v>USM001</v>
          </cell>
        </row>
        <row r="1545">
          <cell r="C1545" t="str">
            <v xml:space="preserve">VENTURE INTERNATIONAL FZE                    </v>
          </cell>
          <cell r="D1545" t="str">
            <v>VEN001</v>
          </cell>
        </row>
        <row r="1546">
          <cell r="C1546" t="str">
            <v xml:space="preserve">WADSON ASSOCIATES                            </v>
          </cell>
          <cell r="D1546" t="str">
            <v>WAD001</v>
          </cell>
        </row>
        <row r="1547">
          <cell r="C1547" t="str">
            <v xml:space="preserve">WAKATOBI RESORT PT                           </v>
          </cell>
          <cell r="D1547" t="str">
            <v>WAK002</v>
          </cell>
        </row>
        <row r="1548">
          <cell r="C1548" t="str">
            <v xml:space="preserve">WEIHAI JULIA SPORT PRODUCT CO. LTD           </v>
          </cell>
          <cell r="D1548" t="str">
            <v>WEI001</v>
          </cell>
        </row>
        <row r="1549">
          <cell r="C1549" t="str">
            <v xml:space="preserve">WEST COAST MARINE YACHT SERVICES PVT LTD     </v>
          </cell>
          <cell r="D1549" t="str">
            <v>WES016</v>
          </cell>
        </row>
        <row r="1550">
          <cell r="C1550" t="str">
            <v xml:space="preserve">WHITTAM ROPES PTY LTD                        </v>
          </cell>
          <cell r="D1550" t="str">
            <v>WHI006</v>
          </cell>
        </row>
        <row r="1551">
          <cell r="C1551" t="str">
            <v xml:space="preserve">WILD OATS YACHTING SERVICES                  </v>
          </cell>
          <cell r="D1551" t="str">
            <v>WIL015</v>
          </cell>
        </row>
        <row r="1552">
          <cell r="C1552" t="str">
            <v xml:space="preserve">WINNERSPORTS RYAN &amp; LILLIAN                  </v>
          </cell>
          <cell r="D1552" t="str">
            <v>WIN001</v>
          </cell>
        </row>
        <row r="1553">
          <cell r="C1553" t="str">
            <v xml:space="preserve">WINDSURFING JAPAN INC                        </v>
          </cell>
          <cell r="D1553" t="str">
            <v>WIN008</v>
          </cell>
        </row>
        <row r="1554">
          <cell r="C1554" t="str">
            <v xml:space="preserve">WIND FANS HK                                 </v>
          </cell>
          <cell r="D1554" t="str">
            <v>WIN014</v>
          </cell>
        </row>
        <row r="1555">
          <cell r="C1555" t="str">
            <v xml:space="preserve">WIND SURF AND SNOW                           </v>
          </cell>
          <cell r="D1555" t="str">
            <v>WIN015</v>
          </cell>
        </row>
        <row r="1556">
          <cell r="C1556" t="str">
            <v xml:space="preserve">THE WINDSURFING SHOP PTE LTD                 </v>
          </cell>
          <cell r="D1556" t="str">
            <v>WIN022</v>
          </cell>
        </row>
        <row r="1557">
          <cell r="C1557" t="str">
            <v xml:space="preserve">XS MARINES                                   </v>
          </cell>
          <cell r="D1557" t="str">
            <v>XSM001</v>
          </cell>
        </row>
        <row r="1558">
          <cell r="C1558" t="str">
            <v xml:space="preserve">YACHT WORX LANGKAWI SDN BHD                  </v>
          </cell>
          <cell r="D1558" t="str">
            <v>YAC012</v>
          </cell>
        </row>
        <row r="1559">
          <cell r="C1559" t="str">
            <v xml:space="preserve">YAMIT Y.S.B. LTD                             </v>
          </cell>
          <cell r="D1559" t="str">
            <v>YAM002</v>
          </cell>
        </row>
        <row r="1560">
          <cell r="C1560" t="str">
            <v xml:space="preserve">ZOU INTERMARINE CO LTD                       </v>
          </cell>
          <cell r="D1560" t="str">
            <v>ZOU001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C00000"/>
  </sheetPr>
  <dimension ref="A1:AF75"/>
  <sheetViews>
    <sheetView view="pageBreakPreview" topLeftCell="C1" zoomScale="90" zoomScaleNormal="100" zoomScaleSheetLayoutView="90" workbookViewId="0">
      <selection activeCell="N11" sqref="N11"/>
    </sheetView>
  </sheetViews>
  <sheetFormatPr baseColWidth="10" defaultColWidth="9.125" defaultRowHeight="13.6" x14ac:dyDescent="0.25"/>
  <cols>
    <col min="1" max="1" width="1.75" style="32" customWidth="1"/>
    <col min="2" max="2" width="1.125" style="32" customWidth="1"/>
    <col min="3" max="3" width="10.75" style="3" customWidth="1"/>
    <col min="4" max="4" width="13.875" style="3" customWidth="1"/>
    <col min="5" max="5" width="14.75" style="3" customWidth="1"/>
    <col min="6" max="7" width="11" style="3" customWidth="1"/>
    <col min="8" max="8" width="10.125" style="3" customWidth="1"/>
    <col min="9" max="9" width="9.75" style="3" customWidth="1"/>
    <col min="10" max="10" width="9.125" style="3"/>
    <col min="11" max="12" width="10.125" style="3" customWidth="1"/>
    <col min="13" max="14" width="9.125" style="3"/>
    <col min="15" max="16" width="10.25" style="3" customWidth="1"/>
    <col min="17" max="17" width="10.25" style="3" hidden="1" customWidth="1"/>
    <col min="18" max="18" width="10.125" style="3" customWidth="1"/>
    <col min="19" max="19" width="37" style="3" hidden="1" customWidth="1"/>
    <col min="20" max="20" width="6.125" style="3" hidden="1" customWidth="1"/>
    <col min="21" max="21" width="10.25" style="3" customWidth="1"/>
    <col min="22" max="22" width="9.875" style="3" customWidth="1"/>
    <col min="23" max="23" width="10.625" style="3" customWidth="1"/>
    <col min="24" max="27" width="10.125" style="3" customWidth="1"/>
    <col min="28" max="28" width="11.625" style="3" customWidth="1"/>
    <col min="29" max="29" width="11.625" style="32" customWidth="1"/>
    <col min="30" max="16384" width="9.125" style="3"/>
  </cols>
  <sheetData>
    <row r="1" spans="1:29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</row>
    <row r="2" spans="1:29" ht="24.8" customHeight="1" x14ac:dyDescent="0.45">
      <c r="A2" s="1"/>
      <c r="B2" s="1"/>
      <c r="C2" s="4" t="s">
        <v>0</v>
      </c>
      <c r="D2" s="2"/>
      <c r="E2" s="2"/>
      <c r="F2" s="182" t="s">
        <v>1</v>
      </c>
      <c r="G2" s="183"/>
      <c r="H2" s="182" t="s">
        <v>2</v>
      </c>
      <c r="I2" s="184"/>
      <c r="J2" s="184"/>
      <c r="K2" s="184"/>
      <c r="L2" s="184"/>
      <c r="M2" s="184"/>
      <c r="N2" s="183"/>
      <c r="O2" s="5"/>
      <c r="P2" s="5"/>
      <c r="Q2" s="5"/>
      <c r="R2" s="6"/>
      <c r="S2" s="6"/>
      <c r="T2" s="6"/>
      <c r="U2" s="2"/>
      <c r="V2" s="7" t="s">
        <v>3</v>
      </c>
      <c r="W2" s="2"/>
      <c r="X2" s="2"/>
      <c r="Y2" s="2"/>
      <c r="Z2" s="2"/>
      <c r="AA2" s="2"/>
      <c r="AB2" s="2"/>
      <c r="AC2" s="1"/>
    </row>
    <row r="3" spans="1:29" ht="8.5" customHeight="1" x14ac:dyDescent="0.4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7"/>
      <c r="W3" s="2"/>
      <c r="X3" s="2"/>
      <c r="Y3" s="2"/>
      <c r="Z3" s="2"/>
      <c r="AA3" s="2"/>
      <c r="AB3" s="2"/>
      <c r="AC3" s="1"/>
    </row>
    <row r="4" spans="1:29" ht="15.8" customHeight="1" x14ac:dyDescent="0.4">
      <c r="A4" s="1"/>
      <c r="B4" s="1"/>
      <c r="C4" s="2"/>
      <c r="D4" s="2"/>
      <c r="E4" s="2"/>
      <c r="F4" s="2"/>
      <c r="G4" s="8"/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10" t="s">
        <v>4</v>
      </c>
      <c r="T4" s="10"/>
      <c r="U4" s="2"/>
      <c r="V4" s="2"/>
      <c r="W4" s="2"/>
      <c r="X4" s="2"/>
      <c r="Y4" s="2"/>
      <c r="Z4" s="2"/>
      <c r="AA4" s="2"/>
      <c r="AB4" s="2"/>
      <c r="AC4" s="1"/>
    </row>
    <row r="5" spans="1:29" ht="24.45" thickBot="1" x14ac:dyDescent="0.3">
      <c r="A5" s="11"/>
      <c r="B5" s="11"/>
      <c r="C5" s="12" t="s">
        <v>5</v>
      </c>
      <c r="D5" s="13"/>
      <c r="E5" s="13"/>
      <c r="F5" s="13"/>
      <c r="G5" s="13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6" t="s">
        <v>6</v>
      </c>
      <c r="T5" s="17"/>
      <c r="U5" s="15"/>
      <c r="V5" s="15"/>
      <c r="W5" s="15"/>
      <c r="X5" s="15"/>
      <c r="Y5" s="15"/>
      <c r="Z5" s="15"/>
      <c r="AA5" s="15"/>
      <c r="AB5" s="15"/>
      <c r="AC5" s="11"/>
    </row>
    <row r="6" spans="1:29" x14ac:dyDescent="0.25">
      <c r="A6" s="11"/>
      <c r="B6" s="11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1"/>
    </row>
    <row r="7" spans="1:29" ht="19.05" x14ac:dyDescent="0.35">
      <c r="A7" s="18"/>
      <c r="B7" s="11"/>
      <c r="C7" s="19" t="s">
        <v>7</v>
      </c>
      <c r="D7" s="20" t="s">
        <v>8</v>
      </c>
      <c r="E7" s="20"/>
      <c r="F7" s="20"/>
      <c r="G7" s="21"/>
      <c r="H7" s="22" t="s">
        <v>9</v>
      </c>
      <c r="I7" s="22">
        <v>5</v>
      </c>
      <c r="J7" s="22">
        <v>6</v>
      </c>
      <c r="K7" s="22">
        <v>7</v>
      </c>
      <c r="L7" s="22">
        <v>8</v>
      </c>
      <c r="M7" s="22">
        <v>9</v>
      </c>
      <c r="N7" s="22">
        <v>10</v>
      </c>
      <c r="O7" s="22">
        <v>11</v>
      </c>
      <c r="P7" s="22">
        <v>12</v>
      </c>
      <c r="Q7" s="22">
        <v>13</v>
      </c>
      <c r="R7" s="22">
        <v>14</v>
      </c>
      <c r="S7" s="22"/>
      <c r="T7" s="22">
        <v>15</v>
      </c>
      <c r="U7" s="22">
        <v>16</v>
      </c>
      <c r="V7" s="22">
        <v>18</v>
      </c>
      <c r="W7" s="22">
        <v>20</v>
      </c>
      <c r="X7" s="22">
        <v>22</v>
      </c>
      <c r="Y7" s="22">
        <v>23</v>
      </c>
      <c r="Z7" s="22">
        <v>24</v>
      </c>
      <c r="AA7" s="22">
        <v>26</v>
      </c>
      <c r="AB7" s="22">
        <v>28</v>
      </c>
      <c r="AC7" s="22">
        <v>30</v>
      </c>
    </row>
    <row r="8" spans="1:29" x14ac:dyDescent="0.25">
      <c r="A8" s="18"/>
      <c r="B8" s="11"/>
      <c r="C8" s="23"/>
      <c r="D8" s="24" t="s">
        <v>10</v>
      </c>
      <c r="E8" s="24"/>
      <c r="F8" s="20"/>
      <c r="G8" s="25">
        <v>2.5</v>
      </c>
      <c r="H8" s="26">
        <v>3</v>
      </c>
      <c r="I8" s="25">
        <v>3.5</v>
      </c>
      <c r="J8" s="26">
        <v>4</v>
      </c>
      <c r="K8" s="26">
        <v>5</v>
      </c>
      <c r="L8" s="26">
        <v>6</v>
      </c>
      <c r="M8" s="25">
        <v>6.5</v>
      </c>
      <c r="N8" s="26">
        <v>7</v>
      </c>
      <c r="O8" s="26">
        <v>8</v>
      </c>
      <c r="P8" s="26">
        <v>9</v>
      </c>
      <c r="Q8" s="26"/>
      <c r="R8" s="26">
        <v>10</v>
      </c>
      <c r="S8" s="26"/>
      <c r="T8" s="26"/>
      <c r="U8" s="26">
        <v>11</v>
      </c>
      <c r="V8" s="26">
        <v>13</v>
      </c>
      <c r="W8" s="26">
        <v>15</v>
      </c>
      <c r="X8" s="26">
        <v>16</v>
      </c>
      <c r="Y8" s="26">
        <v>17</v>
      </c>
      <c r="Z8" s="26">
        <v>18</v>
      </c>
      <c r="AA8" s="26">
        <v>19</v>
      </c>
      <c r="AB8" s="26">
        <v>20</v>
      </c>
      <c r="AC8" s="26">
        <v>22</v>
      </c>
    </row>
    <row r="9" spans="1:29" x14ac:dyDescent="0.25">
      <c r="A9" s="18"/>
      <c r="B9" s="11"/>
      <c r="C9" s="27" t="s">
        <v>11</v>
      </c>
      <c r="D9" s="28"/>
      <c r="E9" s="28"/>
      <c r="F9" s="29"/>
      <c r="G9" s="29">
        <v>0.58799999999973807</v>
      </c>
      <c r="H9" s="29">
        <v>0.94199999999982531</v>
      </c>
      <c r="I9" s="29">
        <v>1.0919999999998253</v>
      </c>
      <c r="J9" s="29">
        <v>1.1939999999998689</v>
      </c>
      <c r="K9" s="29">
        <v>1.7639999999992142</v>
      </c>
      <c r="L9" s="29">
        <v>2.5439999999987775</v>
      </c>
      <c r="M9" s="29">
        <v>2.8320000000006984</v>
      </c>
      <c r="N9" s="29">
        <v>3.1259999999994759</v>
      </c>
      <c r="O9" s="29">
        <v>3.4499999999999997</v>
      </c>
      <c r="P9" s="29">
        <v>3.780000000001746</v>
      </c>
      <c r="Q9" s="29" t="s">
        <v>12</v>
      </c>
      <c r="R9" s="29">
        <v>4.8539999999979049</v>
      </c>
      <c r="S9" s="29" t="s">
        <v>12</v>
      </c>
      <c r="T9" s="29" t="s">
        <v>12</v>
      </c>
      <c r="U9" s="29">
        <v>5.9280000000027933</v>
      </c>
      <c r="V9" s="29">
        <v>8.0399999999965068</v>
      </c>
      <c r="W9" s="29">
        <v>10.278000000002795</v>
      </c>
      <c r="X9" s="29">
        <v>13.2</v>
      </c>
      <c r="Y9" s="29">
        <v>14.382000000000698</v>
      </c>
      <c r="Z9" s="29">
        <v>14.794930799999999</v>
      </c>
      <c r="AA9" s="29">
        <v>17.695764</v>
      </c>
      <c r="AB9" s="29">
        <v>20.224812</v>
      </c>
      <c r="AC9" s="29">
        <v>23.405051999999998</v>
      </c>
    </row>
    <row r="10" spans="1:29" x14ac:dyDescent="0.25">
      <c r="A10" s="18"/>
      <c r="B10" s="11"/>
      <c r="C10" s="27" t="s">
        <v>13</v>
      </c>
      <c r="D10" s="28"/>
      <c r="E10" s="28"/>
      <c r="F10" s="29"/>
      <c r="G10" s="29">
        <v>0.85200000000004361</v>
      </c>
      <c r="H10" s="29">
        <v>1.2240000000005238</v>
      </c>
      <c r="I10" s="29">
        <v>1.4</v>
      </c>
      <c r="J10" s="29">
        <v>1.5419999999998253</v>
      </c>
      <c r="K10" s="29">
        <v>2.2799999999995633</v>
      </c>
      <c r="L10" s="29">
        <v>3.2880000000019209</v>
      </c>
      <c r="M10" s="29">
        <v>3.6539999999979043</v>
      </c>
      <c r="N10" s="29">
        <v>4.0320000000006981</v>
      </c>
      <c r="O10" s="29">
        <v>4.5060000000012224</v>
      </c>
      <c r="P10" s="29">
        <v>4.8839999999996504</v>
      </c>
      <c r="Q10" s="29" t="s">
        <v>12</v>
      </c>
      <c r="R10" s="29">
        <v>6.2760000000038412</v>
      </c>
      <c r="S10" s="29" t="s">
        <v>12</v>
      </c>
      <c r="T10" s="29" t="s">
        <v>12</v>
      </c>
      <c r="U10" s="29">
        <v>7.6620000000024442</v>
      </c>
      <c r="V10" s="29">
        <v>10.379999999993014</v>
      </c>
      <c r="W10" s="29">
        <v>13.265999999991617</v>
      </c>
      <c r="X10" s="29">
        <v>15.738000000006286</v>
      </c>
      <c r="Y10" s="29" t="s">
        <v>12</v>
      </c>
      <c r="Z10" s="29">
        <v>20.064000000001396</v>
      </c>
      <c r="AA10" s="29">
        <v>24.720000000006983</v>
      </c>
      <c r="AB10" s="29">
        <v>26.750338884000001</v>
      </c>
      <c r="AC10" s="29">
        <v>31.721999999997205</v>
      </c>
    </row>
    <row r="11" spans="1:29" x14ac:dyDescent="0.25">
      <c r="A11" s="18"/>
      <c r="B11" s="11"/>
      <c r="C11" s="27" t="s">
        <v>14</v>
      </c>
      <c r="D11" s="28"/>
      <c r="E11" s="28"/>
      <c r="F11" s="29"/>
      <c r="G11" s="29">
        <v>1.0919999999998253</v>
      </c>
      <c r="H11" s="29">
        <v>1.1520000000000437</v>
      </c>
      <c r="I11" s="29" t="s">
        <v>12</v>
      </c>
      <c r="J11" s="29">
        <v>1.5240000000005238</v>
      </c>
      <c r="K11" s="29">
        <v>2.0459999999999123</v>
      </c>
      <c r="L11" s="29">
        <v>2.9939999999987776</v>
      </c>
      <c r="M11" s="29" t="s">
        <v>12</v>
      </c>
      <c r="N11" s="29">
        <v>4.1759999999994761</v>
      </c>
      <c r="O11" s="29">
        <v>5.55</v>
      </c>
      <c r="P11" s="29">
        <v>6.3300000000017462</v>
      </c>
      <c r="Q11" s="29" t="s">
        <v>12</v>
      </c>
      <c r="R11" s="29">
        <v>7.5899999999965075</v>
      </c>
      <c r="S11" s="29" t="s">
        <v>12</v>
      </c>
      <c r="T11" s="29" t="s">
        <v>12</v>
      </c>
      <c r="U11" s="29">
        <v>8.8559999999968575</v>
      </c>
      <c r="V11" s="29">
        <v>12.299999999999999</v>
      </c>
      <c r="W11" s="29">
        <v>15.935999999998602</v>
      </c>
      <c r="X11" s="29" t="s">
        <v>12</v>
      </c>
      <c r="Y11" s="29">
        <v>21.485999999998604</v>
      </c>
      <c r="Z11" s="29" t="s">
        <v>12</v>
      </c>
      <c r="AA11" s="29" t="s">
        <v>12</v>
      </c>
      <c r="AB11" s="29" t="s">
        <v>12</v>
      </c>
      <c r="AC11" s="29" t="s">
        <v>12</v>
      </c>
    </row>
    <row r="12" spans="1:29" x14ac:dyDescent="0.25">
      <c r="A12" s="18"/>
      <c r="B12" s="11"/>
      <c r="C12" s="27" t="s">
        <v>15</v>
      </c>
      <c r="D12" s="28"/>
      <c r="E12" s="28"/>
      <c r="F12" s="29"/>
      <c r="G12" s="29">
        <v>1.4219999999993886</v>
      </c>
      <c r="H12" s="29">
        <v>1.4940000000009603</v>
      </c>
      <c r="I12" s="29" t="s">
        <v>12</v>
      </c>
      <c r="J12" s="29">
        <v>1.9919999999998252</v>
      </c>
      <c r="K12" s="29">
        <v>2.4900000000008733</v>
      </c>
      <c r="L12" s="29">
        <v>3.8759999999994759</v>
      </c>
      <c r="M12" s="29" t="s">
        <v>12</v>
      </c>
      <c r="N12" s="29">
        <v>5.3879999999975556</v>
      </c>
      <c r="O12" s="29">
        <v>6.7739999999961578</v>
      </c>
      <c r="P12" s="29">
        <v>8.1839999999996493</v>
      </c>
      <c r="Q12" s="29" t="s">
        <v>12</v>
      </c>
      <c r="R12" s="29">
        <v>9.7920000000041902</v>
      </c>
      <c r="S12" s="29" t="s">
        <v>12</v>
      </c>
      <c r="T12" s="29" t="s">
        <v>12</v>
      </c>
      <c r="U12" s="29">
        <v>11.424000000004888</v>
      </c>
      <c r="V12" s="29">
        <v>15.888000000006286</v>
      </c>
      <c r="W12" s="29">
        <v>20.357999999995808</v>
      </c>
      <c r="X12" s="29" t="s">
        <v>12</v>
      </c>
      <c r="Y12" s="29">
        <v>27.648000000009777</v>
      </c>
      <c r="Z12" s="29" t="s">
        <v>12</v>
      </c>
      <c r="AA12" s="29" t="s">
        <v>12</v>
      </c>
      <c r="AB12" s="29" t="s">
        <v>12</v>
      </c>
      <c r="AC12" s="29" t="s">
        <v>12</v>
      </c>
    </row>
    <row r="13" spans="1:29" x14ac:dyDescent="0.25">
      <c r="A13" s="18"/>
      <c r="B13" s="11"/>
      <c r="C13" s="27" t="s">
        <v>16</v>
      </c>
      <c r="D13" s="28"/>
      <c r="E13" s="28"/>
      <c r="F13" s="29"/>
      <c r="G13" s="29">
        <v>1.2719999999993887</v>
      </c>
      <c r="H13" s="29">
        <v>1.428000000000611</v>
      </c>
      <c r="I13" s="29" t="s">
        <v>12</v>
      </c>
      <c r="J13" s="29">
        <v>1.9080000000001744</v>
      </c>
      <c r="K13" s="29">
        <v>2.3820000000006987</v>
      </c>
      <c r="L13" s="29">
        <v>3.7019999999989519</v>
      </c>
      <c r="M13" s="29" t="s">
        <v>12</v>
      </c>
      <c r="N13" s="29">
        <v>5.1480000000010477</v>
      </c>
      <c r="O13" s="29">
        <v>6.4739999999961579</v>
      </c>
      <c r="P13" s="29">
        <v>7.8179999999993015</v>
      </c>
      <c r="Q13" s="29" t="s">
        <v>12</v>
      </c>
      <c r="R13" s="29">
        <v>9.3660000000003478</v>
      </c>
      <c r="S13" s="29" t="s">
        <v>12</v>
      </c>
      <c r="T13" s="29" t="s">
        <v>12</v>
      </c>
      <c r="U13" s="29">
        <v>10.92599999999511</v>
      </c>
      <c r="V13" s="29" t="s">
        <v>12</v>
      </c>
      <c r="W13" s="29">
        <v>19.2554241156</v>
      </c>
      <c r="X13" s="29" t="s">
        <v>12</v>
      </c>
      <c r="Y13" s="29">
        <v>26.163920043600001</v>
      </c>
      <c r="Z13" s="29" t="s">
        <v>12</v>
      </c>
      <c r="AA13" s="29" t="s">
        <v>12</v>
      </c>
      <c r="AB13" s="29" t="s">
        <v>12</v>
      </c>
      <c r="AC13" s="29" t="s">
        <v>12</v>
      </c>
    </row>
    <row r="14" spans="1:29" x14ac:dyDescent="0.25">
      <c r="A14" s="18"/>
      <c r="B14" s="11"/>
      <c r="C14" s="27" t="s">
        <v>17</v>
      </c>
      <c r="D14" s="28"/>
      <c r="E14" s="28"/>
      <c r="F14" s="29"/>
      <c r="G14" s="29" t="s">
        <v>12</v>
      </c>
      <c r="H14" s="29">
        <v>0.76800000000039292</v>
      </c>
      <c r="I14" s="29" t="s">
        <v>12</v>
      </c>
      <c r="J14" s="29">
        <v>1.5780000000006111</v>
      </c>
      <c r="K14" s="29">
        <v>1.8419999999998253</v>
      </c>
      <c r="L14" s="29">
        <v>2.178000000000611</v>
      </c>
      <c r="M14" s="29" t="s">
        <v>12</v>
      </c>
      <c r="N14" s="29">
        <v>3.059999999999127</v>
      </c>
      <c r="O14" s="29">
        <v>3.059999999999127</v>
      </c>
      <c r="P14" s="29" t="s">
        <v>12</v>
      </c>
      <c r="Q14" s="29" t="s">
        <v>12</v>
      </c>
      <c r="R14" s="29">
        <v>5.1300000000017461</v>
      </c>
      <c r="S14" s="29" t="s">
        <v>12</v>
      </c>
      <c r="T14" s="29" t="s">
        <v>12</v>
      </c>
      <c r="U14" s="29" t="s">
        <v>12</v>
      </c>
      <c r="V14" s="29">
        <v>9.1260000000038417</v>
      </c>
      <c r="W14" s="29" t="s">
        <v>12</v>
      </c>
      <c r="X14" s="29">
        <v>13.157999999995809</v>
      </c>
      <c r="Y14" s="29" t="s">
        <v>12</v>
      </c>
      <c r="Z14" s="29" t="s">
        <v>12</v>
      </c>
      <c r="AA14" s="29" t="s">
        <v>12</v>
      </c>
      <c r="AB14" s="29" t="s">
        <v>12</v>
      </c>
      <c r="AC14" s="29" t="s">
        <v>12</v>
      </c>
    </row>
    <row r="15" spans="1:29" x14ac:dyDescent="0.25">
      <c r="A15" s="18"/>
      <c r="B15" s="11"/>
      <c r="C15" s="27" t="s">
        <v>18</v>
      </c>
      <c r="D15" s="28"/>
      <c r="E15" s="28"/>
      <c r="F15" s="29"/>
      <c r="G15" s="29">
        <v>2.3215046399999997</v>
      </c>
      <c r="H15" s="29">
        <v>3.1251024000000003</v>
      </c>
      <c r="I15" s="29" t="s">
        <v>12</v>
      </c>
      <c r="J15" s="29">
        <v>5.3052333599999999</v>
      </c>
      <c r="K15" s="29">
        <v>6.3681192886953601</v>
      </c>
      <c r="L15" s="29">
        <v>9.3899999999965083</v>
      </c>
      <c r="M15" s="29" t="s">
        <v>12</v>
      </c>
      <c r="N15" s="29">
        <v>13.134000000008381</v>
      </c>
      <c r="O15" s="29" t="s">
        <v>12</v>
      </c>
      <c r="P15" s="29">
        <v>20.706000000005588</v>
      </c>
      <c r="Q15" s="29" t="s">
        <v>12</v>
      </c>
      <c r="R15" s="29">
        <v>26.118000000016764</v>
      </c>
      <c r="S15" s="29" t="s">
        <v>12</v>
      </c>
      <c r="T15" s="29" t="s">
        <v>12</v>
      </c>
      <c r="U15" s="29">
        <v>29.874712652507519</v>
      </c>
      <c r="V15" s="29">
        <v>39.015232159236476</v>
      </c>
      <c r="W15" s="29">
        <v>48.653625479759995</v>
      </c>
      <c r="X15" s="29">
        <v>56.165777879904006</v>
      </c>
      <c r="Y15" s="29" t="s">
        <v>12</v>
      </c>
      <c r="Z15" s="29">
        <v>66.116728941984007</v>
      </c>
      <c r="AA15" s="29">
        <v>77.927365940255996</v>
      </c>
      <c r="AB15" s="29">
        <v>89.729846421264</v>
      </c>
      <c r="AC15" s="29" t="s">
        <v>12</v>
      </c>
    </row>
    <row r="16" spans="1:29" s="32" customFormat="1" x14ac:dyDescent="0.25">
      <c r="A16" s="18"/>
      <c r="B16" s="11"/>
      <c r="C16" s="30" t="s">
        <v>19</v>
      </c>
      <c r="D16" s="28"/>
      <c r="E16" s="28"/>
      <c r="F16" s="31"/>
      <c r="G16" s="31">
        <v>0</v>
      </c>
      <c r="H16" s="31">
        <v>0.6660000000003492</v>
      </c>
      <c r="I16" s="31" t="s">
        <v>12</v>
      </c>
      <c r="J16" s="31">
        <v>0</v>
      </c>
      <c r="K16" s="31">
        <v>1.6919999999998254</v>
      </c>
      <c r="L16" s="31">
        <v>1.9559999999990394</v>
      </c>
      <c r="M16" s="31" t="s">
        <v>12</v>
      </c>
      <c r="N16" s="31">
        <v>2.7480000000010474</v>
      </c>
      <c r="O16" s="31" t="s">
        <v>12</v>
      </c>
      <c r="P16" s="31">
        <v>4.3919999999998254</v>
      </c>
      <c r="Q16" s="31" t="s">
        <v>12</v>
      </c>
      <c r="R16" s="31">
        <v>5.5379999999975551</v>
      </c>
      <c r="S16" s="31" t="s">
        <v>12</v>
      </c>
      <c r="T16" s="31" t="s">
        <v>12</v>
      </c>
      <c r="U16" s="31">
        <v>6.6660000000003494</v>
      </c>
      <c r="V16" s="31">
        <v>8.6940000000031432</v>
      </c>
      <c r="W16" s="31">
        <v>11.184000000008382</v>
      </c>
      <c r="X16" s="31">
        <v>12.906000000005587</v>
      </c>
      <c r="Y16" s="31" t="s">
        <v>12</v>
      </c>
      <c r="Z16" s="31" t="s">
        <v>12</v>
      </c>
      <c r="AA16" s="31" t="s">
        <v>12</v>
      </c>
      <c r="AB16" s="31" t="s">
        <v>12</v>
      </c>
      <c r="AC16" s="31" t="s">
        <v>12</v>
      </c>
    </row>
    <row r="17" spans="1:32" x14ac:dyDescent="0.25">
      <c r="A17" s="18"/>
      <c r="B17" s="11"/>
      <c r="C17" s="15"/>
      <c r="D17" s="15"/>
      <c r="E17" s="15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32" x14ac:dyDescent="0.25">
      <c r="A18" s="18"/>
      <c r="B18" s="11"/>
      <c r="C18" s="23" t="s">
        <v>20</v>
      </c>
      <c r="D18" s="24" t="s">
        <v>8</v>
      </c>
      <c r="E18" s="24"/>
      <c r="F18" s="20"/>
      <c r="G18" s="26"/>
      <c r="H18" s="26">
        <v>4</v>
      </c>
      <c r="I18" s="26">
        <v>5</v>
      </c>
      <c r="J18" s="26">
        <v>6</v>
      </c>
      <c r="K18" s="26">
        <v>7</v>
      </c>
      <c r="L18" s="26">
        <v>8</v>
      </c>
      <c r="M18" s="26">
        <v>9</v>
      </c>
      <c r="N18" s="26">
        <v>10</v>
      </c>
      <c r="O18" s="26">
        <v>11</v>
      </c>
      <c r="P18" s="26">
        <v>12</v>
      </c>
      <c r="Q18" s="26">
        <v>13</v>
      </c>
      <c r="R18" s="26">
        <v>14</v>
      </c>
      <c r="S18" s="26"/>
      <c r="T18" s="26">
        <v>15</v>
      </c>
      <c r="U18" s="26">
        <v>16</v>
      </c>
      <c r="V18" s="26">
        <v>18</v>
      </c>
      <c r="W18" s="26">
        <v>20</v>
      </c>
      <c r="X18" s="26">
        <v>22</v>
      </c>
      <c r="Y18" s="26">
        <v>23</v>
      </c>
      <c r="Z18" s="26">
        <v>24</v>
      </c>
      <c r="AA18" s="26">
        <v>26</v>
      </c>
      <c r="AB18" s="26">
        <v>28</v>
      </c>
      <c r="AC18" s="26">
        <v>30</v>
      </c>
    </row>
    <row r="19" spans="1:32" ht="19.05" x14ac:dyDescent="0.35">
      <c r="A19" s="18"/>
      <c r="B19" s="11"/>
      <c r="C19" s="19"/>
      <c r="D19" s="20" t="s">
        <v>10</v>
      </c>
      <c r="E19" s="20"/>
      <c r="F19" s="20"/>
      <c r="G19" s="33"/>
      <c r="H19" s="33" t="s">
        <v>21</v>
      </c>
      <c r="I19" s="22" t="s">
        <v>22</v>
      </c>
      <c r="J19" s="22">
        <v>4</v>
      </c>
      <c r="K19" s="22">
        <v>5</v>
      </c>
      <c r="L19" s="22">
        <v>6</v>
      </c>
      <c r="M19" s="33">
        <v>6.5</v>
      </c>
      <c r="N19" s="22">
        <v>7</v>
      </c>
      <c r="O19" s="22">
        <v>8</v>
      </c>
      <c r="P19" s="22">
        <v>9</v>
      </c>
      <c r="Q19" s="22"/>
      <c r="R19" s="22">
        <v>10</v>
      </c>
      <c r="S19" s="22"/>
      <c r="T19" s="22"/>
      <c r="U19" s="22">
        <v>11</v>
      </c>
      <c r="V19" s="22">
        <v>13</v>
      </c>
      <c r="W19" s="22">
        <v>15</v>
      </c>
      <c r="X19" s="22">
        <v>16</v>
      </c>
      <c r="Y19" s="22">
        <v>17</v>
      </c>
      <c r="Z19" s="22">
        <v>18</v>
      </c>
      <c r="AA19" s="22">
        <v>19</v>
      </c>
      <c r="AB19" s="22">
        <v>20</v>
      </c>
      <c r="AC19" s="22"/>
    </row>
    <row r="20" spans="1:32" x14ac:dyDescent="0.25">
      <c r="A20" s="18"/>
      <c r="B20" s="11"/>
      <c r="C20" s="27" t="s">
        <v>23</v>
      </c>
      <c r="D20" s="28"/>
      <c r="E20" s="28"/>
      <c r="F20" s="29"/>
      <c r="G20" s="29" t="s">
        <v>12</v>
      </c>
      <c r="H20" s="29">
        <v>0.34199999999982533</v>
      </c>
      <c r="I20" s="29">
        <v>0.37199999999993449</v>
      </c>
      <c r="J20" s="29">
        <v>0.42600000000002181</v>
      </c>
      <c r="K20" s="29">
        <v>0.48000000000010912</v>
      </c>
      <c r="L20" s="29">
        <v>0.65400000000008729</v>
      </c>
      <c r="M20" s="29">
        <v>0.73799999999973798</v>
      </c>
      <c r="N20" s="29">
        <v>0.81600000000034922</v>
      </c>
      <c r="O20" s="29">
        <v>0.89999999999999991</v>
      </c>
      <c r="P20" s="29">
        <v>1.1459999999999126</v>
      </c>
      <c r="Q20" s="29" t="s">
        <v>12</v>
      </c>
      <c r="R20" s="29">
        <v>1.9080000000001744</v>
      </c>
      <c r="S20" s="29" t="s">
        <v>12</v>
      </c>
      <c r="T20" s="29" t="s">
        <v>12</v>
      </c>
      <c r="U20" s="29">
        <v>2.6220000000015715</v>
      </c>
      <c r="V20" s="29">
        <v>3.4259999999994761</v>
      </c>
      <c r="W20" s="29">
        <v>3.7740000000005236</v>
      </c>
      <c r="X20" s="29">
        <v>4.7699999999982534</v>
      </c>
      <c r="Y20" s="29">
        <v>4.7989947295200004</v>
      </c>
      <c r="Z20" s="29">
        <v>5.1839999999996511</v>
      </c>
      <c r="AA20" s="29">
        <v>5.9591640000000003</v>
      </c>
      <c r="AB20" s="29">
        <v>6.6406439999999991</v>
      </c>
      <c r="AC20" s="29">
        <v>7.2842639999999994</v>
      </c>
    </row>
    <row r="21" spans="1:32" x14ac:dyDescent="0.25">
      <c r="A21" s="18"/>
      <c r="B21" s="11"/>
      <c r="C21" s="27" t="s">
        <v>24</v>
      </c>
      <c r="D21" s="28"/>
      <c r="E21" s="28"/>
      <c r="F21" s="29"/>
      <c r="G21" s="29" t="s">
        <v>12</v>
      </c>
      <c r="H21" s="29">
        <v>0.95400000000008722</v>
      </c>
      <c r="I21" s="29">
        <v>0.92670243052800005</v>
      </c>
      <c r="J21" s="29">
        <v>0.98999999999978172</v>
      </c>
      <c r="K21" s="29">
        <v>1.2900000000008731</v>
      </c>
      <c r="L21" s="29">
        <v>1.6080000000001746</v>
      </c>
      <c r="M21" s="29">
        <v>1.7999999999999998</v>
      </c>
      <c r="N21" s="29">
        <v>1.9980000000010476</v>
      </c>
      <c r="O21" s="29">
        <v>2.856000000001222</v>
      </c>
      <c r="P21" s="29">
        <v>3.1919999999998252</v>
      </c>
      <c r="Q21" s="29" t="s">
        <v>12</v>
      </c>
      <c r="R21" s="29">
        <v>4.0019999999989526</v>
      </c>
      <c r="S21" s="29" t="s">
        <v>12</v>
      </c>
      <c r="T21" s="29" t="s">
        <v>12</v>
      </c>
      <c r="U21" s="29">
        <v>5.0999999999999996</v>
      </c>
      <c r="V21" s="29">
        <v>6.7920000000041911</v>
      </c>
      <c r="W21" s="29">
        <v>7.9980000000010474</v>
      </c>
      <c r="X21" s="29">
        <v>10.320636</v>
      </c>
      <c r="Y21" s="29">
        <v>12.053999999997904</v>
      </c>
      <c r="Z21" s="29">
        <v>14.053631999999999</v>
      </c>
      <c r="AA21" s="29">
        <v>16.05180995736</v>
      </c>
      <c r="AB21" s="29">
        <v>16.854400455228003</v>
      </c>
      <c r="AC21" s="29">
        <v>19.286994335364</v>
      </c>
    </row>
    <row r="22" spans="1:32" x14ac:dyDescent="0.25">
      <c r="A22" s="18"/>
      <c r="B22" s="11"/>
      <c r="C22" s="27" t="s">
        <v>25</v>
      </c>
      <c r="D22" s="28"/>
      <c r="E22" s="28"/>
      <c r="F22" s="29"/>
      <c r="G22" s="29" t="s">
        <v>12</v>
      </c>
      <c r="H22" s="29" t="s">
        <v>12</v>
      </c>
      <c r="I22" s="29" t="s">
        <v>12</v>
      </c>
      <c r="J22" s="29">
        <v>5.2260000000038414</v>
      </c>
      <c r="K22" s="29">
        <v>6.2579999999958087</v>
      </c>
      <c r="L22" s="29">
        <v>8.3820000000006978</v>
      </c>
      <c r="M22" s="29">
        <v>12.552000000007682</v>
      </c>
      <c r="N22" s="29">
        <v>12.552000000007682</v>
      </c>
      <c r="O22" s="29">
        <v>14.634000000008381</v>
      </c>
      <c r="P22" s="29">
        <v>18.803999999997906</v>
      </c>
      <c r="Q22" s="29" t="s">
        <v>12</v>
      </c>
      <c r="R22" s="29">
        <v>22.99200000000419</v>
      </c>
      <c r="S22" s="29" t="s">
        <v>12</v>
      </c>
      <c r="T22" s="29" t="s">
        <v>12</v>
      </c>
      <c r="U22" s="29">
        <v>31.356000000005587</v>
      </c>
      <c r="V22" s="29">
        <v>39.702000000025144</v>
      </c>
      <c r="W22" s="29">
        <v>44.930787719999998</v>
      </c>
      <c r="X22" s="29">
        <v>57.433057499999997</v>
      </c>
      <c r="Y22" s="29">
        <v>72.547020000000003</v>
      </c>
      <c r="Z22" s="29">
        <v>80.406280500000008</v>
      </c>
      <c r="AA22" s="29">
        <v>90.683774999999997</v>
      </c>
      <c r="AB22" s="29">
        <v>102.77494500000003</v>
      </c>
      <c r="AC22" s="29">
        <v>104.5886205</v>
      </c>
    </row>
    <row r="23" spans="1:32" x14ac:dyDescent="0.25">
      <c r="A23" s="18"/>
      <c r="B23" s="11"/>
      <c r="C23" s="27" t="s">
        <v>26</v>
      </c>
      <c r="D23" s="28"/>
      <c r="E23" s="28"/>
      <c r="F23" s="29"/>
      <c r="G23" s="29" t="s">
        <v>12</v>
      </c>
      <c r="H23" s="29" t="s">
        <v>12</v>
      </c>
      <c r="I23" s="29" t="s">
        <v>12</v>
      </c>
      <c r="J23" s="29">
        <v>3.4971383999999999</v>
      </c>
      <c r="K23" s="29">
        <v>4.3019999999989516</v>
      </c>
      <c r="L23" s="29">
        <v>5.9160000000003485</v>
      </c>
      <c r="M23" s="29">
        <v>8.5679999999993015</v>
      </c>
      <c r="N23" s="29">
        <v>8.5679999999993015</v>
      </c>
      <c r="O23" s="29">
        <v>10.674000000004888</v>
      </c>
      <c r="P23" s="29">
        <v>11.832000000000697</v>
      </c>
      <c r="Q23" s="29" t="s">
        <v>12</v>
      </c>
      <c r="R23" s="29">
        <v>17.171999999997205</v>
      </c>
      <c r="S23" s="29" t="s">
        <v>12</v>
      </c>
      <c r="T23" s="29" t="s">
        <v>12</v>
      </c>
      <c r="U23" s="29">
        <v>20.399999999999999</v>
      </c>
      <c r="V23" s="29">
        <v>25.740000000013968</v>
      </c>
      <c r="W23" s="29">
        <v>31.085999999998602</v>
      </c>
      <c r="X23" s="29">
        <v>39.296581527000001</v>
      </c>
      <c r="Y23" s="29">
        <v>50.808000000030731</v>
      </c>
      <c r="Z23" s="29">
        <v>55.015214137799994</v>
      </c>
      <c r="AA23" s="29">
        <v>62.047233989999981</v>
      </c>
      <c r="AB23" s="29">
        <v>70.320198521999998</v>
      </c>
      <c r="AC23" s="29">
        <v>72.340726037999985</v>
      </c>
    </row>
    <row r="24" spans="1:32" x14ac:dyDescent="0.25">
      <c r="A24" s="18"/>
      <c r="B24" s="11"/>
      <c r="C24" s="30" t="s">
        <v>27</v>
      </c>
      <c r="D24" s="28"/>
      <c r="E24" s="28"/>
      <c r="F24" s="29"/>
      <c r="G24" s="29" t="s">
        <v>12</v>
      </c>
      <c r="H24" s="29" t="s">
        <v>12</v>
      </c>
      <c r="I24" s="29" t="s">
        <v>12</v>
      </c>
      <c r="J24" s="29">
        <v>3.3359999999986027</v>
      </c>
      <c r="K24" s="29">
        <v>3.8617336799999999</v>
      </c>
      <c r="L24" s="29">
        <v>4.5720000000015713</v>
      </c>
      <c r="M24" s="29">
        <v>6.6480000000010477</v>
      </c>
      <c r="N24" s="29">
        <v>6.6480000000010477</v>
      </c>
      <c r="O24" s="29">
        <v>8.9460000000020941</v>
      </c>
      <c r="P24" s="29">
        <v>11.220000000006983</v>
      </c>
      <c r="Q24" s="29" t="s">
        <v>12</v>
      </c>
      <c r="R24" s="29">
        <v>13.434000000008382</v>
      </c>
      <c r="S24" s="29" t="s">
        <v>12</v>
      </c>
      <c r="T24" s="29" t="s">
        <v>12</v>
      </c>
      <c r="U24" s="29">
        <v>15.971999999997205</v>
      </c>
      <c r="V24" s="29">
        <v>20.878168701</v>
      </c>
      <c r="W24" s="29">
        <v>25.10999999998603</v>
      </c>
      <c r="X24" s="29">
        <v>31.943999999994411</v>
      </c>
      <c r="Y24" s="29">
        <v>36.521999999997206</v>
      </c>
      <c r="Z24" s="29">
        <v>43.286226915749999</v>
      </c>
      <c r="AA24" s="29">
        <v>48.819052912500005</v>
      </c>
      <c r="AB24" s="29">
        <v>55.328259967499996</v>
      </c>
      <c r="AC24" s="29">
        <v>56.451970526250001</v>
      </c>
    </row>
    <row r="25" spans="1:32" x14ac:dyDescent="0.25">
      <c r="A25" s="18"/>
      <c r="B25" s="11"/>
      <c r="C25" s="27" t="s">
        <v>28</v>
      </c>
      <c r="D25" s="28"/>
      <c r="E25" s="28"/>
      <c r="F25" s="29"/>
      <c r="G25" s="29" t="s">
        <v>12</v>
      </c>
      <c r="H25" s="29" t="s">
        <v>12</v>
      </c>
      <c r="I25" s="29" t="s">
        <v>12</v>
      </c>
      <c r="J25" s="29">
        <v>1.8360000000007857</v>
      </c>
      <c r="K25" s="29" t="s">
        <v>12</v>
      </c>
      <c r="L25" s="29">
        <v>2.9460000000020954</v>
      </c>
      <c r="M25" s="29" t="s">
        <v>12</v>
      </c>
      <c r="N25" s="29">
        <v>3.6839999999996507</v>
      </c>
      <c r="O25" s="29" t="s">
        <v>12</v>
      </c>
      <c r="P25" s="29">
        <v>5.7780000000027938</v>
      </c>
      <c r="Q25" s="29" t="s">
        <v>12</v>
      </c>
      <c r="R25" s="29">
        <v>7.3679999999993013</v>
      </c>
      <c r="S25" s="29" t="s">
        <v>12</v>
      </c>
      <c r="T25" s="29" t="s">
        <v>12</v>
      </c>
      <c r="U25" s="29">
        <v>9.576000000003841</v>
      </c>
      <c r="V25" s="29">
        <v>12.407999999995809</v>
      </c>
      <c r="W25" s="29">
        <v>13.9014543486</v>
      </c>
      <c r="X25" s="29">
        <v>18.069333671999996</v>
      </c>
      <c r="Y25" s="29" t="s">
        <v>12</v>
      </c>
      <c r="Z25" s="29">
        <v>24.922371052500001</v>
      </c>
      <c r="AA25" s="29" t="s">
        <v>12</v>
      </c>
      <c r="AB25" s="29">
        <v>29.315133592500011</v>
      </c>
      <c r="AC25" s="29" t="s">
        <v>12</v>
      </c>
    </row>
    <row r="26" spans="1:32" x14ac:dyDescent="0.25">
      <c r="A26" s="18"/>
      <c r="B26" s="11"/>
      <c r="C26" s="27" t="s">
        <v>29</v>
      </c>
      <c r="D26" s="28"/>
      <c r="E26" s="28"/>
      <c r="F26" s="29"/>
      <c r="G26" s="29" t="s">
        <v>12</v>
      </c>
      <c r="H26" s="29" t="s">
        <v>12</v>
      </c>
      <c r="I26" s="29" t="s">
        <v>12</v>
      </c>
      <c r="J26" s="29" t="s">
        <v>12</v>
      </c>
      <c r="K26" s="29" t="s">
        <v>12</v>
      </c>
      <c r="L26" s="29">
        <v>9.1773000000000007</v>
      </c>
      <c r="M26" s="29" t="s">
        <v>12</v>
      </c>
      <c r="N26" s="29">
        <v>11.471625</v>
      </c>
      <c r="O26" s="29" t="s">
        <v>12</v>
      </c>
      <c r="P26" s="29">
        <v>18.362943000000001</v>
      </c>
      <c r="Q26" s="29" t="s">
        <v>12</v>
      </c>
      <c r="R26" s="29">
        <v>22.951593000000003</v>
      </c>
      <c r="S26" s="29" t="s">
        <v>12</v>
      </c>
      <c r="T26" s="29" t="s">
        <v>12</v>
      </c>
      <c r="U26" s="29">
        <v>29.834568000000004</v>
      </c>
      <c r="V26" s="29">
        <v>39.011867999999993</v>
      </c>
      <c r="W26" s="29">
        <v>45.903186000000005</v>
      </c>
      <c r="X26" s="29" t="s">
        <v>12</v>
      </c>
      <c r="Y26" s="29" t="s">
        <v>12</v>
      </c>
      <c r="Z26" s="29">
        <v>59.669136000000009</v>
      </c>
      <c r="AA26" s="29" t="s">
        <v>12</v>
      </c>
      <c r="AB26" s="29">
        <v>82.295352000000008</v>
      </c>
      <c r="AC26" s="29" t="s">
        <v>12</v>
      </c>
    </row>
    <row r="27" spans="1:32" x14ac:dyDescent="0.25">
      <c r="A27" s="18"/>
      <c r="B27" s="11"/>
      <c r="C27" s="27" t="s">
        <v>30</v>
      </c>
      <c r="D27" s="28"/>
      <c r="E27" s="28"/>
      <c r="F27" s="29"/>
      <c r="G27" s="29" t="s">
        <v>12</v>
      </c>
      <c r="H27" s="29" t="s">
        <v>12</v>
      </c>
      <c r="I27" s="29" t="s">
        <v>12</v>
      </c>
      <c r="J27" s="29">
        <v>0.97200000000048015</v>
      </c>
      <c r="K27" s="29">
        <v>1.1997486823800001</v>
      </c>
      <c r="L27" s="29">
        <v>1.5419999999998253</v>
      </c>
      <c r="M27" s="29">
        <v>1.7999999999999998</v>
      </c>
      <c r="N27" s="29">
        <v>1.9019999999989521</v>
      </c>
      <c r="O27" s="29" t="s">
        <v>12</v>
      </c>
      <c r="P27" s="29">
        <v>3.1019999999989523</v>
      </c>
      <c r="Q27" s="29" t="s">
        <v>12</v>
      </c>
      <c r="R27" s="29">
        <v>3.7740000000005236</v>
      </c>
      <c r="S27" s="29" t="s">
        <v>12</v>
      </c>
      <c r="T27" s="29" t="s">
        <v>12</v>
      </c>
      <c r="U27" s="29">
        <v>5.0160000000003491</v>
      </c>
      <c r="V27" s="29">
        <v>6.25590333637152</v>
      </c>
      <c r="W27" s="29">
        <v>7.3639746711599994</v>
      </c>
      <c r="X27" s="29">
        <v>9.5731670725079994</v>
      </c>
      <c r="Y27" s="29" t="s">
        <v>12</v>
      </c>
      <c r="Z27" s="29">
        <v>13.200214192563841</v>
      </c>
      <c r="AA27" s="29">
        <v>15.532194665956801</v>
      </c>
      <c r="AB27" s="29">
        <v>16.308307951524</v>
      </c>
      <c r="AC27" s="29">
        <v>18.658160543220003</v>
      </c>
    </row>
    <row r="28" spans="1:32" x14ac:dyDescent="0.25">
      <c r="A28" s="18"/>
      <c r="B28" s="11"/>
      <c r="C28" s="27" t="s">
        <v>31</v>
      </c>
      <c r="D28" s="28"/>
      <c r="E28" s="28"/>
      <c r="F28" s="29"/>
      <c r="G28" s="29" t="s">
        <v>12</v>
      </c>
      <c r="H28" s="29" t="s">
        <v>12</v>
      </c>
      <c r="I28" s="29" t="s">
        <v>12</v>
      </c>
      <c r="J28" s="29">
        <v>1.2240000000005238</v>
      </c>
      <c r="K28" s="29">
        <v>1.4639999999992142</v>
      </c>
      <c r="L28" s="29">
        <v>1.8120000000002618</v>
      </c>
      <c r="M28" s="29" t="s">
        <v>12</v>
      </c>
      <c r="N28" s="29">
        <v>2.2679999999993017</v>
      </c>
      <c r="O28" s="29" t="s">
        <v>12</v>
      </c>
      <c r="P28" s="29">
        <v>3.6300000000017461</v>
      </c>
      <c r="Q28" s="29" t="s">
        <v>12</v>
      </c>
      <c r="R28" s="29">
        <v>4.5300000000017455</v>
      </c>
      <c r="S28" s="29" t="s">
        <v>12</v>
      </c>
      <c r="T28" s="29" t="s">
        <v>12</v>
      </c>
      <c r="U28" s="29">
        <v>5.8800000000017461</v>
      </c>
      <c r="V28" s="29">
        <v>7.2611709149999992</v>
      </c>
      <c r="W28" s="29">
        <v>8.5396615049999998</v>
      </c>
      <c r="X28" s="29" t="s">
        <v>12</v>
      </c>
      <c r="Y28" s="29" t="s">
        <v>12</v>
      </c>
      <c r="Z28" s="29" t="s">
        <v>12</v>
      </c>
      <c r="AA28" s="29" t="s">
        <v>12</v>
      </c>
      <c r="AB28" s="29" t="s">
        <v>12</v>
      </c>
      <c r="AC28" s="29" t="s">
        <v>12</v>
      </c>
    </row>
    <row r="29" spans="1:32" x14ac:dyDescent="0.25">
      <c r="A29" s="18"/>
      <c r="B29" s="11"/>
      <c r="C29" s="27" t="s">
        <v>32</v>
      </c>
      <c r="D29" s="28"/>
      <c r="E29" s="28"/>
      <c r="F29" s="31"/>
      <c r="G29" s="31" t="s">
        <v>12</v>
      </c>
      <c r="H29" s="31" t="s">
        <v>12</v>
      </c>
      <c r="I29" s="31" t="s">
        <v>12</v>
      </c>
      <c r="J29" s="31" t="s">
        <v>12</v>
      </c>
      <c r="K29" s="31" t="s">
        <v>12</v>
      </c>
      <c r="L29" s="31">
        <v>1.6139999999992141</v>
      </c>
      <c r="M29" s="31" t="s">
        <v>12</v>
      </c>
      <c r="N29" s="31">
        <v>2.1959999999999127</v>
      </c>
      <c r="O29" s="31" t="s">
        <v>12</v>
      </c>
      <c r="P29" s="31">
        <v>3.5220000000015714</v>
      </c>
      <c r="Q29" s="31" t="s">
        <v>12</v>
      </c>
      <c r="R29" s="31">
        <v>4.3740000000005237</v>
      </c>
      <c r="S29" s="31" t="s">
        <v>12</v>
      </c>
      <c r="T29" s="31" t="s">
        <v>12</v>
      </c>
      <c r="U29" s="31">
        <v>5.3844122925000004</v>
      </c>
      <c r="V29" s="31">
        <v>7.0398936975000002</v>
      </c>
      <c r="W29" s="31">
        <v>8.2856024775000012</v>
      </c>
      <c r="X29" s="31">
        <v>10.768824585000001</v>
      </c>
      <c r="Y29" s="31" t="s">
        <v>12</v>
      </c>
      <c r="Z29" s="31">
        <v>14.858355382500001</v>
      </c>
      <c r="AA29" s="31" t="s">
        <v>12</v>
      </c>
      <c r="AB29" s="31">
        <v>18.349618147500003</v>
      </c>
      <c r="AC29" s="31" t="s">
        <v>12</v>
      </c>
    </row>
    <row r="30" spans="1:32" x14ac:dyDescent="0.25">
      <c r="A30" s="18"/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1"/>
    </row>
    <row r="31" spans="1:32" ht="19.05" x14ac:dyDescent="0.35">
      <c r="A31" s="18"/>
      <c r="B31" s="11"/>
      <c r="C31" s="19" t="s">
        <v>33</v>
      </c>
      <c r="D31" s="24" t="s">
        <v>8</v>
      </c>
      <c r="E31" s="24"/>
      <c r="F31" s="25">
        <v>2.5</v>
      </c>
      <c r="G31" s="26">
        <v>3</v>
      </c>
      <c r="H31" s="26">
        <v>4</v>
      </c>
      <c r="I31" s="26">
        <v>5</v>
      </c>
      <c r="J31" s="26">
        <v>6</v>
      </c>
      <c r="K31" s="26">
        <v>7</v>
      </c>
      <c r="L31" s="26">
        <v>8</v>
      </c>
      <c r="M31" s="26">
        <v>9</v>
      </c>
      <c r="N31" s="26">
        <v>10</v>
      </c>
      <c r="O31" s="26">
        <v>11</v>
      </c>
      <c r="P31" s="26">
        <v>12</v>
      </c>
      <c r="Q31" s="26">
        <v>13</v>
      </c>
      <c r="R31" s="26">
        <v>13</v>
      </c>
      <c r="S31" s="26">
        <v>14</v>
      </c>
      <c r="T31" s="26"/>
      <c r="U31" s="26">
        <v>14</v>
      </c>
      <c r="V31" s="26">
        <v>15</v>
      </c>
      <c r="W31" s="26">
        <v>16</v>
      </c>
      <c r="X31" s="26">
        <v>18</v>
      </c>
      <c r="Y31" s="26">
        <v>20</v>
      </c>
      <c r="Z31" s="26">
        <v>22</v>
      </c>
      <c r="AA31" s="26">
        <v>24</v>
      </c>
      <c r="AB31" s="26">
        <v>26</v>
      </c>
      <c r="AC31" s="26">
        <v>28</v>
      </c>
      <c r="AD31" s="34"/>
      <c r="AF31" s="35"/>
    </row>
    <row r="32" spans="1:32" x14ac:dyDescent="0.25">
      <c r="A32" s="18"/>
      <c r="B32" s="11"/>
      <c r="C32" s="27" t="s">
        <v>34</v>
      </c>
      <c r="D32" s="28"/>
      <c r="E32" s="28"/>
      <c r="F32" s="29"/>
      <c r="G32" s="29" t="s">
        <v>12</v>
      </c>
      <c r="H32" s="29" t="s">
        <v>12</v>
      </c>
      <c r="I32" s="29" t="s">
        <v>12</v>
      </c>
      <c r="J32" s="29">
        <v>0.96600000000034925</v>
      </c>
      <c r="K32" s="29">
        <v>1.0259999999994762</v>
      </c>
      <c r="L32" s="29">
        <v>1.1700000000004365</v>
      </c>
      <c r="M32" s="29">
        <v>1.5480000000010476</v>
      </c>
      <c r="N32" s="29">
        <v>1.9440000000009603</v>
      </c>
      <c r="O32" s="29">
        <v>2.5320000000006981</v>
      </c>
      <c r="P32" s="29" t="s">
        <v>12</v>
      </c>
      <c r="Q32" s="29" t="s">
        <v>12</v>
      </c>
      <c r="R32" s="29" t="s">
        <v>12</v>
      </c>
      <c r="S32" s="29" t="s">
        <v>12</v>
      </c>
      <c r="T32" s="29" t="s">
        <v>12</v>
      </c>
      <c r="U32" s="29" t="s">
        <v>12</v>
      </c>
      <c r="V32" s="29" t="s">
        <v>12</v>
      </c>
      <c r="W32" s="29" t="s">
        <v>12</v>
      </c>
      <c r="X32" s="29" t="s">
        <v>12</v>
      </c>
      <c r="Y32" s="29" t="s">
        <v>12</v>
      </c>
      <c r="Z32" s="29" t="s">
        <v>12</v>
      </c>
      <c r="AA32" s="29" t="s">
        <v>12</v>
      </c>
      <c r="AB32" s="29" t="s">
        <v>12</v>
      </c>
      <c r="AC32" s="29" t="s">
        <v>12</v>
      </c>
      <c r="AD32" s="36"/>
      <c r="AF32" s="36"/>
    </row>
    <row r="33" spans="1:32" x14ac:dyDescent="0.25">
      <c r="A33" s="18"/>
      <c r="B33" s="11"/>
      <c r="C33" s="27" t="s">
        <v>35</v>
      </c>
      <c r="D33" s="28"/>
      <c r="E33" s="28"/>
      <c r="F33" s="29">
        <v>0.76800000000039292</v>
      </c>
      <c r="G33" s="29">
        <v>1.2240000000005238</v>
      </c>
      <c r="H33" s="29">
        <v>1.5419999999998253</v>
      </c>
      <c r="I33" s="29">
        <v>2.2799999999995633</v>
      </c>
      <c r="J33" s="29">
        <v>3.2880000000019209</v>
      </c>
      <c r="K33" s="29">
        <v>4.7640000000013973</v>
      </c>
      <c r="L33" s="29">
        <v>5.8559999999968566</v>
      </c>
      <c r="M33" s="29" t="s">
        <v>12</v>
      </c>
      <c r="N33" s="29">
        <v>9.5399999999965068</v>
      </c>
      <c r="O33" s="29" t="s">
        <v>12</v>
      </c>
      <c r="P33" s="29" t="s">
        <v>12</v>
      </c>
      <c r="Q33" s="29" t="s">
        <v>12</v>
      </c>
      <c r="R33" s="29" t="s">
        <v>12</v>
      </c>
      <c r="S33" s="29" t="s">
        <v>12</v>
      </c>
      <c r="T33" s="29" t="s">
        <v>12</v>
      </c>
      <c r="U33" s="29" t="s">
        <v>12</v>
      </c>
      <c r="V33" s="29" t="s">
        <v>12</v>
      </c>
      <c r="W33" s="29" t="s">
        <v>12</v>
      </c>
      <c r="X33" s="29" t="s">
        <v>12</v>
      </c>
      <c r="Y33" s="29" t="s">
        <v>12</v>
      </c>
      <c r="Z33" s="29" t="s">
        <v>12</v>
      </c>
      <c r="AA33" s="29" t="s">
        <v>12</v>
      </c>
      <c r="AB33" s="29" t="s">
        <v>12</v>
      </c>
      <c r="AC33" s="29" t="s">
        <v>12</v>
      </c>
      <c r="AD33" s="36"/>
      <c r="AF33" s="36"/>
    </row>
    <row r="34" spans="1:32" x14ac:dyDescent="0.25">
      <c r="A34" s="18"/>
      <c r="B34" s="11"/>
      <c r="C34" s="27" t="s">
        <v>36</v>
      </c>
      <c r="D34" s="28"/>
      <c r="E34" s="28"/>
      <c r="F34" s="29"/>
      <c r="G34" s="29" t="s">
        <v>12</v>
      </c>
      <c r="H34" s="29" t="s">
        <v>12</v>
      </c>
      <c r="I34" s="29">
        <v>0.74399999999986899</v>
      </c>
      <c r="J34" s="29" t="s">
        <v>12</v>
      </c>
      <c r="K34" s="29" t="s">
        <v>12</v>
      </c>
      <c r="L34" s="29">
        <v>1.487999999999738</v>
      </c>
      <c r="M34" s="29" t="s">
        <v>12</v>
      </c>
      <c r="N34" s="29">
        <v>2.2320000000006983</v>
      </c>
      <c r="O34" s="29" t="s">
        <v>12</v>
      </c>
      <c r="P34" s="29">
        <v>3.3419999999998251</v>
      </c>
      <c r="Q34" s="29" t="s">
        <v>12</v>
      </c>
      <c r="R34" s="29" t="s">
        <v>12</v>
      </c>
      <c r="S34" s="29">
        <v>4.4519999999989519</v>
      </c>
      <c r="T34" s="29" t="s">
        <v>12</v>
      </c>
      <c r="U34" s="29">
        <v>4.4519999999989519</v>
      </c>
      <c r="V34" s="29" t="s">
        <v>12</v>
      </c>
      <c r="W34" s="29">
        <v>5.5559999999968568</v>
      </c>
      <c r="X34" s="29" t="s">
        <v>12</v>
      </c>
      <c r="Y34" s="29">
        <v>8.3820000000006978</v>
      </c>
      <c r="Z34" s="29" t="s">
        <v>12</v>
      </c>
      <c r="AA34" s="29">
        <v>10.061999999993713</v>
      </c>
      <c r="AB34" s="29" t="s">
        <v>12</v>
      </c>
      <c r="AC34" s="29" t="s">
        <v>12</v>
      </c>
      <c r="AD34" s="36"/>
      <c r="AF34" s="36"/>
    </row>
    <row r="35" spans="1:32" x14ac:dyDescent="0.25">
      <c r="A35" s="18"/>
      <c r="B35" s="11"/>
      <c r="C35" s="27" t="s">
        <v>37</v>
      </c>
      <c r="D35" s="28"/>
      <c r="E35" s="28"/>
      <c r="F35" s="29"/>
      <c r="G35" s="29" t="s">
        <v>12</v>
      </c>
      <c r="H35" s="29" t="s">
        <v>12</v>
      </c>
      <c r="I35" s="29">
        <v>0.77600082168006146</v>
      </c>
      <c r="J35" s="29" t="s">
        <v>12</v>
      </c>
      <c r="K35" s="29" t="s">
        <v>12</v>
      </c>
      <c r="L35" s="29">
        <v>1.5435668518199388</v>
      </c>
      <c r="M35" s="29" t="s">
        <v>12</v>
      </c>
      <c r="N35" s="29">
        <v>2.3195676734999999</v>
      </c>
      <c r="O35" s="29" t="s">
        <v>12</v>
      </c>
      <c r="P35" s="29">
        <v>3.4751341144822101</v>
      </c>
      <c r="Q35" s="29" t="s">
        <v>12</v>
      </c>
      <c r="R35" s="29" t="s">
        <v>12</v>
      </c>
      <c r="S35" s="29">
        <v>4.6222657639226998</v>
      </c>
      <c r="T35" s="29" t="s">
        <v>12</v>
      </c>
      <c r="U35" s="29">
        <v>4.6222657639226998</v>
      </c>
      <c r="V35" s="29" t="s">
        <v>12</v>
      </c>
      <c r="W35" s="29">
        <v>5.7778322048987718</v>
      </c>
      <c r="X35" s="29" t="s">
        <v>12</v>
      </c>
      <c r="Y35" s="29">
        <v>8.713139660821474</v>
      </c>
      <c r="Z35" s="29" t="s">
        <v>12</v>
      </c>
      <c r="AA35" s="29">
        <v>10.459141509595092</v>
      </c>
      <c r="AB35" s="29" t="s">
        <v>12</v>
      </c>
      <c r="AC35" s="29" t="s">
        <v>12</v>
      </c>
      <c r="AD35" s="36"/>
      <c r="AF35" s="36"/>
    </row>
    <row r="36" spans="1:32" x14ac:dyDescent="0.25">
      <c r="A36" s="18"/>
      <c r="B36" s="11"/>
      <c r="C36" s="27" t="s">
        <v>38</v>
      </c>
      <c r="D36" s="28"/>
      <c r="E36" s="28"/>
      <c r="F36" s="29"/>
      <c r="G36" s="29" t="s">
        <v>12</v>
      </c>
      <c r="H36" s="29" t="s">
        <v>12</v>
      </c>
      <c r="I36" s="29" t="s">
        <v>12</v>
      </c>
      <c r="J36" s="29" t="s">
        <v>12</v>
      </c>
      <c r="K36" s="29" t="s">
        <v>12</v>
      </c>
      <c r="L36" s="29">
        <v>2.4839999999996509</v>
      </c>
      <c r="M36" s="29" t="s">
        <v>12</v>
      </c>
      <c r="N36" s="29">
        <v>3.1019999999989523</v>
      </c>
      <c r="O36" s="29" t="s">
        <v>12</v>
      </c>
      <c r="P36" s="29">
        <v>5.1539999999979038</v>
      </c>
      <c r="Q36" s="29" t="s">
        <v>12</v>
      </c>
      <c r="R36" s="29" t="s">
        <v>12</v>
      </c>
      <c r="S36" s="29">
        <v>6.1920000000041906</v>
      </c>
      <c r="T36" s="29" t="s">
        <v>12</v>
      </c>
      <c r="U36" s="29">
        <v>6.1920000000041906</v>
      </c>
      <c r="V36" s="29" t="s">
        <v>12</v>
      </c>
      <c r="W36" s="29">
        <v>8.2440000000031439</v>
      </c>
      <c r="X36" s="29" t="s">
        <v>12</v>
      </c>
      <c r="Y36" s="29" t="s">
        <v>12</v>
      </c>
      <c r="Z36" s="29" t="s">
        <v>12</v>
      </c>
      <c r="AA36" s="29" t="s">
        <v>12</v>
      </c>
      <c r="AB36" s="29" t="s">
        <v>12</v>
      </c>
      <c r="AC36" s="29" t="s">
        <v>12</v>
      </c>
      <c r="AD36" s="36"/>
      <c r="AF36" s="36"/>
    </row>
    <row r="37" spans="1:32" x14ac:dyDescent="0.25">
      <c r="A37" s="18"/>
      <c r="B37" s="11"/>
      <c r="C37" s="27" t="s">
        <v>39</v>
      </c>
      <c r="D37" s="28"/>
      <c r="E37" s="28"/>
      <c r="F37" s="29"/>
      <c r="G37" s="29" t="s">
        <v>12</v>
      </c>
      <c r="H37" s="29" t="s">
        <v>12</v>
      </c>
      <c r="I37" s="29" t="s">
        <v>12</v>
      </c>
      <c r="J37" s="29" t="s">
        <v>12</v>
      </c>
      <c r="K37" s="29">
        <v>2.1120000000002621</v>
      </c>
      <c r="L37" s="29" t="s">
        <v>12</v>
      </c>
      <c r="M37" s="29">
        <v>3.4800000000017461</v>
      </c>
      <c r="N37" s="29" t="s">
        <v>12</v>
      </c>
      <c r="O37" s="29">
        <v>5.0100000000034921</v>
      </c>
      <c r="P37" s="29" t="s">
        <v>12</v>
      </c>
      <c r="Q37" s="29">
        <v>6.3179999999993015</v>
      </c>
      <c r="R37" s="29">
        <v>6.3179999999993015</v>
      </c>
      <c r="S37" s="29" t="s">
        <v>12</v>
      </c>
      <c r="T37" s="29" t="s">
        <v>12</v>
      </c>
      <c r="U37" s="29" t="s">
        <v>12</v>
      </c>
      <c r="V37" s="29">
        <v>10.296000000002095</v>
      </c>
      <c r="W37" s="29" t="s">
        <v>12</v>
      </c>
      <c r="X37" s="29" t="s">
        <v>12</v>
      </c>
      <c r="Y37" s="29" t="s">
        <v>12</v>
      </c>
      <c r="Z37" s="29" t="s">
        <v>12</v>
      </c>
      <c r="AA37" s="29" t="s">
        <v>12</v>
      </c>
      <c r="AB37" s="29" t="s">
        <v>12</v>
      </c>
      <c r="AC37" s="29" t="s">
        <v>12</v>
      </c>
      <c r="AD37" s="36"/>
      <c r="AF37" s="36"/>
    </row>
    <row r="38" spans="1:32" x14ac:dyDescent="0.25">
      <c r="A38" s="18"/>
      <c r="B38" s="11"/>
      <c r="C38" s="27" t="s">
        <v>40</v>
      </c>
      <c r="D38" s="28"/>
      <c r="E38" s="28"/>
      <c r="F38" s="31"/>
      <c r="G38" s="31" t="s">
        <v>12</v>
      </c>
      <c r="H38" s="31" t="s">
        <v>12</v>
      </c>
      <c r="I38" s="31" t="s">
        <v>12</v>
      </c>
      <c r="J38" s="31" t="s">
        <v>12</v>
      </c>
      <c r="K38" s="31">
        <v>30.126483390000004</v>
      </c>
      <c r="L38" s="31" t="s">
        <v>12</v>
      </c>
      <c r="M38" s="31">
        <v>30.126483390000004</v>
      </c>
      <c r="N38" s="31" t="s">
        <v>12</v>
      </c>
      <c r="O38" s="31">
        <v>30.126483390000004</v>
      </c>
      <c r="P38" s="31" t="s">
        <v>12</v>
      </c>
      <c r="Q38" s="31">
        <v>33.199778077499992</v>
      </c>
      <c r="R38" s="31">
        <v>33.199778077499992</v>
      </c>
      <c r="S38" s="31" t="s">
        <v>12</v>
      </c>
      <c r="T38" s="31" t="s">
        <v>12</v>
      </c>
      <c r="U38" s="31" t="s">
        <v>12</v>
      </c>
      <c r="V38" s="31">
        <v>33.199778077499992</v>
      </c>
      <c r="W38" s="31" t="s">
        <v>12</v>
      </c>
      <c r="X38" s="31" t="s">
        <v>12</v>
      </c>
      <c r="Y38" s="31" t="s">
        <v>12</v>
      </c>
      <c r="Z38" s="31" t="s">
        <v>12</v>
      </c>
      <c r="AA38" s="31" t="s">
        <v>12</v>
      </c>
      <c r="AB38" s="31" t="s">
        <v>12</v>
      </c>
      <c r="AC38" s="31" t="s">
        <v>12</v>
      </c>
      <c r="AD38" s="36"/>
      <c r="AF38" s="36"/>
    </row>
    <row r="39" spans="1:32" x14ac:dyDescent="0.25">
      <c r="A39" s="18"/>
      <c r="B39" s="11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1"/>
      <c r="AD39" s="32"/>
    </row>
    <row r="40" spans="1:32" ht="19.05" x14ac:dyDescent="0.35">
      <c r="A40" s="18"/>
      <c r="B40" s="11"/>
      <c r="C40" s="19" t="s">
        <v>41</v>
      </c>
      <c r="D40" s="24" t="s">
        <v>8</v>
      </c>
      <c r="E40" s="24"/>
      <c r="F40" s="25">
        <v>2.5</v>
      </c>
      <c r="G40" s="26">
        <v>3</v>
      </c>
      <c r="H40" s="26">
        <v>4</v>
      </c>
      <c r="I40" s="26">
        <v>5</v>
      </c>
      <c r="J40" s="26">
        <v>6</v>
      </c>
      <c r="K40" s="26">
        <v>7</v>
      </c>
      <c r="L40" s="26">
        <v>8</v>
      </c>
      <c r="M40" s="26">
        <v>9</v>
      </c>
      <c r="N40" s="26">
        <v>10</v>
      </c>
      <c r="O40" s="26">
        <v>11</v>
      </c>
      <c r="P40" s="26">
        <v>12</v>
      </c>
      <c r="Q40" s="26">
        <v>13</v>
      </c>
      <c r="R40" s="26">
        <v>14</v>
      </c>
      <c r="S40" s="26"/>
      <c r="T40" s="26">
        <v>15</v>
      </c>
      <c r="U40" s="26">
        <v>16</v>
      </c>
      <c r="V40" s="26">
        <v>18</v>
      </c>
      <c r="W40" s="26">
        <v>20</v>
      </c>
      <c r="X40" s="26">
        <v>22</v>
      </c>
      <c r="Y40" s="26">
        <v>23</v>
      </c>
      <c r="Z40" s="26">
        <v>24</v>
      </c>
      <c r="AA40" s="26">
        <v>26</v>
      </c>
      <c r="AB40" s="26">
        <v>28</v>
      </c>
      <c r="AC40" s="26">
        <v>30</v>
      </c>
    </row>
    <row r="41" spans="1:32" ht="14.3" hidden="1" thickBot="1" x14ac:dyDescent="0.3">
      <c r="A41" s="18"/>
      <c r="B41" s="11"/>
      <c r="C41" s="37"/>
      <c r="D41" s="38" t="s">
        <v>10</v>
      </c>
      <c r="E41" s="38"/>
      <c r="F41" s="38"/>
      <c r="G41" s="39" t="s">
        <v>42</v>
      </c>
      <c r="H41" s="39" t="s">
        <v>21</v>
      </c>
      <c r="I41" s="39" t="s">
        <v>9</v>
      </c>
      <c r="J41" s="39" t="s">
        <v>43</v>
      </c>
      <c r="K41" s="39" t="s">
        <v>44</v>
      </c>
      <c r="L41" s="39"/>
      <c r="M41" s="39" t="s">
        <v>45</v>
      </c>
      <c r="N41" s="39"/>
      <c r="O41" s="39" t="s">
        <v>46</v>
      </c>
      <c r="P41" s="39" t="s">
        <v>47</v>
      </c>
      <c r="Q41" s="39"/>
      <c r="R41" s="39" t="s">
        <v>48</v>
      </c>
      <c r="S41" s="39"/>
      <c r="T41" s="39"/>
      <c r="U41" s="39" t="s">
        <v>49</v>
      </c>
      <c r="V41" s="39" t="s">
        <v>50</v>
      </c>
      <c r="W41" s="39" t="s">
        <v>51</v>
      </c>
      <c r="X41" s="39" t="s">
        <v>52</v>
      </c>
      <c r="Y41" s="39"/>
      <c r="Z41" s="39" t="s">
        <v>53</v>
      </c>
      <c r="AA41" s="15"/>
      <c r="AB41" s="15"/>
      <c r="AC41" s="40"/>
    </row>
    <row r="42" spans="1:32" x14ac:dyDescent="0.25">
      <c r="A42" s="18"/>
      <c r="B42" s="11"/>
      <c r="C42" s="41" t="s">
        <v>54</v>
      </c>
      <c r="D42" s="42" t="s">
        <v>55</v>
      </c>
      <c r="E42" s="42"/>
      <c r="F42" s="29"/>
      <c r="G42" s="29" t="s">
        <v>12</v>
      </c>
      <c r="H42" s="29" t="s">
        <v>12</v>
      </c>
      <c r="I42" s="29">
        <v>0.20455849439999998</v>
      </c>
      <c r="J42" s="29">
        <v>0.24717484739999998</v>
      </c>
      <c r="K42" s="29">
        <v>0.27044993250000005</v>
      </c>
      <c r="L42" s="29">
        <v>0.3</v>
      </c>
      <c r="M42" s="29">
        <v>0.39338171999999999</v>
      </c>
      <c r="N42" s="29">
        <v>0.50400000000008727</v>
      </c>
      <c r="O42" s="29">
        <v>0.63924529500000005</v>
      </c>
      <c r="P42" s="29">
        <v>1.0020000000000437</v>
      </c>
      <c r="Q42" s="29" t="s">
        <v>12</v>
      </c>
      <c r="R42" s="29">
        <v>1.2959999999999128</v>
      </c>
      <c r="S42" s="29" t="s">
        <v>12</v>
      </c>
      <c r="T42" s="29" t="s">
        <v>12</v>
      </c>
      <c r="U42" s="29">
        <v>1.6919999999998254</v>
      </c>
      <c r="V42" s="29">
        <v>2.0040000000000875</v>
      </c>
      <c r="W42" s="29">
        <v>2.4</v>
      </c>
      <c r="X42" s="29">
        <v>2.4665925</v>
      </c>
      <c r="Y42" s="29">
        <v>2.5487857275000003</v>
      </c>
      <c r="Z42" s="29">
        <v>2.7530164038000002</v>
      </c>
      <c r="AA42" s="29"/>
      <c r="AB42" s="29"/>
      <c r="AC42" s="29"/>
    </row>
    <row r="43" spans="1:32" x14ac:dyDescent="0.25">
      <c r="A43" s="18"/>
      <c r="B43" s="11"/>
      <c r="C43" s="41" t="s">
        <v>56</v>
      </c>
      <c r="D43" s="42" t="s">
        <v>55</v>
      </c>
      <c r="E43" s="42"/>
      <c r="F43" s="31"/>
      <c r="G43" s="31" t="s">
        <v>12</v>
      </c>
      <c r="H43" s="31" t="s">
        <v>12</v>
      </c>
      <c r="I43" s="31">
        <v>0.20455849439999998</v>
      </c>
      <c r="J43" s="31">
        <v>0.24717484739999998</v>
      </c>
      <c r="K43" s="31">
        <v>0.27044993250000005</v>
      </c>
      <c r="L43" s="31">
        <v>0.30525912240008768</v>
      </c>
      <c r="M43" s="31">
        <v>0.39338171999999999</v>
      </c>
      <c r="N43" s="31">
        <v>0.50608749240008755</v>
      </c>
      <c r="O43" s="31">
        <v>0.63924529500000005</v>
      </c>
      <c r="P43" s="31">
        <v>1.0121749848001751</v>
      </c>
      <c r="Q43" s="31" t="s">
        <v>12</v>
      </c>
      <c r="R43" s="31">
        <v>1.3094009723993572</v>
      </c>
      <c r="S43" s="31" t="s">
        <v>12</v>
      </c>
      <c r="T43" s="31" t="s">
        <v>12</v>
      </c>
      <c r="U43" s="31">
        <v>1.7110577124008182</v>
      </c>
      <c r="V43" s="31">
        <v>2.0243499696003502</v>
      </c>
      <c r="W43" s="31">
        <v>2.426006709600351</v>
      </c>
      <c r="X43" s="31">
        <v>2.4665925</v>
      </c>
      <c r="Y43" s="31">
        <v>2.5487857275000003</v>
      </c>
      <c r="Z43" s="31">
        <v>2.7530164038000002</v>
      </c>
      <c r="AA43" s="31"/>
      <c r="AB43" s="31"/>
      <c r="AC43" s="31"/>
    </row>
    <row r="44" spans="1:32" x14ac:dyDescent="0.25">
      <c r="A44" s="18"/>
      <c r="B44" s="11"/>
      <c r="C44" s="41"/>
      <c r="D44" s="42"/>
      <c r="E44" s="42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1:32" ht="19.05" x14ac:dyDescent="0.35">
      <c r="A45" s="18"/>
      <c r="B45" s="11"/>
      <c r="C45" s="19" t="s">
        <v>57</v>
      </c>
      <c r="D45" s="24"/>
      <c r="E45" s="24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32" s="32" customFormat="1" ht="15.8" customHeight="1" x14ac:dyDescent="0.25">
      <c r="A46" s="18"/>
      <c r="B46" s="11"/>
      <c r="C46" s="30" t="s">
        <v>58</v>
      </c>
      <c r="D46" s="28"/>
      <c r="E46" s="28"/>
      <c r="F46" s="28"/>
      <c r="G46" s="43">
        <v>0.2</v>
      </c>
      <c r="H46" s="43">
        <v>0.2</v>
      </c>
      <c r="I46" s="43">
        <v>0.2</v>
      </c>
      <c r="J46" s="43">
        <v>0.2</v>
      </c>
      <c r="K46" s="43">
        <v>0.2</v>
      </c>
      <c r="L46" s="43">
        <v>0.2</v>
      </c>
      <c r="M46" s="43">
        <v>0.2</v>
      </c>
      <c r="N46" s="43">
        <v>0.2</v>
      </c>
      <c r="O46" s="43">
        <v>0.2</v>
      </c>
      <c r="P46" s="43">
        <v>0.2</v>
      </c>
      <c r="Q46" s="43">
        <v>0.2</v>
      </c>
      <c r="R46" s="43">
        <v>0.2</v>
      </c>
      <c r="S46" s="43">
        <v>-1.8</v>
      </c>
      <c r="T46" s="43">
        <v>0.2</v>
      </c>
      <c r="U46" s="43">
        <v>0.2</v>
      </c>
      <c r="V46" s="43">
        <v>0.2</v>
      </c>
      <c r="W46" s="43">
        <v>0.2</v>
      </c>
      <c r="X46" s="43">
        <v>0.2</v>
      </c>
      <c r="Y46" s="43">
        <v>0.2</v>
      </c>
      <c r="Z46" s="43">
        <v>0.2</v>
      </c>
      <c r="AA46" s="43">
        <v>0.2</v>
      </c>
      <c r="AB46" s="43">
        <v>0.2</v>
      </c>
      <c r="AC46" s="43">
        <v>0.2</v>
      </c>
    </row>
    <row r="47" spans="1:32" x14ac:dyDescent="0.25">
      <c r="A47" s="18"/>
      <c r="B47" s="11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1"/>
    </row>
    <row r="48" spans="1:32" ht="19.05" x14ac:dyDescent="0.35">
      <c r="A48" s="18"/>
      <c r="B48" s="11"/>
      <c r="C48" s="19" t="s">
        <v>59</v>
      </c>
      <c r="D48" s="11"/>
      <c r="E48" s="11"/>
      <c r="F48" s="24" t="s">
        <v>8</v>
      </c>
      <c r="G48" s="21"/>
      <c r="H48" s="23"/>
      <c r="I48" s="44"/>
      <c r="J48" s="26">
        <v>6</v>
      </c>
      <c r="K48" s="26">
        <v>7</v>
      </c>
      <c r="L48" s="26">
        <v>8</v>
      </c>
      <c r="M48" s="26">
        <v>9</v>
      </c>
      <c r="N48" s="26">
        <v>10</v>
      </c>
      <c r="O48" s="26">
        <v>11</v>
      </c>
      <c r="P48" s="26">
        <v>12</v>
      </c>
      <c r="Q48" s="26">
        <v>13</v>
      </c>
      <c r="R48" s="26">
        <v>14</v>
      </c>
      <c r="S48" s="26"/>
      <c r="T48" s="26">
        <v>15</v>
      </c>
      <c r="U48" s="26">
        <v>16</v>
      </c>
      <c r="V48" s="26">
        <v>18</v>
      </c>
      <c r="W48" s="26">
        <v>20</v>
      </c>
      <c r="X48" s="26">
        <v>22</v>
      </c>
      <c r="Y48" s="26">
        <v>23</v>
      </c>
      <c r="Z48" s="26">
        <v>24</v>
      </c>
      <c r="AA48" s="26">
        <v>26</v>
      </c>
      <c r="AB48" s="26">
        <v>28</v>
      </c>
      <c r="AC48" s="26">
        <v>30</v>
      </c>
    </row>
    <row r="49" spans="1:31" x14ac:dyDescent="0.25">
      <c r="A49" s="18"/>
      <c r="B49" s="11"/>
      <c r="C49" s="41" t="s">
        <v>60</v>
      </c>
      <c r="D49" s="41"/>
      <c r="E49" s="41"/>
      <c r="F49" s="41"/>
      <c r="G49" s="45" t="s">
        <v>61</v>
      </c>
      <c r="H49" s="29"/>
      <c r="I49" s="29"/>
      <c r="J49" s="29">
        <v>67.810000000055879</v>
      </c>
      <c r="K49" s="29">
        <v>67.810000000055879</v>
      </c>
      <c r="L49" s="29">
        <v>67.810000000055879</v>
      </c>
      <c r="M49" s="29">
        <v>67.810000000055879</v>
      </c>
      <c r="N49" s="29">
        <v>67.810000000055879</v>
      </c>
      <c r="O49" s="29">
        <v>67.810000000055879</v>
      </c>
      <c r="P49" s="29">
        <v>67.810000000055879</v>
      </c>
      <c r="Q49" s="29">
        <v>67.810000000055879</v>
      </c>
      <c r="R49" s="29">
        <v>67.810000000055879</v>
      </c>
      <c r="S49" s="29">
        <v>67.810000000055879</v>
      </c>
      <c r="T49" s="29">
        <v>67.810000000055879</v>
      </c>
      <c r="U49" s="29">
        <v>67.810000000055879</v>
      </c>
      <c r="V49" s="29">
        <v>67.810000000055879</v>
      </c>
      <c r="W49" s="29">
        <v>67.810000000055879</v>
      </c>
      <c r="X49" s="29">
        <v>67.810000000055879</v>
      </c>
      <c r="Y49" s="29">
        <v>67.810000000055879</v>
      </c>
      <c r="Z49" s="29">
        <v>67.810000000055879</v>
      </c>
      <c r="AA49" s="29">
        <v>67.810000000055879</v>
      </c>
      <c r="AB49" s="29">
        <v>67.810000000055879</v>
      </c>
      <c r="AC49" s="29">
        <v>67.810000000055879</v>
      </c>
    </row>
    <row r="50" spans="1:31" x14ac:dyDescent="0.25">
      <c r="A50" s="18"/>
      <c r="B50" s="11"/>
      <c r="C50" s="27" t="s">
        <v>62</v>
      </c>
      <c r="D50" s="28"/>
      <c r="E50" s="28"/>
      <c r="F50" s="28"/>
      <c r="G50" s="45" t="s">
        <v>63</v>
      </c>
      <c r="H50" s="29"/>
      <c r="I50" s="29"/>
      <c r="J50" s="29">
        <v>2.2700000000004366</v>
      </c>
      <c r="K50" s="29">
        <v>2.2700000000004366</v>
      </c>
      <c r="L50" s="29">
        <v>2.2700000000004366</v>
      </c>
      <c r="M50" s="29">
        <v>2.2700000000004366</v>
      </c>
      <c r="N50" s="29">
        <v>2.2700000000004366</v>
      </c>
      <c r="O50" s="29">
        <v>2.2700000000004366</v>
      </c>
      <c r="P50" s="29">
        <v>2.2700000000004366</v>
      </c>
      <c r="Q50" s="29">
        <v>2.2700000000004366</v>
      </c>
      <c r="R50" s="29">
        <v>2.2700000000004366</v>
      </c>
      <c r="S50" s="29">
        <v>2.2700000000004366</v>
      </c>
      <c r="T50" s="29">
        <v>2.2700000000004366</v>
      </c>
      <c r="U50" s="29">
        <v>2.2700000000004366</v>
      </c>
      <c r="V50" s="29">
        <v>2.2700000000004366</v>
      </c>
      <c r="W50" s="29">
        <v>2.2700000000004366</v>
      </c>
      <c r="X50" s="29">
        <v>2.2700000000004366</v>
      </c>
      <c r="Y50" s="29">
        <v>2.2700000000004366</v>
      </c>
      <c r="Z50" s="29">
        <v>2.2700000000004366</v>
      </c>
      <c r="AA50" s="29">
        <v>2.2700000000004366</v>
      </c>
      <c r="AB50" s="29">
        <v>2.2700000000004366</v>
      </c>
      <c r="AC50" s="29">
        <v>2.2700000000004366</v>
      </c>
    </row>
    <row r="51" spans="1:31" x14ac:dyDescent="0.25">
      <c r="A51" s="18"/>
      <c r="B51" s="11"/>
      <c r="C51" s="27" t="s">
        <v>64</v>
      </c>
      <c r="D51" s="28"/>
      <c r="E51" s="28"/>
      <c r="F51" s="28"/>
      <c r="G51" s="45" t="s">
        <v>65</v>
      </c>
      <c r="H51" s="29"/>
      <c r="I51" s="29"/>
      <c r="J51" s="29">
        <v>33.320000000006985</v>
      </c>
      <c r="K51" s="29">
        <v>33.320000000006985</v>
      </c>
      <c r="L51" s="29">
        <v>33.320000000006985</v>
      </c>
      <c r="M51" s="29">
        <v>33.320000000006985</v>
      </c>
      <c r="N51" s="29">
        <v>33.320000000006985</v>
      </c>
      <c r="O51" s="29">
        <v>33.320000000006985</v>
      </c>
      <c r="P51" s="29">
        <v>33.320000000006985</v>
      </c>
      <c r="Q51" s="29">
        <v>33.320000000006985</v>
      </c>
      <c r="R51" s="29">
        <v>33.320000000006985</v>
      </c>
      <c r="S51" s="29">
        <v>33.320000000006985</v>
      </c>
      <c r="T51" s="29">
        <v>33.320000000006985</v>
      </c>
      <c r="U51" s="29">
        <v>33.320000000006985</v>
      </c>
      <c r="V51" s="29">
        <v>33.320000000006985</v>
      </c>
      <c r="W51" s="29">
        <v>33.320000000006985</v>
      </c>
      <c r="X51" s="29">
        <v>33.320000000006985</v>
      </c>
      <c r="Y51" s="29">
        <v>33.320000000006985</v>
      </c>
      <c r="Z51" s="29">
        <v>33.320000000006985</v>
      </c>
      <c r="AA51" s="29">
        <v>33.320000000006985</v>
      </c>
      <c r="AB51" s="29">
        <v>33.320000000006985</v>
      </c>
      <c r="AC51" s="29">
        <v>33.320000000006985</v>
      </c>
    </row>
    <row r="52" spans="1:31" x14ac:dyDescent="0.25">
      <c r="A52" s="18"/>
      <c r="B52" s="11"/>
      <c r="C52" s="27" t="s">
        <v>66</v>
      </c>
      <c r="D52" s="28"/>
      <c r="E52" s="28"/>
      <c r="F52" s="28"/>
      <c r="G52" s="45" t="s">
        <v>67</v>
      </c>
      <c r="H52" s="29"/>
      <c r="I52" s="29"/>
      <c r="J52" s="29">
        <v>67.810000000055879</v>
      </c>
      <c r="K52" s="29">
        <v>67.810000000055879</v>
      </c>
      <c r="L52" s="29">
        <v>67.810000000055879</v>
      </c>
      <c r="M52" s="29">
        <v>67.810000000055879</v>
      </c>
      <c r="N52" s="29">
        <v>67.810000000055879</v>
      </c>
      <c r="O52" s="29">
        <v>67.810000000055879</v>
      </c>
      <c r="P52" s="29">
        <v>67.810000000055879</v>
      </c>
      <c r="Q52" s="29">
        <v>67.810000000055879</v>
      </c>
      <c r="R52" s="29">
        <v>67.810000000055879</v>
      </c>
      <c r="S52" s="29">
        <v>67.810000000055879</v>
      </c>
      <c r="T52" s="29">
        <v>67.810000000055879</v>
      </c>
      <c r="U52" s="29">
        <v>67.810000000055879</v>
      </c>
      <c r="V52" s="29">
        <v>67.810000000055879</v>
      </c>
      <c r="W52" s="29">
        <v>67.810000000055879</v>
      </c>
      <c r="X52" s="29">
        <v>67.810000000055879</v>
      </c>
      <c r="Y52" s="29">
        <v>67.810000000055879</v>
      </c>
      <c r="Z52" s="29">
        <v>67.810000000055879</v>
      </c>
      <c r="AA52" s="29">
        <v>67.810000000055879</v>
      </c>
      <c r="AB52" s="29">
        <v>67.810000000055879</v>
      </c>
      <c r="AC52" s="29">
        <v>67.810000000055879</v>
      </c>
    </row>
    <row r="53" spans="1:31" x14ac:dyDescent="0.25">
      <c r="A53" s="18"/>
      <c r="B53" s="11"/>
      <c r="C53" s="27" t="s">
        <v>68</v>
      </c>
      <c r="D53" s="28"/>
      <c r="E53" s="28"/>
      <c r="F53" s="28"/>
      <c r="G53" s="45" t="s">
        <v>67</v>
      </c>
      <c r="H53" s="29"/>
      <c r="I53" s="29"/>
      <c r="J53" s="29">
        <v>75.339999999967404</v>
      </c>
      <c r="K53" s="29">
        <v>75.339999999967404</v>
      </c>
      <c r="L53" s="29">
        <v>75.339999999967404</v>
      </c>
      <c r="M53" s="29">
        <v>75.339999999967404</v>
      </c>
      <c r="N53" s="29">
        <v>75.339999999967404</v>
      </c>
      <c r="O53" s="29">
        <v>75.339999999967404</v>
      </c>
      <c r="P53" s="29">
        <v>75.339999999967404</v>
      </c>
      <c r="Q53" s="29">
        <v>75.339999999967404</v>
      </c>
      <c r="R53" s="29">
        <v>75.339999999967404</v>
      </c>
      <c r="S53" s="29">
        <v>75.339999999967404</v>
      </c>
      <c r="T53" s="29">
        <v>75.339999999967404</v>
      </c>
      <c r="U53" s="29">
        <v>75.339999999967404</v>
      </c>
      <c r="V53" s="29">
        <v>75.339999999967404</v>
      </c>
      <c r="W53" s="29">
        <v>75.339999999967404</v>
      </c>
      <c r="X53" s="29">
        <v>75.339999999967404</v>
      </c>
      <c r="Y53" s="29">
        <v>75.339999999967404</v>
      </c>
      <c r="Z53" s="29">
        <v>75.339999999967404</v>
      </c>
      <c r="AA53" s="29">
        <v>75.339999999967404</v>
      </c>
      <c r="AB53" s="29">
        <v>75.339999999967404</v>
      </c>
      <c r="AC53" s="29">
        <v>75.339999999967404</v>
      </c>
    </row>
    <row r="54" spans="1:31" x14ac:dyDescent="0.25">
      <c r="A54" s="18"/>
      <c r="B54" s="11"/>
      <c r="C54" s="27" t="s">
        <v>69</v>
      </c>
      <c r="D54" s="28"/>
      <c r="E54" s="28"/>
      <c r="F54" s="28"/>
      <c r="G54" s="29"/>
      <c r="H54" s="29"/>
      <c r="I54" s="29"/>
      <c r="J54" s="29">
        <v>1.4489560020000001</v>
      </c>
      <c r="K54" s="29">
        <v>1.4489560020000001</v>
      </c>
      <c r="L54" s="29">
        <v>1.4489560020000001</v>
      </c>
      <c r="M54" s="29">
        <v>1.4489560020000001</v>
      </c>
      <c r="N54" s="29">
        <v>1.4489560020000001</v>
      </c>
      <c r="O54" s="29">
        <v>1.4489560020000001</v>
      </c>
      <c r="P54" s="29">
        <v>1.4489560020000001</v>
      </c>
      <c r="Q54" s="29">
        <v>1.4489560020000001</v>
      </c>
      <c r="R54" s="29">
        <v>1.4489560020000001</v>
      </c>
      <c r="S54" s="29">
        <v>1.4489560020000001</v>
      </c>
      <c r="T54" s="29">
        <v>1.4489560020000001</v>
      </c>
      <c r="U54" s="29">
        <v>1.4489560020000001</v>
      </c>
      <c r="V54" s="29">
        <v>1.4489560020000001</v>
      </c>
      <c r="W54" s="29">
        <v>1.4489560020000001</v>
      </c>
      <c r="X54" s="29">
        <v>1.4489560020000001</v>
      </c>
      <c r="Y54" s="29">
        <v>1.4489560020000001</v>
      </c>
      <c r="Z54" s="29">
        <v>1.4489560020000001</v>
      </c>
      <c r="AA54" s="29">
        <v>1.4489560020000001</v>
      </c>
      <c r="AB54" s="29">
        <v>1.4489560020000001</v>
      </c>
      <c r="AC54" s="29">
        <v>1.4489560020000001</v>
      </c>
      <c r="AD54" s="29"/>
    </row>
    <row r="55" spans="1:31" x14ac:dyDescent="0.25">
      <c r="A55" s="18"/>
      <c r="B55" s="11"/>
      <c r="C55" s="27" t="s">
        <v>70</v>
      </c>
      <c r="D55" s="28"/>
      <c r="E55" s="28"/>
      <c r="F55" s="28"/>
      <c r="G55" s="31"/>
      <c r="H55" s="31"/>
      <c r="I55" s="31"/>
      <c r="J55" s="31">
        <v>1.0654088250000002</v>
      </c>
      <c r="K55" s="31">
        <v>1.0654088250000002</v>
      </c>
      <c r="L55" s="31">
        <v>1.0654088250000002</v>
      </c>
      <c r="M55" s="31">
        <v>1.0654088250000002</v>
      </c>
      <c r="N55" s="31">
        <v>1.0654088250000002</v>
      </c>
      <c r="O55" s="31">
        <v>1.0654088250000002</v>
      </c>
      <c r="P55" s="31">
        <v>1.0654088250000002</v>
      </c>
      <c r="Q55" s="31">
        <v>1.0654088250000002</v>
      </c>
      <c r="R55" s="31">
        <v>1.0654088250000002</v>
      </c>
      <c r="S55" s="31">
        <v>1.0654088250000002</v>
      </c>
      <c r="T55" s="31">
        <v>1.0654088250000002</v>
      </c>
      <c r="U55" s="31">
        <v>1.0654088250000002</v>
      </c>
      <c r="V55" s="31">
        <v>1.0654088250000002</v>
      </c>
      <c r="W55" s="31">
        <v>1.0654088250000002</v>
      </c>
      <c r="X55" s="31">
        <v>1.0654088250000002</v>
      </c>
      <c r="Y55" s="31">
        <v>1.0654088250000002</v>
      </c>
      <c r="Z55" s="31">
        <v>1.0654088250000002</v>
      </c>
      <c r="AA55" s="31">
        <v>1.0654088250000002</v>
      </c>
      <c r="AB55" s="31">
        <v>1.0654088250000002</v>
      </c>
      <c r="AC55" s="31">
        <v>1.0654088250000002</v>
      </c>
      <c r="AD55" s="31"/>
    </row>
    <row r="56" spans="1:31" s="32" customFormat="1" x14ac:dyDescent="0.25">
      <c r="A56" s="18"/>
      <c r="B56" s="11"/>
      <c r="C56" s="46" t="s">
        <v>71</v>
      </c>
      <c r="D56" s="28"/>
      <c r="E56" s="28"/>
      <c r="F56" s="28"/>
      <c r="G56" s="47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spans="1:31" ht="19.05" x14ac:dyDescent="0.35">
      <c r="A57" s="18"/>
      <c r="B57" s="11"/>
      <c r="C57" s="19" t="s">
        <v>72</v>
      </c>
      <c r="D57" s="24" t="s">
        <v>8</v>
      </c>
      <c r="E57" s="24"/>
      <c r="F57" s="24"/>
      <c r="G57" s="15"/>
      <c r="H57" s="26">
        <v>4</v>
      </c>
      <c r="I57" s="185">
        <v>6</v>
      </c>
      <c r="J57" s="185"/>
      <c r="K57" s="26">
        <v>7</v>
      </c>
      <c r="L57" s="15"/>
      <c r="M57" s="15"/>
      <c r="N57" s="15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15"/>
      <c r="AC57" s="15"/>
      <c r="AE57" s="36"/>
    </row>
    <row r="58" spans="1:31" x14ac:dyDescent="0.25">
      <c r="A58" s="18"/>
      <c r="B58" s="11"/>
      <c r="C58" s="20"/>
      <c r="D58" s="20" t="s">
        <v>10</v>
      </c>
      <c r="E58" s="20"/>
      <c r="F58" s="20"/>
      <c r="G58" s="29"/>
      <c r="H58" s="29">
        <v>3</v>
      </c>
      <c r="I58" s="181">
        <v>4</v>
      </c>
      <c r="J58" s="181"/>
      <c r="K58" s="29">
        <v>5</v>
      </c>
      <c r="L58" s="11"/>
      <c r="M58" s="40"/>
      <c r="N58" s="15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15"/>
      <c r="AC58" s="15"/>
      <c r="AE58" s="35"/>
    </row>
    <row r="59" spans="1:31" x14ac:dyDescent="0.25">
      <c r="A59" s="18"/>
      <c r="B59" s="11"/>
      <c r="C59" s="27" t="s">
        <v>73</v>
      </c>
      <c r="D59" s="28"/>
      <c r="E59" s="28"/>
      <c r="F59" s="31"/>
      <c r="G59" s="29"/>
      <c r="H59" s="29">
        <v>1.965306428821473</v>
      </c>
      <c r="I59" s="181">
        <v>3.1377424528809823</v>
      </c>
      <c r="J59" s="181"/>
      <c r="K59" s="29">
        <v>4.0993086884404919</v>
      </c>
      <c r="L59" s="11"/>
      <c r="M59" s="31"/>
      <c r="N59" s="15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15"/>
      <c r="AC59" s="15"/>
      <c r="AE59" s="35"/>
    </row>
    <row r="60" spans="1:31" x14ac:dyDescent="0.25">
      <c r="A60" s="18"/>
      <c r="B60" s="11"/>
      <c r="C60" s="27" t="s">
        <v>74</v>
      </c>
      <c r="D60" s="28"/>
      <c r="E60" s="28"/>
      <c r="F60" s="31"/>
      <c r="G60" s="29"/>
      <c r="H60" s="29">
        <v>1.890000000000873</v>
      </c>
      <c r="I60" s="181">
        <v>3.0179999999993012</v>
      </c>
      <c r="J60" s="181"/>
      <c r="K60" s="29">
        <v>3.9419999999998252</v>
      </c>
      <c r="L60" s="11"/>
      <c r="M60" s="31"/>
      <c r="N60" s="15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11"/>
      <c r="AC60" s="15"/>
      <c r="AE60" s="36"/>
    </row>
    <row r="61" spans="1:31" x14ac:dyDescent="0.25">
      <c r="A61" s="18"/>
      <c r="B61" s="11"/>
      <c r="C61" s="27" t="s">
        <v>75</v>
      </c>
      <c r="D61" s="28"/>
      <c r="E61" s="28"/>
      <c r="F61" s="31"/>
      <c r="G61" s="29"/>
      <c r="H61" s="29">
        <v>1.890000000000873</v>
      </c>
      <c r="I61" s="181">
        <v>3.0179999999993012</v>
      </c>
      <c r="J61" s="181"/>
      <c r="K61" s="29">
        <v>3.9419999999998252</v>
      </c>
      <c r="L61" s="11"/>
      <c r="M61" s="31"/>
      <c r="N61" s="15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11"/>
      <c r="AC61" s="15"/>
      <c r="AE61" s="36"/>
    </row>
    <row r="62" spans="1:31" x14ac:dyDescent="0.25">
      <c r="A62" s="18"/>
      <c r="B62" s="11"/>
      <c r="C62" s="27"/>
      <c r="D62" s="28"/>
      <c r="E62" s="11"/>
      <c r="F62" s="24" t="s">
        <v>76</v>
      </c>
      <c r="G62" s="11" t="s">
        <v>77</v>
      </c>
      <c r="H62" s="31" t="s">
        <v>78</v>
      </c>
      <c r="I62" s="186" t="s">
        <v>79</v>
      </c>
      <c r="J62" s="186"/>
      <c r="K62" s="31" t="s">
        <v>80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11"/>
      <c r="AC62" s="15"/>
      <c r="AE62" s="36"/>
    </row>
    <row r="63" spans="1:31" ht="10.55" customHeight="1" x14ac:dyDescent="0.25">
      <c r="A63" s="18"/>
      <c r="B63" s="11"/>
      <c r="C63" s="27"/>
      <c r="D63" s="28"/>
      <c r="E63" s="28"/>
      <c r="F63" s="31"/>
      <c r="G63" s="24"/>
      <c r="H63" s="15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11"/>
      <c r="AC63" s="15"/>
      <c r="AE63" s="36"/>
    </row>
    <row r="64" spans="1:31" ht="19.05" x14ac:dyDescent="0.35">
      <c r="A64" s="18"/>
      <c r="B64" s="11"/>
      <c r="C64" s="19" t="s">
        <v>81</v>
      </c>
      <c r="D64" s="24"/>
      <c r="E64" s="24"/>
      <c r="F64" s="185">
        <v>5</v>
      </c>
      <c r="G64" s="185"/>
      <c r="H64" s="26">
        <v>6</v>
      </c>
      <c r="I64" s="185">
        <v>8</v>
      </c>
      <c r="J64" s="185"/>
      <c r="K64" s="26">
        <v>10</v>
      </c>
      <c r="L64" s="187"/>
      <c r="M64" s="187"/>
      <c r="N64" s="44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15"/>
      <c r="AC64" s="15"/>
      <c r="AE64" s="36"/>
    </row>
    <row r="65" spans="1:31" ht="16.5" customHeight="1" x14ac:dyDescent="0.25">
      <c r="A65" s="18"/>
      <c r="B65" s="11"/>
      <c r="C65" s="27" t="s">
        <v>82</v>
      </c>
      <c r="D65" s="28"/>
      <c r="E65" s="28"/>
      <c r="F65" s="181">
        <v>173.36399999996647</v>
      </c>
      <c r="G65" s="181"/>
      <c r="H65" s="29">
        <v>428.19600000008938</v>
      </c>
      <c r="I65" s="181">
        <v>622.20599999986587</v>
      </c>
      <c r="J65" s="181"/>
      <c r="K65" s="29">
        <v>752.62199999950826</v>
      </c>
      <c r="L65" s="181"/>
      <c r="M65" s="18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15"/>
      <c r="Z65" s="15"/>
      <c r="AA65" s="15"/>
      <c r="AB65" s="15"/>
      <c r="AC65" s="31"/>
    </row>
    <row r="66" spans="1:31" ht="16.5" customHeight="1" x14ac:dyDescent="0.25">
      <c r="A66" s="18"/>
      <c r="B66" s="11"/>
      <c r="C66" s="27"/>
      <c r="D66" s="28"/>
      <c r="E66" s="28"/>
      <c r="F66" s="188" t="s">
        <v>83</v>
      </c>
      <c r="G66" s="188"/>
      <c r="H66" s="49" t="s">
        <v>83</v>
      </c>
      <c r="I66" s="188" t="s">
        <v>83</v>
      </c>
      <c r="J66" s="188"/>
      <c r="K66" s="49" t="s">
        <v>83</v>
      </c>
      <c r="L66" s="188"/>
      <c r="M66" s="188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15"/>
      <c r="Z66" s="15"/>
      <c r="AA66" s="15"/>
      <c r="AB66" s="15"/>
      <c r="AC66" s="31"/>
    </row>
    <row r="67" spans="1:31" ht="19.05" x14ac:dyDescent="0.35">
      <c r="A67" s="18"/>
      <c r="B67" s="11"/>
      <c r="C67" s="19" t="s">
        <v>84</v>
      </c>
      <c r="D67" s="24"/>
      <c r="E67" s="24"/>
      <c r="F67" s="187">
        <v>0.9</v>
      </c>
      <c r="G67" s="187"/>
      <c r="H67" s="25">
        <v>1.1000000000000001</v>
      </c>
      <c r="I67" s="187">
        <v>1.3</v>
      </c>
      <c r="J67" s="187"/>
      <c r="K67" s="25">
        <v>1.5</v>
      </c>
      <c r="L67" s="187">
        <v>1.8</v>
      </c>
      <c r="M67" s="187"/>
      <c r="N67" s="44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15"/>
      <c r="AC67" s="15"/>
      <c r="AE67" s="36"/>
    </row>
    <row r="68" spans="1:31" ht="16.5" customHeight="1" x14ac:dyDescent="0.25">
      <c r="A68" s="18"/>
      <c r="B68" s="11"/>
      <c r="C68" s="27" t="s">
        <v>85</v>
      </c>
      <c r="D68" s="28"/>
      <c r="E68" s="28"/>
      <c r="F68" s="181">
        <v>12.45</v>
      </c>
      <c r="G68" s="181"/>
      <c r="H68" s="29">
        <v>8.3039999999979042</v>
      </c>
      <c r="I68" s="181">
        <v>15.864000000001397</v>
      </c>
      <c r="J68" s="181"/>
      <c r="K68" s="29">
        <v>19.265999999991617</v>
      </c>
      <c r="L68" s="181">
        <v>19.668000000016761</v>
      </c>
      <c r="M68" s="18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15"/>
      <c r="Z68" s="15"/>
      <c r="AA68" s="15"/>
      <c r="AB68" s="15"/>
      <c r="AC68" s="31"/>
    </row>
    <row r="69" spans="1:31" ht="16.5" customHeight="1" x14ac:dyDescent="0.25">
      <c r="A69" s="18"/>
      <c r="B69" s="11"/>
      <c r="C69" s="27"/>
      <c r="D69" s="28"/>
      <c r="E69" s="28"/>
      <c r="F69" s="188" t="s">
        <v>86</v>
      </c>
      <c r="G69" s="188"/>
      <c r="H69" s="49" t="s">
        <v>87</v>
      </c>
      <c r="I69" s="188" t="s">
        <v>86</v>
      </c>
      <c r="J69" s="188"/>
      <c r="K69" s="49" t="s">
        <v>86</v>
      </c>
      <c r="L69" s="188" t="s">
        <v>86</v>
      </c>
      <c r="M69" s="188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15"/>
      <c r="Z69" s="15"/>
      <c r="AA69" s="15"/>
      <c r="AB69" s="15"/>
      <c r="AC69" s="31"/>
    </row>
    <row r="70" spans="1:31" ht="19.05" x14ac:dyDescent="0.35">
      <c r="A70" s="18"/>
      <c r="B70" s="11"/>
      <c r="C70" s="19" t="s">
        <v>88</v>
      </c>
      <c r="D70" s="24"/>
      <c r="E70" s="24"/>
      <c r="F70" s="189">
        <v>1</v>
      </c>
      <c r="G70" s="189"/>
      <c r="H70" s="31"/>
      <c r="I70" s="190"/>
      <c r="J70" s="190"/>
      <c r="K70" s="11"/>
      <c r="L70" s="31"/>
      <c r="M70" s="1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11"/>
      <c r="Z70" s="11"/>
      <c r="AA70" s="11"/>
      <c r="AB70" s="15"/>
      <c r="AC70" s="31"/>
    </row>
    <row r="71" spans="1:31" ht="16.5" customHeight="1" x14ac:dyDescent="0.25">
      <c r="A71" s="18"/>
      <c r="B71" s="11"/>
      <c r="C71" s="27" t="s">
        <v>89</v>
      </c>
      <c r="D71" s="28"/>
      <c r="E71" s="28"/>
      <c r="F71" s="181">
        <v>16.54200000000419</v>
      </c>
      <c r="G71" s="181"/>
      <c r="H71" s="50"/>
      <c r="I71" s="29" t="s">
        <v>90</v>
      </c>
      <c r="J71" s="29"/>
      <c r="K71" s="29"/>
      <c r="L71" s="29"/>
      <c r="M71" s="29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11"/>
      <c r="Z71" s="11"/>
      <c r="AA71" s="11"/>
      <c r="AB71" s="15"/>
      <c r="AC71" s="31"/>
    </row>
    <row r="72" spans="1:31" x14ac:dyDescent="0.25">
      <c r="A72" s="18"/>
      <c r="B72" s="11"/>
      <c r="C72" s="51" t="s">
        <v>56</v>
      </c>
      <c r="D72" s="15"/>
      <c r="E72" s="15"/>
      <c r="F72" s="181">
        <v>19.271999999997206</v>
      </c>
      <c r="G72" s="181"/>
      <c r="H72" s="29"/>
      <c r="I72" s="29"/>
      <c r="J72" s="29"/>
      <c r="K72" s="29"/>
      <c r="L72" s="29"/>
      <c r="M72" s="29"/>
      <c r="N72" s="31"/>
      <c r="O72" s="31"/>
      <c r="P72" s="11"/>
      <c r="Q72" s="11"/>
      <c r="R72" s="11"/>
      <c r="S72" s="31"/>
      <c r="T72" s="31"/>
      <c r="U72" s="31"/>
      <c r="V72" s="31"/>
      <c r="W72" s="31"/>
      <c r="X72" s="31"/>
      <c r="Y72" s="31"/>
      <c r="Z72" s="31"/>
      <c r="AA72" s="31"/>
      <c r="AB72" s="15"/>
      <c r="AC72" s="31"/>
    </row>
    <row r="73" spans="1:31" x14ac:dyDescent="0.25">
      <c r="A73" s="18"/>
      <c r="B73" s="11"/>
      <c r="C73" s="51" t="s">
        <v>91</v>
      </c>
      <c r="D73" s="15"/>
      <c r="E73" s="15"/>
      <c r="F73" s="181">
        <v>37.187999999988818</v>
      </c>
      <c r="G73" s="181"/>
      <c r="H73" s="29"/>
      <c r="I73" s="29"/>
      <c r="J73" s="29"/>
      <c r="K73" s="29"/>
      <c r="L73" s="29"/>
      <c r="M73" s="2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5"/>
      <c r="AC73" s="11"/>
    </row>
    <row r="74" spans="1:31" x14ac:dyDescent="0.25">
      <c r="A74" s="18"/>
      <c r="B74" s="11"/>
      <c r="C74" s="51" t="s">
        <v>92</v>
      </c>
      <c r="D74" s="15"/>
      <c r="E74" s="15"/>
      <c r="F74" s="181">
        <v>45.869999999972059</v>
      </c>
      <c r="G74" s="181"/>
      <c r="H74" s="29"/>
      <c r="I74" s="29"/>
      <c r="J74" s="29"/>
      <c r="K74" s="29"/>
      <c r="L74" s="29"/>
      <c r="M74" s="2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5"/>
      <c r="AC74" s="11"/>
    </row>
    <row r="75" spans="1:31" x14ac:dyDescent="0.25">
      <c r="A75" s="18"/>
      <c r="B75" s="11"/>
      <c r="C75" s="51" t="s">
        <v>54</v>
      </c>
      <c r="D75" s="15"/>
      <c r="E75" s="15"/>
      <c r="F75" s="186">
        <v>21.521999999997206</v>
      </c>
      <c r="G75" s="186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5"/>
      <c r="AC75" s="11"/>
    </row>
  </sheetData>
  <sheetProtection selectLockedCells="1"/>
  <protectedRanges>
    <protectedRange sqref="F2:H2 J2:Q2" name="Range1"/>
  </protectedRanges>
  <mergeCells count="33">
    <mergeCell ref="F75:G75"/>
    <mergeCell ref="F70:G70"/>
    <mergeCell ref="I70:J70"/>
    <mergeCell ref="F71:G71"/>
    <mergeCell ref="F72:G72"/>
    <mergeCell ref="F73:G73"/>
    <mergeCell ref="F74:G74"/>
    <mergeCell ref="F68:G68"/>
    <mergeCell ref="I68:J68"/>
    <mergeCell ref="L68:M68"/>
    <mergeCell ref="F69:G69"/>
    <mergeCell ref="I69:J69"/>
    <mergeCell ref="L69:M69"/>
    <mergeCell ref="F66:G66"/>
    <mergeCell ref="I66:J66"/>
    <mergeCell ref="L66:M66"/>
    <mergeCell ref="F67:G67"/>
    <mergeCell ref="I67:J67"/>
    <mergeCell ref="L67:M67"/>
    <mergeCell ref="F65:G65"/>
    <mergeCell ref="I65:J65"/>
    <mergeCell ref="L65:M65"/>
    <mergeCell ref="F2:G2"/>
    <mergeCell ref="H2:N2"/>
    <mergeCell ref="I57:J57"/>
    <mergeCell ref="I58:J58"/>
    <mergeCell ref="I59:J59"/>
    <mergeCell ref="I60:J60"/>
    <mergeCell ref="I61:J61"/>
    <mergeCell ref="I62:J62"/>
    <mergeCell ref="F64:G64"/>
    <mergeCell ref="I64:J64"/>
    <mergeCell ref="L64:M64"/>
  </mergeCells>
  <pageMargins left="0.35433070866141736" right="0" top="0.39370078740157483" bottom="0" header="0.51181102362204722" footer="0.19685039370078741"/>
  <pageSetup paperSize="9" scale="54" orientation="landscape" r:id="rId1"/>
  <headerFooter alignWithMargins="0">
    <oddHeader>&amp;L&amp;12Price List 2015</oddHeader>
    <oddFooter>&amp;L&amp;"Arial,Bold"&amp;12ISSUE 1      &amp;"Arial,Regular"&amp;10&amp;D&amp;C&amp;"Arial,Bold"www.marlowropes.com&amp;RPage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TempCombo">
          <controlPr defaultSize="0" autoLine="0" linkedCell="D2" listFillRange="customers" r:id="rId5">
            <anchor moveWithCells="1">
              <from>
                <xdr:col>1</xdr:col>
                <xdr:colOff>8626</xdr:colOff>
                <xdr:row>0</xdr:row>
                <xdr:rowOff>120770</xdr:rowOff>
              </from>
              <to>
                <xdr:col>1</xdr:col>
                <xdr:colOff>17253</xdr:colOff>
                <xdr:row>0</xdr:row>
                <xdr:rowOff>129396</xdr:rowOff>
              </to>
            </anchor>
          </controlPr>
        </control>
      </mc:Choice>
      <mc:Fallback>
        <control shapeId="1025" r:id="rId4" name="TempCombo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4924-E844-421E-9AD1-69D50D579CDE}">
  <dimension ref="C3:G11"/>
  <sheetViews>
    <sheetView topLeftCell="A9" workbookViewId="0">
      <selection activeCell="D11" sqref="D9:D11"/>
    </sheetView>
  </sheetViews>
  <sheetFormatPr baseColWidth="10" defaultColWidth="10.75" defaultRowHeight="12.9" x14ac:dyDescent="0.2"/>
  <sheetData>
    <row r="3" spans="3:7" x14ac:dyDescent="0.2">
      <c r="E3">
        <v>30</v>
      </c>
      <c r="F3" t="s">
        <v>1798</v>
      </c>
    </row>
    <row r="4" spans="3:7" x14ac:dyDescent="0.2">
      <c r="C4" t="s">
        <v>45</v>
      </c>
      <c r="D4" s="180">
        <f>+'Price List'!N9</f>
        <v>3.1259999999994759</v>
      </c>
      <c r="E4">
        <f>+D4*E3</f>
        <v>93.77999999998427</v>
      </c>
      <c r="F4">
        <v>4.41</v>
      </c>
      <c r="G4">
        <f>+F4*E3</f>
        <v>132.30000000000001</v>
      </c>
    </row>
    <row r="5" spans="3:7" x14ac:dyDescent="0.2">
      <c r="C5" t="s">
        <v>47</v>
      </c>
      <c r="D5">
        <v>2</v>
      </c>
      <c r="E5">
        <f>+D5*E3</f>
        <v>60</v>
      </c>
      <c r="F5">
        <v>5</v>
      </c>
      <c r="G5">
        <f>+F5*E3</f>
        <v>150</v>
      </c>
    </row>
    <row r="6" spans="3:7" x14ac:dyDescent="0.2">
      <c r="D6" t="s">
        <v>1797</v>
      </c>
      <c r="E6">
        <f>+E5+E4</f>
        <v>153.77999999998428</v>
      </c>
      <c r="G6">
        <f>+G5+G4</f>
        <v>282.3</v>
      </c>
    </row>
    <row r="9" spans="3:7" x14ac:dyDescent="0.2">
      <c r="C9" t="s">
        <v>1799</v>
      </c>
      <c r="D9">
        <v>282</v>
      </c>
    </row>
    <row r="10" spans="3:7" x14ac:dyDescent="0.2">
      <c r="C10" t="s">
        <v>1800</v>
      </c>
      <c r="D10">
        <v>200</v>
      </c>
    </row>
    <row r="11" spans="3:7" x14ac:dyDescent="0.2">
      <c r="C11" t="s">
        <v>1801</v>
      </c>
      <c r="D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6" tint="-0.249977111117893"/>
  </sheetPr>
  <dimension ref="A1:M43"/>
  <sheetViews>
    <sheetView showZeros="0" topLeftCell="A12" zoomScaleNormal="100" workbookViewId="0">
      <selection activeCell="H15" sqref="H15"/>
    </sheetView>
  </sheetViews>
  <sheetFormatPr baseColWidth="10" defaultColWidth="9" defaultRowHeight="12.9" x14ac:dyDescent="0.2"/>
  <cols>
    <col min="1" max="1" width="5.125" customWidth="1"/>
    <col min="3" max="3" width="38.25" style="82" bestFit="1" customWidth="1"/>
    <col min="4" max="4" width="13.125" style="82" customWidth="1"/>
    <col min="5" max="5" width="24" style="82" customWidth="1"/>
    <col min="6" max="6" width="9.125" style="82"/>
  </cols>
  <sheetData>
    <row r="1" spans="1:6" x14ac:dyDescent="0.2">
      <c r="A1" s="52"/>
      <c r="B1" s="52"/>
      <c r="C1" s="53"/>
      <c r="D1" s="53"/>
      <c r="E1" s="53"/>
      <c r="F1" s="54"/>
    </row>
    <row r="2" spans="1:6" x14ac:dyDescent="0.2">
      <c r="A2" s="52"/>
      <c r="B2" s="52"/>
      <c r="C2" s="53"/>
      <c r="D2" s="53"/>
      <c r="E2" s="53"/>
      <c r="F2" s="54"/>
    </row>
    <row r="3" spans="1:6" x14ac:dyDescent="0.2">
      <c r="A3" s="52"/>
      <c r="B3" s="52"/>
      <c r="C3" s="53"/>
      <c r="D3" s="53"/>
      <c r="E3" s="53"/>
      <c r="F3" s="54"/>
    </row>
    <row r="4" spans="1:6" x14ac:dyDescent="0.2">
      <c r="A4" s="52"/>
      <c r="B4" s="52"/>
      <c r="C4" s="53"/>
      <c r="D4" s="53"/>
      <c r="E4" s="53"/>
      <c r="F4" s="54"/>
    </row>
    <row r="5" spans="1:6" x14ac:dyDescent="0.2">
      <c r="A5" s="52"/>
      <c r="B5" s="52"/>
      <c r="C5" s="53"/>
      <c r="D5" s="53"/>
      <c r="E5" s="53"/>
      <c r="F5" s="54"/>
    </row>
    <row r="6" spans="1:6" x14ac:dyDescent="0.2">
      <c r="A6" s="52"/>
      <c r="B6" s="52"/>
      <c r="C6" s="53"/>
      <c r="D6" s="53"/>
      <c r="E6" s="53"/>
      <c r="F6" s="54"/>
    </row>
    <row r="7" spans="1:6" x14ac:dyDescent="0.2">
      <c r="A7" s="52"/>
      <c r="B7" s="52"/>
      <c r="C7" s="53"/>
      <c r="D7" s="53"/>
      <c r="E7" s="53"/>
      <c r="F7" s="54"/>
    </row>
    <row r="8" spans="1:6" x14ac:dyDescent="0.2">
      <c r="A8" s="52"/>
      <c r="B8" s="52"/>
      <c r="C8" s="53"/>
      <c r="D8" s="53"/>
      <c r="E8" s="53"/>
      <c r="F8" s="54"/>
    </row>
    <row r="9" spans="1:6" x14ac:dyDescent="0.2">
      <c r="A9" s="52"/>
      <c r="B9" s="52"/>
      <c r="C9" s="53"/>
      <c r="D9" s="53"/>
      <c r="E9" s="53"/>
      <c r="F9" s="54"/>
    </row>
    <row r="10" spans="1:6" ht="13.6" thickBot="1" x14ac:dyDescent="0.25">
      <c r="A10" s="52"/>
      <c r="B10" s="52"/>
      <c r="C10" s="53"/>
      <c r="D10" s="53"/>
      <c r="E10" s="53"/>
      <c r="F10" s="54"/>
    </row>
    <row r="11" spans="1:6" ht="21.75" thickBot="1" x14ac:dyDescent="0.4">
      <c r="A11" s="52"/>
      <c r="B11" s="55"/>
      <c r="C11" s="56" t="s">
        <v>93</v>
      </c>
      <c r="D11" s="56"/>
      <c r="E11" s="57" t="str">
        <f>'Price List'!V2</f>
        <v>EUR</v>
      </c>
      <c r="F11" s="58"/>
    </row>
    <row r="12" spans="1:6" ht="21.25" customHeight="1" thickBot="1" x14ac:dyDescent="0.3">
      <c r="A12" s="52"/>
      <c r="B12" s="52"/>
      <c r="C12" s="59"/>
      <c r="D12" s="59"/>
      <c r="E12" s="53"/>
      <c r="F12" s="58"/>
    </row>
    <row r="13" spans="1:6" ht="14.3" thickBot="1" x14ac:dyDescent="0.3">
      <c r="A13" s="52"/>
      <c r="B13" s="55"/>
      <c r="C13" s="203" t="s">
        <v>94</v>
      </c>
      <c r="D13" s="204"/>
      <c r="E13" s="60">
        <v>10</v>
      </c>
      <c r="F13" s="61"/>
    </row>
    <row r="14" spans="1:6" ht="18.7" customHeight="1" thickBot="1" x14ac:dyDescent="0.3">
      <c r="A14" s="52"/>
      <c r="B14" s="205" t="s">
        <v>95</v>
      </c>
      <c r="C14" s="203" t="s">
        <v>96</v>
      </c>
      <c r="D14" s="206" t="s">
        <v>97</v>
      </c>
      <c r="E14" s="62">
        <v>7</v>
      </c>
      <c r="F14" s="61"/>
    </row>
    <row r="15" spans="1:6" ht="17.5" customHeight="1" thickBot="1" x14ac:dyDescent="0.3">
      <c r="A15" s="52"/>
      <c r="B15" s="205"/>
      <c r="C15" s="63" t="s">
        <v>98</v>
      </c>
      <c r="D15" s="64">
        <v>1</v>
      </c>
      <c r="E15" s="57" t="str">
        <f>IFERROR(CHOOSE($D$15,C16,C17,C18,C19,C20,C21,C22),"")</f>
        <v>D12 78</v>
      </c>
      <c r="F15" s="65"/>
    </row>
    <row r="16" spans="1:6" s="69" customFormat="1" ht="13.6" x14ac:dyDescent="0.25">
      <c r="A16" s="66"/>
      <c r="B16" s="205"/>
      <c r="C16" s="67" t="str">
        <f>'Price List'!C9</f>
        <v>D12 78</v>
      </c>
      <c r="D16" s="68">
        <v>1</v>
      </c>
      <c r="E16" s="191">
        <f>IFERROR(INDEX('Price List'!C8:AC16,MATCH(Order!E15,'Price List'!C8:C16,0),MATCH(Order!E14,'Price List'!C8:AC8,0)),"Not Available")</f>
        <v>3.1259999999994759</v>
      </c>
      <c r="F16" s="193"/>
    </row>
    <row r="17" spans="1:6" x14ac:dyDescent="0.2">
      <c r="A17" s="52"/>
      <c r="B17" s="205"/>
      <c r="C17" s="67" t="str">
        <f>'Price List'!C10</f>
        <v>D12 99</v>
      </c>
      <c r="D17" s="68">
        <v>2</v>
      </c>
      <c r="E17" s="192"/>
      <c r="F17" s="193"/>
    </row>
    <row r="18" spans="1:6" x14ac:dyDescent="0.2">
      <c r="A18" s="52"/>
      <c r="B18" s="205"/>
      <c r="C18" s="67" t="str">
        <f>'Price List'!C11</f>
        <v>D12 Max 78</v>
      </c>
      <c r="D18" s="68">
        <v>3</v>
      </c>
      <c r="E18" s="192"/>
      <c r="F18" s="193"/>
    </row>
    <row r="19" spans="1:6" x14ac:dyDescent="0.2">
      <c r="A19" s="52"/>
      <c r="B19" s="205"/>
      <c r="C19" s="67" t="str">
        <f>'Price List'!C12</f>
        <v>D12 Max 99</v>
      </c>
      <c r="D19" s="68">
        <v>4</v>
      </c>
      <c r="E19" s="192"/>
      <c r="F19" s="193"/>
    </row>
    <row r="20" spans="1:6" x14ac:dyDescent="0.2">
      <c r="A20" s="52"/>
      <c r="B20" s="205"/>
      <c r="C20" s="67" t="str">
        <f>'Price List'!C13</f>
        <v>M-Rig Max</v>
      </c>
      <c r="D20" s="68">
        <v>5</v>
      </c>
      <c r="E20" s="192"/>
      <c r="F20" s="193"/>
    </row>
    <row r="21" spans="1:6" x14ac:dyDescent="0.2">
      <c r="A21" s="52"/>
      <c r="B21" s="205"/>
      <c r="C21" s="67" t="str">
        <f>'Price List'!C15</f>
        <v>Z12</v>
      </c>
      <c r="D21" s="68">
        <v>6</v>
      </c>
      <c r="E21" s="192"/>
      <c r="F21" s="193"/>
    </row>
    <row r="22" spans="1:6" ht="13.6" thickBot="1" x14ac:dyDescent="0.25">
      <c r="A22" s="52"/>
      <c r="B22" s="205"/>
      <c r="C22" s="67" t="str">
        <f>'Price List'!C16</f>
        <v>V12</v>
      </c>
      <c r="D22" s="68">
        <v>7</v>
      </c>
      <c r="E22" s="192"/>
      <c r="F22" s="193"/>
    </row>
    <row r="23" spans="1:6" ht="17.5" customHeight="1" thickBot="1" x14ac:dyDescent="0.3">
      <c r="A23" s="52"/>
      <c r="B23" s="194" t="s">
        <v>99</v>
      </c>
      <c r="C23" s="70" t="s">
        <v>100</v>
      </c>
      <c r="D23" s="64">
        <v>2</v>
      </c>
      <c r="E23" s="57" t="str">
        <f>IFERROR(CHOOSE($D$23,C24,C25,C26,C27,C28,C29,C30,C31,C32,C33),"")</f>
        <v>MGP Technora 50</v>
      </c>
      <c r="F23" s="71"/>
    </row>
    <row r="24" spans="1:6" ht="13.75" customHeight="1" x14ac:dyDescent="0.2">
      <c r="A24" s="52"/>
      <c r="B24" s="195"/>
      <c r="C24" s="67" t="str">
        <f>'Price List'!C20</f>
        <v>MGP Racing 100</v>
      </c>
      <c r="D24" s="72">
        <v>1</v>
      </c>
      <c r="E24" s="191">
        <f>IFERROR(INDEX('Price List'!C18:AC29,MATCH(E23,'Price List'!C18:C29,0),MATCH(Order!E13,'Price List'!C18:AC18,0)),"Not Available")</f>
        <v>1.9980000000010476</v>
      </c>
      <c r="F24" s="197"/>
    </row>
    <row r="25" spans="1:6" ht="13.75" customHeight="1" x14ac:dyDescent="0.2">
      <c r="A25" s="52"/>
      <c r="B25" s="195"/>
      <c r="C25" s="67" t="str">
        <f>'Price List'!C21</f>
        <v>MGP Technora 50</v>
      </c>
      <c r="D25" s="73">
        <v>2</v>
      </c>
      <c r="E25" s="192"/>
      <c r="F25" s="197"/>
    </row>
    <row r="26" spans="1:6" ht="13.75" customHeight="1" x14ac:dyDescent="0.2">
      <c r="A26" s="52"/>
      <c r="B26" s="195"/>
      <c r="C26" s="67" t="str">
        <f>'Price List'!C23</f>
        <v>MGP P Tech 50</v>
      </c>
      <c r="D26" s="73">
        <v>3</v>
      </c>
      <c r="E26" s="192"/>
      <c r="F26" s="197"/>
    </row>
    <row r="27" spans="1:6" ht="13.75" customHeight="1" x14ac:dyDescent="0.2">
      <c r="A27" s="52"/>
      <c r="B27" s="195"/>
      <c r="C27" s="67" t="str">
        <f>'Price List'!C22</f>
        <v>MGP PBO 100</v>
      </c>
      <c r="D27" s="73">
        <v>4</v>
      </c>
      <c r="E27" s="192"/>
      <c r="F27" s="197"/>
    </row>
    <row r="28" spans="1:6" ht="13.75" customHeight="1" x14ac:dyDescent="0.2">
      <c r="A28" s="52"/>
      <c r="B28" s="195"/>
      <c r="C28" s="67" t="str">
        <f>'Price List'!C27</f>
        <v>MGP Vectran 50</v>
      </c>
      <c r="D28" s="73">
        <v>5</v>
      </c>
      <c r="E28" s="192"/>
      <c r="F28" s="197"/>
    </row>
    <row r="29" spans="1:6" ht="13.75" customHeight="1" x14ac:dyDescent="0.2">
      <c r="A29" s="52"/>
      <c r="B29" s="195"/>
      <c r="C29" s="67" t="str">
        <f>'Price List'!C26</f>
        <v>MGP M-Grip 50</v>
      </c>
      <c r="D29" s="73">
        <v>6</v>
      </c>
      <c r="E29" s="192"/>
      <c r="F29" s="197"/>
    </row>
    <row r="30" spans="1:6" ht="13.75" customHeight="1" x14ac:dyDescent="0.2">
      <c r="A30" s="52"/>
      <c r="B30" s="195"/>
      <c r="C30" s="67" t="str">
        <f>'Price List'!C24</f>
        <v>MGP PBO 50</v>
      </c>
      <c r="D30" s="73">
        <v>7</v>
      </c>
      <c r="E30" s="192"/>
      <c r="F30" s="197"/>
    </row>
    <row r="31" spans="1:6" ht="13.75" customHeight="1" x14ac:dyDescent="0.2">
      <c r="A31" s="52"/>
      <c r="B31" s="195"/>
      <c r="C31" s="67" t="str">
        <f>'Price List'!C28</f>
        <v>MGP Dyneema 50</v>
      </c>
      <c r="D31" s="73">
        <v>8</v>
      </c>
      <c r="E31" s="192"/>
      <c r="F31" s="197"/>
    </row>
    <row r="32" spans="1:6" ht="13.75" customHeight="1" x14ac:dyDescent="0.2">
      <c r="A32" s="52"/>
      <c r="B32" s="195"/>
      <c r="C32" s="67" t="str">
        <f>'Price List'!C25</f>
        <v>MGP D Tech 50</v>
      </c>
      <c r="D32" s="73">
        <v>9</v>
      </c>
      <c r="E32" s="192"/>
      <c r="F32" s="197"/>
    </row>
    <row r="33" spans="1:13" ht="13.75" customHeight="1" thickBot="1" x14ac:dyDescent="0.25">
      <c r="A33" s="52"/>
      <c r="B33" s="195"/>
      <c r="C33" s="67" t="str">
        <f>'Price List'!C29</f>
        <v>MGP Runnertail 75</v>
      </c>
      <c r="D33" s="73">
        <v>10</v>
      </c>
      <c r="E33" s="196"/>
      <c r="F33" s="197"/>
    </row>
    <row r="34" spans="1:13" ht="13.6" thickBot="1" x14ac:dyDescent="0.25">
      <c r="A34" s="52"/>
      <c r="B34" s="52"/>
      <c r="C34" s="52"/>
      <c r="D34" s="52"/>
      <c r="E34" s="53"/>
      <c r="F34" s="54"/>
    </row>
    <row r="35" spans="1:13" ht="14.3" thickBot="1" x14ac:dyDescent="0.3">
      <c r="A35" s="52"/>
      <c r="B35" s="52"/>
      <c r="C35" s="198" t="s">
        <v>101</v>
      </c>
      <c r="D35" s="199"/>
      <c r="E35" s="74">
        <f>IFERROR(E24+E16,"-")</f>
        <v>5.1240000000005237</v>
      </c>
      <c r="F35" s="54"/>
    </row>
    <row r="36" spans="1:13" ht="14.3" thickBot="1" x14ac:dyDescent="0.3">
      <c r="A36" s="52"/>
      <c r="B36" s="52"/>
      <c r="C36" s="200" t="s">
        <v>102</v>
      </c>
      <c r="D36" s="201"/>
      <c r="E36" s="75">
        <v>20</v>
      </c>
      <c r="F36" s="54"/>
    </row>
    <row r="37" spans="1:13" ht="13.6" thickBot="1" x14ac:dyDescent="0.25">
      <c r="A37" s="52"/>
      <c r="B37" s="52"/>
      <c r="C37" s="76" t="s">
        <v>103</v>
      </c>
      <c r="D37" s="77">
        <v>0.2</v>
      </c>
      <c r="E37" s="78">
        <f>IFERROR(IF(E36&lt;50,E35*D37,"0"),"-")</f>
        <v>1.0248000000001047</v>
      </c>
      <c r="F37" s="54"/>
      <c r="H37">
        <v>6.15</v>
      </c>
      <c r="I37" t="s">
        <v>1795</v>
      </c>
      <c r="K37">
        <v>27</v>
      </c>
      <c r="L37">
        <f>+H37*K37</f>
        <v>166.05</v>
      </c>
    </row>
    <row r="38" spans="1:13" ht="14.3" thickBot="1" x14ac:dyDescent="0.3">
      <c r="A38" s="52"/>
      <c r="B38" s="52"/>
      <c r="C38" s="198" t="s">
        <v>104</v>
      </c>
      <c r="D38" s="199"/>
      <c r="E38" s="74">
        <f>IF(ISERROR(E37+E35)," ",(E37+E35))</f>
        <v>6.1488000000006284</v>
      </c>
      <c r="F38" s="54"/>
      <c r="H38">
        <v>12.81</v>
      </c>
      <c r="I38" t="s">
        <v>1796</v>
      </c>
      <c r="K38">
        <v>27</v>
      </c>
      <c r="L38">
        <f>+H38*K38</f>
        <v>345.87</v>
      </c>
      <c r="M38">
        <f>+L38/2</f>
        <v>172.935</v>
      </c>
    </row>
    <row r="39" spans="1:13" ht="13.6" thickBot="1" x14ac:dyDescent="0.25">
      <c r="A39" s="52"/>
      <c r="B39" s="52"/>
      <c r="C39" s="52"/>
      <c r="D39" s="52"/>
      <c r="E39" s="79"/>
      <c r="F39" s="54"/>
    </row>
    <row r="40" spans="1:13" ht="27.7" customHeight="1" thickBot="1" x14ac:dyDescent="0.25">
      <c r="A40" s="52"/>
      <c r="B40" s="202" t="s">
        <v>105</v>
      </c>
      <c r="C40" s="202"/>
      <c r="D40" s="80" t="str">
        <f>E11</f>
        <v>EUR</v>
      </c>
      <c r="E40" s="81">
        <f>IFERROR(E38*E36,"-")</f>
        <v>122.97600000001256</v>
      </c>
      <c r="F40" s="54"/>
    </row>
    <row r="41" spans="1:13" x14ac:dyDescent="0.2">
      <c r="A41" s="52"/>
      <c r="B41" s="52"/>
      <c r="C41" s="53"/>
      <c r="D41" s="53"/>
      <c r="E41" s="53"/>
      <c r="F41" s="54"/>
      <c r="H41">
        <v>5.12</v>
      </c>
      <c r="K41">
        <v>50</v>
      </c>
      <c r="L41">
        <f>+H41*K41</f>
        <v>256</v>
      </c>
    </row>
    <row r="42" spans="1:13" x14ac:dyDescent="0.2">
      <c r="A42" s="52"/>
      <c r="B42" s="52"/>
      <c r="C42" s="53"/>
      <c r="D42" s="53"/>
      <c r="E42" s="53"/>
      <c r="F42" s="54"/>
      <c r="K42">
        <v>27</v>
      </c>
      <c r="L42">
        <f>+H42*K42</f>
        <v>0</v>
      </c>
    </row>
    <row r="43" spans="1:13" x14ac:dyDescent="0.2">
      <c r="A43" s="52"/>
      <c r="B43" s="52"/>
      <c r="C43" s="53"/>
      <c r="D43" s="53"/>
      <c r="E43" s="53"/>
      <c r="F43" s="53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 xr:uid="{00000000-0002-0000-0100-000000000000}">
      <formula1>Diameter</formula1>
    </dataValidation>
    <dataValidation type="list" allowBlank="1" showInputMessage="1" showErrorMessage="1" sqref="D34:D36" xr:uid="{00000000-0002-0000-0100-000001000000}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2:L1155"/>
  <sheetViews>
    <sheetView zoomScale="80" zoomScaleNormal="80" workbookViewId="0">
      <pane ySplit="5" topLeftCell="A6" activePane="bottomLeft" state="frozen"/>
      <selection activeCell="O12" sqref="O12"/>
      <selection pane="bottomLeft" activeCell="O12" sqref="O12"/>
    </sheetView>
  </sheetViews>
  <sheetFormatPr baseColWidth="10" defaultColWidth="9" defaultRowHeight="12.9" x14ac:dyDescent="0.2"/>
  <cols>
    <col min="1" max="1" width="17" customWidth="1"/>
    <col min="2" max="2" width="41.125" customWidth="1"/>
    <col min="3" max="4" width="11.375" style="82" customWidth="1"/>
    <col min="5" max="5" width="24.875" style="82" customWidth="1"/>
    <col min="6" max="7" width="9.125" customWidth="1"/>
    <col min="8" max="8" width="10.25" customWidth="1"/>
    <col min="9" max="9" width="9.125" customWidth="1"/>
    <col min="10" max="10" width="12.375" bestFit="1" customWidth="1"/>
    <col min="11" max="13" width="9.125" customWidth="1"/>
  </cols>
  <sheetData>
    <row r="2" spans="1:5" x14ac:dyDescent="0.2">
      <c r="C2" s="83"/>
      <c r="D2" s="83"/>
    </row>
    <row r="4" spans="1:5" ht="14.95" thickBot="1" x14ac:dyDescent="0.3">
      <c r="C4" s="84"/>
      <c r="D4" s="84"/>
      <c r="E4" s="84"/>
    </row>
    <row r="5" spans="1:5" s="89" customFormat="1" ht="14.95" thickBot="1" x14ac:dyDescent="0.3">
      <c r="A5" s="85" t="s">
        <v>106</v>
      </c>
      <c r="B5" s="86" t="s">
        <v>107</v>
      </c>
      <c r="C5" s="87"/>
      <c r="D5" s="87"/>
      <c r="E5" s="88" t="s">
        <v>108</v>
      </c>
    </row>
    <row r="6" spans="1:5" x14ac:dyDescent="0.2">
      <c r="A6" s="90" t="s">
        <v>109</v>
      </c>
      <c r="B6" s="91" t="s">
        <v>110</v>
      </c>
      <c r="C6" s="92" t="s">
        <v>111</v>
      </c>
      <c r="D6" s="93"/>
      <c r="E6" s="94">
        <v>0.58799999999973807</v>
      </c>
    </row>
    <row r="7" spans="1:5" x14ac:dyDescent="0.2">
      <c r="A7" s="95" t="s">
        <v>112</v>
      </c>
      <c r="B7" s="91" t="s">
        <v>113</v>
      </c>
      <c r="C7" s="92" t="s">
        <v>111</v>
      </c>
      <c r="D7" s="93"/>
      <c r="E7" s="94">
        <v>0.58799999999973807</v>
      </c>
    </row>
    <row r="8" spans="1:5" x14ac:dyDescent="0.2">
      <c r="A8" s="95" t="s">
        <v>114</v>
      </c>
      <c r="B8" s="91" t="s">
        <v>115</v>
      </c>
      <c r="C8" s="92" t="s">
        <v>111</v>
      </c>
      <c r="D8" s="93"/>
      <c r="E8" s="94">
        <v>0.58799999999973807</v>
      </c>
    </row>
    <row r="9" spans="1:5" x14ac:dyDescent="0.2">
      <c r="A9" s="90" t="s">
        <v>116</v>
      </c>
      <c r="B9" s="91" t="s">
        <v>117</v>
      </c>
      <c r="C9" s="92" t="s">
        <v>111</v>
      </c>
      <c r="D9" s="93"/>
      <c r="E9" s="94">
        <v>0.58799999999973807</v>
      </c>
    </row>
    <row r="10" spans="1:5" x14ac:dyDescent="0.2">
      <c r="A10" s="90" t="s">
        <v>118</v>
      </c>
      <c r="B10" s="91" t="s">
        <v>119</v>
      </c>
      <c r="C10" s="92" t="s">
        <v>111</v>
      </c>
      <c r="D10" s="93"/>
      <c r="E10" s="94">
        <v>0.58799999999973807</v>
      </c>
    </row>
    <row r="11" spans="1:5" ht="12.75" customHeight="1" x14ac:dyDescent="0.2">
      <c r="A11" s="90" t="s">
        <v>120</v>
      </c>
      <c r="B11" s="91" t="s">
        <v>121</v>
      </c>
      <c r="C11" s="92" t="s">
        <v>111</v>
      </c>
      <c r="D11" s="93"/>
      <c r="E11" s="94">
        <v>0.58799999999973807</v>
      </c>
    </row>
    <row r="12" spans="1:5" x14ac:dyDescent="0.2">
      <c r="A12" s="90" t="s">
        <v>112</v>
      </c>
      <c r="B12" s="91" t="s">
        <v>113</v>
      </c>
      <c r="C12" s="92" t="s">
        <v>111</v>
      </c>
      <c r="D12" s="93"/>
      <c r="E12" s="96">
        <v>0.58799999999973807</v>
      </c>
    </row>
    <row r="13" spans="1:5" x14ac:dyDescent="0.2">
      <c r="A13" s="90" t="s">
        <v>122</v>
      </c>
      <c r="B13" s="91" t="s">
        <v>123</v>
      </c>
      <c r="C13" s="92" t="s">
        <v>111</v>
      </c>
      <c r="D13" s="93"/>
      <c r="E13" s="96">
        <v>0.58799999999973807</v>
      </c>
    </row>
    <row r="14" spans="1:5" x14ac:dyDescent="0.2">
      <c r="A14" s="90" t="s">
        <v>124</v>
      </c>
      <c r="B14" s="91" t="s">
        <v>125</v>
      </c>
      <c r="C14" s="92" t="s">
        <v>126</v>
      </c>
      <c r="D14" s="93"/>
      <c r="E14" s="96">
        <v>0.94199999999982531</v>
      </c>
    </row>
    <row r="15" spans="1:5" x14ac:dyDescent="0.2">
      <c r="A15" s="90" t="s">
        <v>127</v>
      </c>
      <c r="B15" s="91" t="s">
        <v>128</v>
      </c>
      <c r="C15" s="92" t="s">
        <v>126</v>
      </c>
      <c r="D15" s="93"/>
      <c r="E15" s="96">
        <v>0.94199999999982531</v>
      </c>
    </row>
    <row r="16" spans="1:5" x14ac:dyDescent="0.2">
      <c r="A16" s="90" t="s">
        <v>129</v>
      </c>
      <c r="B16" s="91" t="s">
        <v>130</v>
      </c>
      <c r="C16" s="92" t="s">
        <v>126</v>
      </c>
      <c r="D16" s="93"/>
      <c r="E16" s="96">
        <v>0.94199999999982531</v>
      </c>
    </row>
    <row r="17" spans="1:5" x14ac:dyDescent="0.2">
      <c r="A17" s="90" t="s">
        <v>131</v>
      </c>
      <c r="B17" s="91" t="s">
        <v>132</v>
      </c>
      <c r="C17" s="92" t="s">
        <v>126</v>
      </c>
      <c r="D17" s="93"/>
      <c r="E17" s="96">
        <v>0.94199999999982531</v>
      </c>
    </row>
    <row r="18" spans="1:5" x14ac:dyDescent="0.2">
      <c r="A18" s="90" t="s">
        <v>133</v>
      </c>
      <c r="B18" s="91" t="s">
        <v>134</v>
      </c>
      <c r="C18" s="92" t="s">
        <v>126</v>
      </c>
      <c r="D18" s="93"/>
      <c r="E18" s="96">
        <v>0.94199999999982531</v>
      </c>
    </row>
    <row r="19" spans="1:5" x14ac:dyDescent="0.2">
      <c r="A19" s="90" t="s">
        <v>129</v>
      </c>
      <c r="B19" s="91" t="s">
        <v>130</v>
      </c>
      <c r="C19" s="92" t="s">
        <v>126</v>
      </c>
      <c r="D19" s="93"/>
      <c r="E19" s="96">
        <v>0.94199999999982531</v>
      </c>
    </row>
    <row r="20" spans="1:5" x14ac:dyDescent="0.2">
      <c r="A20" s="90" t="s">
        <v>135</v>
      </c>
      <c r="B20" s="91" t="s">
        <v>136</v>
      </c>
      <c r="C20" s="92" t="s">
        <v>126</v>
      </c>
      <c r="D20" s="93"/>
      <c r="E20" s="96">
        <v>0.94199999999982531</v>
      </c>
    </row>
    <row r="21" spans="1:5" x14ac:dyDescent="0.2">
      <c r="A21" s="90" t="s">
        <v>137</v>
      </c>
      <c r="B21" s="91" t="s">
        <v>138</v>
      </c>
      <c r="C21" s="97">
        <v>3</v>
      </c>
      <c r="D21" s="93"/>
      <c r="E21" s="96">
        <v>0.94199999999982531</v>
      </c>
    </row>
    <row r="22" spans="1:5" x14ac:dyDescent="0.2">
      <c r="A22" s="95" t="s">
        <v>139</v>
      </c>
      <c r="B22" s="91" t="s">
        <v>140</v>
      </c>
      <c r="C22" s="92" t="s">
        <v>126</v>
      </c>
      <c r="D22" s="93"/>
      <c r="E22" s="96">
        <v>0.94199999999982531</v>
      </c>
    </row>
    <row r="23" spans="1:5" x14ac:dyDescent="0.2">
      <c r="A23" s="95" t="s">
        <v>141</v>
      </c>
      <c r="B23" s="91" t="s">
        <v>142</v>
      </c>
      <c r="C23" s="92" t="s">
        <v>126</v>
      </c>
      <c r="D23" s="93"/>
      <c r="E23" s="96">
        <v>0.94199999999982531</v>
      </c>
    </row>
    <row r="24" spans="1:5" x14ac:dyDescent="0.2">
      <c r="A24" s="95" t="s">
        <v>124</v>
      </c>
      <c r="B24" s="91" t="s">
        <v>125</v>
      </c>
      <c r="C24" s="92" t="s">
        <v>126</v>
      </c>
      <c r="D24" s="93"/>
      <c r="E24" s="94">
        <v>0.94199999999982531</v>
      </c>
    </row>
    <row r="25" spans="1:5" x14ac:dyDescent="0.2">
      <c r="A25" s="95" t="s">
        <v>143</v>
      </c>
      <c r="B25" s="91" t="s">
        <v>144</v>
      </c>
      <c r="C25" s="92" t="s">
        <v>145</v>
      </c>
      <c r="D25" s="93"/>
      <c r="E25" s="94">
        <v>1.0919999999998253</v>
      </c>
    </row>
    <row r="26" spans="1:5" x14ac:dyDescent="0.2">
      <c r="A26" s="90" t="s">
        <v>146</v>
      </c>
      <c r="B26" s="91" t="s">
        <v>147</v>
      </c>
      <c r="C26" s="92" t="s">
        <v>145</v>
      </c>
      <c r="D26" s="93"/>
      <c r="E26" s="94">
        <v>1.0919999999998253</v>
      </c>
    </row>
    <row r="27" spans="1:5" x14ac:dyDescent="0.2">
      <c r="A27" s="90" t="s">
        <v>148</v>
      </c>
      <c r="B27" s="91" t="s">
        <v>149</v>
      </c>
      <c r="C27" s="92" t="s">
        <v>145</v>
      </c>
      <c r="D27" s="93"/>
      <c r="E27" s="94">
        <v>1.0919999999998253</v>
      </c>
    </row>
    <row r="28" spans="1:5" x14ac:dyDescent="0.2">
      <c r="A28" s="90" t="s">
        <v>150</v>
      </c>
      <c r="B28" s="91" t="s">
        <v>151</v>
      </c>
      <c r="C28" s="92" t="s">
        <v>145</v>
      </c>
      <c r="D28" s="93"/>
      <c r="E28" s="94">
        <v>1.0919999999998253</v>
      </c>
    </row>
    <row r="29" spans="1:5" x14ac:dyDescent="0.2">
      <c r="A29" s="90" t="s">
        <v>152</v>
      </c>
      <c r="B29" s="91" t="s">
        <v>153</v>
      </c>
      <c r="C29" s="92" t="s">
        <v>145</v>
      </c>
      <c r="D29" s="93"/>
      <c r="E29" s="94">
        <v>1.0919999999998253</v>
      </c>
    </row>
    <row r="30" spans="1:5" x14ac:dyDescent="0.2">
      <c r="A30" s="90" t="s">
        <v>154</v>
      </c>
      <c r="B30" s="91" t="s">
        <v>155</v>
      </c>
      <c r="C30" s="92" t="s">
        <v>145</v>
      </c>
      <c r="D30" s="93"/>
      <c r="E30" s="94">
        <v>1.0919999999998253</v>
      </c>
    </row>
    <row r="31" spans="1:5" x14ac:dyDescent="0.2">
      <c r="A31" s="95" t="s">
        <v>156</v>
      </c>
      <c r="B31" s="91" t="s">
        <v>157</v>
      </c>
      <c r="C31" s="92" t="s">
        <v>158</v>
      </c>
      <c r="D31" s="93"/>
      <c r="E31" s="94">
        <v>1.1939999999998689</v>
      </c>
    </row>
    <row r="32" spans="1:5" x14ac:dyDescent="0.2">
      <c r="A32" s="95" t="s">
        <v>159</v>
      </c>
      <c r="B32" s="91" t="s">
        <v>160</v>
      </c>
      <c r="C32" s="92" t="s">
        <v>158</v>
      </c>
      <c r="D32" s="93"/>
      <c r="E32" s="94">
        <v>1.1939999999998689</v>
      </c>
    </row>
    <row r="33" spans="1:5" x14ac:dyDescent="0.2">
      <c r="A33" s="98" t="s">
        <v>161</v>
      </c>
      <c r="B33" s="91" t="s">
        <v>162</v>
      </c>
      <c r="C33" s="92" t="s">
        <v>158</v>
      </c>
      <c r="D33" s="93"/>
      <c r="E33" s="94">
        <v>1.1939999999998689</v>
      </c>
    </row>
    <row r="34" spans="1:5" x14ac:dyDescent="0.2">
      <c r="A34" s="99" t="s">
        <v>163</v>
      </c>
      <c r="B34" s="91" t="s">
        <v>164</v>
      </c>
      <c r="C34" s="92" t="s">
        <v>158</v>
      </c>
      <c r="D34" s="93"/>
      <c r="E34" s="94">
        <v>1.1939999999998689</v>
      </c>
    </row>
    <row r="35" spans="1:5" x14ac:dyDescent="0.2">
      <c r="A35" s="99" t="s">
        <v>165</v>
      </c>
      <c r="B35" s="91" t="s">
        <v>166</v>
      </c>
      <c r="C35" s="92" t="s">
        <v>158</v>
      </c>
      <c r="D35" s="93"/>
      <c r="E35" s="94">
        <v>1.1939999999998689</v>
      </c>
    </row>
    <row r="36" spans="1:5" x14ac:dyDescent="0.2">
      <c r="A36" s="99" t="s">
        <v>167</v>
      </c>
      <c r="B36" s="91" t="s">
        <v>168</v>
      </c>
      <c r="C36" s="92" t="s">
        <v>158</v>
      </c>
      <c r="D36" s="93"/>
      <c r="E36" s="94">
        <v>1.1939999999998689</v>
      </c>
    </row>
    <row r="37" spans="1:5" x14ac:dyDescent="0.2">
      <c r="A37" s="99" t="s">
        <v>169</v>
      </c>
      <c r="B37" s="91" t="s">
        <v>170</v>
      </c>
      <c r="C37" s="92" t="s">
        <v>158</v>
      </c>
      <c r="D37" s="93"/>
      <c r="E37" s="94">
        <v>1.1939999999998689</v>
      </c>
    </row>
    <row r="38" spans="1:5" x14ac:dyDescent="0.2">
      <c r="A38" s="99" t="s">
        <v>171</v>
      </c>
      <c r="B38" s="91" t="s">
        <v>172</v>
      </c>
      <c r="C38" s="92" t="s">
        <v>158</v>
      </c>
      <c r="D38" s="93"/>
      <c r="E38" s="94">
        <v>1.1939999999998689</v>
      </c>
    </row>
    <row r="39" spans="1:5" x14ac:dyDescent="0.2">
      <c r="A39" s="95" t="s">
        <v>173</v>
      </c>
      <c r="B39" s="91" t="s">
        <v>174</v>
      </c>
      <c r="C39" s="92" t="s">
        <v>175</v>
      </c>
      <c r="D39" s="93"/>
      <c r="E39" s="94">
        <v>1.7639999999992142</v>
      </c>
    </row>
    <row r="40" spans="1:5" x14ac:dyDescent="0.2">
      <c r="A40" s="99" t="s">
        <v>176</v>
      </c>
      <c r="B40" s="91" t="s">
        <v>177</v>
      </c>
      <c r="C40" s="92" t="s">
        <v>175</v>
      </c>
      <c r="D40" s="93"/>
      <c r="E40" s="94">
        <v>1.7639999999992142</v>
      </c>
    </row>
    <row r="41" spans="1:5" x14ac:dyDescent="0.2">
      <c r="A41" s="99" t="s">
        <v>178</v>
      </c>
      <c r="B41" s="91" t="s">
        <v>179</v>
      </c>
      <c r="C41" s="92" t="s">
        <v>175</v>
      </c>
      <c r="D41" s="93"/>
      <c r="E41" s="94">
        <v>1.7639999999992142</v>
      </c>
    </row>
    <row r="42" spans="1:5" x14ac:dyDescent="0.2">
      <c r="A42" s="98" t="s">
        <v>180</v>
      </c>
      <c r="B42" s="91" t="s">
        <v>181</v>
      </c>
      <c r="C42" s="92" t="s">
        <v>175</v>
      </c>
      <c r="D42" s="93"/>
      <c r="E42" s="94">
        <v>1.7639999999992142</v>
      </c>
    </row>
    <row r="43" spans="1:5" x14ac:dyDescent="0.2">
      <c r="A43" s="98" t="s">
        <v>182</v>
      </c>
      <c r="B43" s="91" t="s">
        <v>183</v>
      </c>
      <c r="C43" s="92" t="s">
        <v>175</v>
      </c>
      <c r="D43" s="93"/>
      <c r="E43" s="94">
        <v>1.7639999999992142</v>
      </c>
    </row>
    <row r="44" spans="1:5" x14ac:dyDescent="0.2">
      <c r="A44" s="98" t="s">
        <v>184</v>
      </c>
      <c r="B44" s="91" t="s">
        <v>185</v>
      </c>
      <c r="C44" s="92" t="s">
        <v>175</v>
      </c>
      <c r="D44" s="93"/>
      <c r="E44" s="94">
        <v>1.7639999999992142</v>
      </c>
    </row>
    <row r="45" spans="1:5" x14ac:dyDescent="0.2">
      <c r="A45" s="98" t="s">
        <v>186</v>
      </c>
      <c r="B45" s="91" t="s">
        <v>187</v>
      </c>
      <c r="C45" s="92" t="s">
        <v>175</v>
      </c>
      <c r="D45" s="93"/>
      <c r="E45" s="94">
        <v>1.7639999999992142</v>
      </c>
    </row>
    <row r="46" spans="1:5" x14ac:dyDescent="0.2">
      <c r="A46" t="s">
        <v>188</v>
      </c>
      <c r="B46" s="91" t="s">
        <v>189</v>
      </c>
      <c r="C46" s="92" t="s">
        <v>190</v>
      </c>
      <c r="D46" s="93"/>
      <c r="E46" s="94">
        <v>2.5439999999987775</v>
      </c>
    </row>
    <row r="47" spans="1:5" x14ac:dyDescent="0.2">
      <c r="A47" t="s">
        <v>191</v>
      </c>
      <c r="B47" s="91" t="s">
        <v>192</v>
      </c>
      <c r="C47" s="92" t="s">
        <v>190</v>
      </c>
      <c r="D47" s="93"/>
      <c r="E47" s="94">
        <v>2.5439999999987775</v>
      </c>
    </row>
    <row r="48" spans="1:5" x14ac:dyDescent="0.2">
      <c r="A48" t="s">
        <v>193</v>
      </c>
      <c r="B48" s="91" t="s">
        <v>194</v>
      </c>
      <c r="C48" s="92" t="s">
        <v>190</v>
      </c>
      <c r="D48" s="93"/>
      <c r="E48" s="94">
        <v>2.5439999999987775</v>
      </c>
    </row>
    <row r="49" spans="1:5" x14ac:dyDescent="0.2">
      <c r="A49" t="s">
        <v>195</v>
      </c>
      <c r="B49" s="91" t="s">
        <v>196</v>
      </c>
      <c r="C49" s="92" t="s">
        <v>190</v>
      </c>
      <c r="D49" s="93"/>
      <c r="E49" s="94">
        <v>2.5439999999987775</v>
      </c>
    </row>
    <row r="50" spans="1:5" x14ac:dyDescent="0.2">
      <c r="A50" t="s">
        <v>197</v>
      </c>
      <c r="B50" s="91" t="s">
        <v>198</v>
      </c>
      <c r="C50" s="92" t="s">
        <v>190</v>
      </c>
      <c r="D50" s="93"/>
      <c r="E50" s="94">
        <v>2.5439999999987775</v>
      </c>
    </row>
    <row r="51" spans="1:5" x14ac:dyDescent="0.2">
      <c r="A51" t="s">
        <v>199</v>
      </c>
      <c r="B51" s="91" t="s">
        <v>200</v>
      </c>
      <c r="C51" s="92" t="s">
        <v>190</v>
      </c>
      <c r="D51" s="93"/>
      <c r="E51" s="94">
        <v>2.5439999999987775</v>
      </c>
    </row>
    <row r="52" spans="1:5" x14ac:dyDescent="0.2">
      <c r="A52" t="s">
        <v>201</v>
      </c>
      <c r="B52" s="91" t="s">
        <v>202</v>
      </c>
      <c r="C52" s="92" t="s">
        <v>190</v>
      </c>
      <c r="D52" s="93"/>
      <c r="E52" s="94">
        <v>2.5439999999987775</v>
      </c>
    </row>
    <row r="53" spans="1:5" x14ac:dyDescent="0.2">
      <c r="A53" t="s">
        <v>203</v>
      </c>
      <c r="B53" s="91" t="s">
        <v>204</v>
      </c>
      <c r="C53" s="92" t="s">
        <v>190</v>
      </c>
      <c r="D53" s="93"/>
      <c r="E53" s="94">
        <v>2.5439999999987775</v>
      </c>
    </row>
    <row r="54" spans="1:5" x14ac:dyDescent="0.2">
      <c r="A54" t="s">
        <v>205</v>
      </c>
      <c r="B54" s="91" t="s">
        <v>206</v>
      </c>
      <c r="C54" s="92" t="s">
        <v>207</v>
      </c>
      <c r="D54" s="93"/>
      <c r="E54" s="94">
        <v>2.8320000000006984</v>
      </c>
    </row>
    <row r="55" spans="1:5" x14ac:dyDescent="0.2">
      <c r="A55" t="s">
        <v>208</v>
      </c>
      <c r="B55" s="91" t="s">
        <v>209</v>
      </c>
      <c r="C55" s="92" t="s">
        <v>207</v>
      </c>
      <c r="D55" s="93"/>
      <c r="E55" s="94">
        <v>2.8320000000006984</v>
      </c>
    </row>
    <row r="56" spans="1:5" x14ac:dyDescent="0.2">
      <c r="A56" t="s">
        <v>210</v>
      </c>
      <c r="B56" s="91" t="s">
        <v>211</v>
      </c>
      <c r="C56" s="92" t="s">
        <v>207</v>
      </c>
      <c r="D56" s="93"/>
      <c r="E56" s="94">
        <v>2.8320000000006984</v>
      </c>
    </row>
    <row r="57" spans="1:5" x14ac:dyDescent="0.2">
      <c r="A57" t="s">
        <v>212</v>
      </c>
      <c r="B57" s="91" t="s">
        <v>213</v>
      </c>
      <c r="C57" s="92" t="s">
        <v>207</v>
      </c>
      <c r="D57" s="93"/>
      <c r="E57" s="94">
        <v>2.8320000000006984</v>
      </c>
    </row>
    <row r="58" spans="1:5" x14ac:dyDescent="0.2">
      <c r="A58" t="s">
        <v>214</v>
      </c>
      <c r="B58" s="91" t="s">
        <v>215</v>
      </c>
      <c r="C58" s="92" t="s">
        <v>207</v>
      </c>
      <c r="D58" s="93"/>
      <c r="E58" s="94">
        <v>2.8320000000006984</v>
      </c>
    </row>
    <row r="59" spans="1:5" x14ac:dyDescent="0.2">
      <c r="A59" t="s">
        <v>216</v>
      </c>
      <c r="B59" s="91" t="s">
        <v>217</v>
      </c>
      <c r="C59" s="92" t="s">
        <v>218</v>
      </c>
      <c r="D59" s="93"/>
      <c r="E59" s="94">
        <v>3.1259999999994759</v>
      </c>
    </row>
    <row r="60" spans="1:5" x14ac:dyDescent="0.2">
      <c r="A60" t="s">
        <v>219</v>
      </c>
      <c r="B60" s="91" t="s">
        <v>220</v>
      </c>
      <c r="C60" s="92" t="s">
        <v>218</v>
      </c>
      <c r="D60" s="93"/>
      <c r="E60" s="94">
        <v>3.1259999999994759</v>
      </c>
    </row>
    <row r="61" spans="1:5" x14ac:dyDescent="0.2">
      <c r="A61" t="s">
        <v>221</v>
      </c>
      <c r="B61" s="91" t="s">
        <v>222</v>
      </c>
      <c r="C61" s="92" t="s">
        <v>218</v>
      </c>
      <c r="D61" s="93"/>
      <c r="E61" s="94">
        <v>3.1259999999994759</v>
      </c>
    </row>
    <row r="62" spans="1:5" x14ac:dyDescent="0.2">
      <c r="A62" t="s">
        <v>223</v>
      </c>
      <c r="B62" s="91" t="s">
        <v>224</v>
      </c>
      <c r="C62" s="92" t="s">
        <v>218</v>
      </c>
      <c r="D62" s="93"/>
      <c r="E62" s="94">
        <v>3.1259999999994759</v>
      </c>
    </row>
    <row r="63" spans="1:5" x14ac:dyDescent="0.2">
      <c r="A63" t="s">
        <v>225</v>
      </c>
      <c r="B63" s="91" t="s">
        <v>226</v>
      </c>
      <c r="C63" s="92" t="s">
        <v>218</v>
      </c>
      <c r="D63" s="93"/>
      <c r="E63" s="94">
        <v>3.1259999999994759</v>
      </c>
    </row>
    <row r="64" spans="1:5" x14ac:dyDescent="0.2">
      <c r="A64" t="s">
        <v>227</v>
      </c>
      <c r="B64" s="91" t="s">
        <v>228</v>
      </c>
      <c r="C64" s="92" t="s">
        <v>218</v>
      </c>
      <c r="D64" s="93"/>
      <c r="E64" s="94">
        <v>3.1259999999994759</v>
      </c>
    </row>
    <row r="65" spans="1:5" x14ac:dyDescent="0.2">
      <c r="A65" t="s">
        <v>229</v>
      </c>
      <c r="B65" s="91" t="s">
        <v>230</v>
      </c>
      <c r="C65" s="92" t="s">
        <v>218</v>
      </c>
      <c r="D65" s="93"/>
      <c r="E65" s="94">
        <v>3.1259999999994759</v>
      </c>
    </row>
    <row r="66" spans="1:5" x14ac:dyDescent="0.2">
      <c r="A66" t="s">
        <v>231</v>
      </c>
      <c r="B66" s="91" t="s">
        <v>232</v>
      </c>
      <c r="C66" s="92" t="s">
        <v>218</v>
      </c>
      <c r="D66" s="93"/>
      <c r="E66" s="94">
        <v>3.1259999999994759</v>
      </c>
    </row>
    <row r="67" spans="1:5" x14ac:dyDescent="0.2">
      <c r="A67" t="s">
        <v>233</v>
      </c>
      <c r="B67" s="91" t="s">
        <v>234</v>
      </c>
      <c r="C67" s="92" t="s">
        <v>218</v>
      </c>
      <c r="D67" s="93"/>
      <c r="E67" s="94">
        <v>3.1259999999994759</v>
      </c>
    </row>
    <row r="68" spans="1:5" x14ac:dyDescent="0.2">
      <c r="A68" t="s">
        <v>235</v>
      </c>
      <c r="B68" s="91" t="s">
        <v>236</v>
      </c>
      <c r="C68" s="92" t="s">
        <v>237</v>
      </c>
      <c r="D68" s="93"/>
      <c r="E68" s="94">
        <v>3.4499999999999997</v>
      </c>
    </row>
    <row r="69" spans="1:5" x14ac:dyDescent="0.2">
      <c r="A69" t="s">
        <v>238</v>
      </c>
      <c r="B69" s="91" t="s">
        <v>239</v>
      </c>
      <c r="C69" s="92" t="s">
        <v>237</v>
      </c>
      <c r="D69" s="93"/>
      <c r="E69" s="94">
        <v>3.4499999999999997</v>
      </c>
    </row>
    <row r="70" spans="1:5" x14ac:dyDescent="0.2">
      <c r="A70" t="s">
        <v>240</v>
      </c>
      <c r="B70" s="91" t="s">
        <v>241</v>
      </c>
      <c r="C70" s="92" t="s">
        <v>242</v>
      </c>
      <c r="D70" s="93"/>
      <c r="E70" s="94">
        <v>3.780000000001746</v>
      </c>
    </row>
    <row r="71" spans="1:5" x14ac:dyDescent="0.2">
      <c r="A71" t="s">
        <v>243</v>
      </c>
      <c r="B71" s="91" t="s">
        <v>244</v>
      </c>
      <c r="C71" s="92" t="s">
        <v>242</v>
      </c>
      <c r="D71" s="93"/>
      <c r="E71" s="94">
        <v>3.780000000001746</v>
      </c>
    </row>
    <row r="72" spans="1:5" x14ac:dyDescent="0.2">
      <c r="A72" t="s">
        <v>245</v>
      </c>
      <c r="B72" s="91" t="s">
        <v>246</v>
      </c>
      <c r="C72" s="92" t="s">
        <v>242</v>
      </c>
      <c r="D72" s="93"/>
      <c r="E72" s="94">
        <v>3.780000000001746</v>
      </c>
    </row>
    <row r="73" spans="1:5" x14ac:dyDescent="0.2">
      <c r="A73" t="s">
        <v>247</v>
      </c>
      <c r="B73" s="91" t="s">
        <v>248</v>
      </c>
      <c r="C73" s="92" t="s">
        <v>242</v>
      </c>
      <c r="D73" s="93"/>
      <c r="E73" s="94">
        <v>3.780000000001746</v>
      </c>
    </row>
    <row r="74" spans="1:5" x14ac:dyDescent="0.2">
      <c r="A74" t="s">
        <v>249</v>
      </c>
      <c r="B74" s="91" t="s">
        <v>250</v>
      </c>
      <c r="C74" s="92" t="s">
        <v>242</v>
      </c>
      <c r="D74" s="93"/>
      <c r="E74" s="94">
        <v>3.780000000001746</v>
      </c>
    </row>
    <row r="75" spans="1:5" x14ac:dyDescent="0.2">
      <c r="A75" t="s">
        <v>251</v>
      </c>
      <c r="B75" s="91" t="s">
        <v>252</v>
      </c>
      <c r="C75" s="92" t="s">
        <v>242</v>
      </c>
      <c r="D75" s="93"/>
      <c r="E75" s="94">
        <v>3.780000000001746</v>
      </c>
    </row>
    <row r="76" spans="1:5" x14ac:dyDescent="0.2">
      <c r="A76" t="s">
        <v>253</v>
      </c>
      <c r="B76" s="91" t="s">
        <v>254</v>
      </c>
      <c r="C76" s="92" t="s">
        <v>242</v>
      </c>
      <c r="D76" s="93"/>
      <c r="E76" s="94">
        <v>3.780000000001746</v>
      </c>
    </row>
    <row r="77" spans="1:5" x14ac:dyDescent="0.2">
      <c r="A77" t="s">
        <v>255</v>
      </c>
      <c r="B77" s="91" t="s">
        <v>256</v>
      </c>
      <c r="C77" s="92" t="s">
        <v>242</v>
      </c>
      <c r="D77" s="93"/>
      <c r="E77" s="94">
        <v>3.780000000001746</v>
      </c>
    </row>
    <row r="78" spans="1:5" x14ac:dyDescent="0.2">
      <c r="A78" t="s">
        <v>257</v>
      </c>
      <c r="B78" s="91" t="s">
        <v>258</v>
      </c>
      <c r="C78" s="92" t="s">
        <v>259</v>
      </c>
      <c r="D78" s="93"/>
      <c r="E78" s="94">
        <v>4.8539999999979049</v>
      </c>
    </row>
    <row r="79" spans="1:5" x14ac:dyDescent="0.2">
      <c r="A79" t="s">
        <v>260</v>
      </c>
      <c r="B79" s="91" t="s">
        <v>261</v>
      </c>
      <c r="C79" s="92" t="s">
        <v>259</v>
      </c>
      <c r="D79" s="93"/>
      <c r="E79" s="94">
        <v>4.8539999999979049</v>
      </c>
    </row>
    <row r="80" spans="1:5" x14ac:dyDescent="0.2">
      <c r="A80" t="s">
        <v>262</v>
      </c>
      <c r="B80" s="91" t="s">
        <v>263</v>
      </c>
      <c r="C80" s="92" t="s">
        <v>259</v>
      </c>
      <c r="D80" s="93"/>
      <c r="E80" s="94">
        <v>4.8539999999979049</v>
      </c>
    </row>
    <row r="81" spans="1:5" x14ac:dyDescent="0.2">
      <c r="A81" t="s">
        <v>264</v>
      </c>
      <c r="B81" s="91" t="s">
        <v>265</v>
      </c>
      <c r="C81" s="92" t="s">
        <v>266</v>
      </c>
      <c r="D81" s="93"/>
      <c r="E81" s="94">
        <v>5.9280000000027933</v>
      </c>
    </row>
    <row r="82" spans="1:5" x14ac:dyDescent="0.2">
      <c r="A82" t="s">
        <v>267</v>
      </c>
      <c r="B82" s="91" t="s">
        <v>268</v>
      </c>
      <c r="C82" s="93" t="s">
        <v>266</v>
      </c>
      <c r="D82" s="93"/>
      <c r="E82" s="94">
        <v>5.9280000000027933</v>
      </c>
    </row>
    <row r="83" spans="1:5" x14ac:dyDescent="0.2">
      <c r="A83" t="s">
        <v>269</v>
      </c>
      <c r="B83" s="91" t="s">
        <v>270</v>
      </c>
      <c r="C83" s="93" t="s">
        <v>271</v>
      </c>
      <c r="D83" s="93"/>
      <c r="E83" s="94">
        <v>8.0399999999965068</v>
      </c>
    </row>
    <row r="84" spans="1:5" x14ac:dyDescent="0.2">
      <c r="A84" t="s">
        <v>272</v>
      </c>
      <c r="B84" s="91" t="s">
        <v>273</v>
      </c>
      <c r="C84" s="93" t="s">
        <v>274</v>
      </c>
      <c r="D84" s="93"/>
      <c r="E84" s="94">
        <v>10.278000000002795</v>
      </c>
    </row>
    <row r="85" spans="1:5" x14ac:dyDescent="0.2">
      <c r="A85" t="s">
        <v>275</v>
      </c>
      <c r="B85" s="91" t="s">
        <v>276</v>
      </c>
      <c r="C85" s="93" t="s">
        <v>274</v>
      </c>
      <c r="D85" s="93"/>
      <c r="E85" s="94">
        <v>10.278000000002795</v>
      </c>
    </row>
    <row r="86" spans="1:5" x14ac:dyDescent="0.2">
      <c r="A86" t="s">
        <v>277</v>
      </c>
      <c r="B86" s="91" t="s">
        <v>278</v>
      </c>
      <c r="C86" s="93" t="s">
        <v>279</v>
      </c>
      <c r="D86" s="93"/>
      <c r="E86" s="94">
        <v>13.2</v>
      </c>
    </row>
    <row r="87" spans="1:5" x14ac:dyDescent="0.2">
      <c r="A87" t="s">
        <v>280</v>
      </c>
      <c r="B87" s="91" t="s">
        <v>281</v>
      </c>
      <c r="C87" s="93" t="s">
        <v>282</v>
      </c>
      <c r="D87" s="93"/>
      <c r="E87" s="94">
        <v>14.382000000000698</v>
      </c>
    </row>
    <row r="88" spans="1:5" x14ac:dyDescent="0.2">
      <c r="A88" s="100"/>
      <c r="B88" s="101" t="s">
        <v>283</v>
      </c>
      <c r="C88" s="97">
        <v>18</v>
      </c>
      <c r="D88" s="93"/>
      <c r="E88" s="102">
        <v>14.794930799999999</v>
      </c>
    </row>
    <row r="89" spans="1:5" x14ac:dyDescent="0.2">
      <c r="A89" s="100"/>
      <c r="B89" s="101" t="s">
        <v>283</v>
      </c>
      <c r="C89" s="97">
        <v>19</v>
      </c>
      <c r="D89" s="93"/>
      <c r="E89" s="102">
        <v>17.695764</v>
      </c>
    </row>
    <row r="90" spans="1:5" x14ac:dyDescent="0.2">
      <c r="A90" s="100"/>
      <c r="B90" s="101" t="s">
        <v>283</v>
      </c>
      <c r="C90" s="97">
        <v>20</v>
      </c>
      <c r="D90" s="93"/>
      <c r="E90" s="102">
        <v>20.224812</v>
      </c>
    </row>
    <row r="91" spans="1:5" ht="13.6" thickBot="1" x14ac:dyDescent="0.25">
      <c r="A91" s="100"/>
      <c r="B91" s="101" t="s">
        <v>284</v>
      </c>
      <c r="C91" s="97">
        <v>22</v>
      </c>
      <c r="D91" s="93"/>
      <c r="E91" s="102">
        <v>23.405051999999998</v>
      </c>
    </row>
    <row r="92" spans="1:5" x14ac:dyDescent="0.2">
      <c r="A92" s="103" t="s">
        <v>285</v>
      </c>
      <c r="B92" s="104" t="s">
        <v>286</v>
      </c>
      <c r="C92" s="105" t="s">
        <v>126</v>
      </c>
      <c r="D92" s="93"/>
      <c r="E92" s="106">
        <v>1.2240000000005238</v>
      </c>
    </row>
    <row r="93" spans="1:5" x14ac:dyDescent="0.2">
      <c r="A93" s="95" t="s">
        <v>287</v>
      </c>
      <c r="B93" s="91" t="s">
        <v>288</v>
      </c>
      <c r="C93" s="93" t="s">
        <v>126</v>
      </c>
      <c r="D93" s="93"/>
      <c r="E93" s="94">
        <v>1.2240000000005238</v>
      </c>
    </row>
    <row r="94" spans="1:5" x14ac:dyDescent="0.2">
      <c r="A94" s="95" t="s">
        <v>289</v>
      </c>
      <c r="B94" s="91" t="s">
        <v>290</v>
      </c>
      <c r="C94" s="93" t="s">
        <v>158</v>
      </c>
      <c r="D94" s="93"/>
      <c r="E94" s="94">
        <v>1.5419999999998253</v>
      </c>
    </row>
    <row r="95" spans="1:5" x14ac:dyDescent="0.2">
      <c r="A95" s="95" t="s">
        <v>291</v>
      </c>
      <c r="B95" s="91" t="s">
        <v>292</v>
      </c>
      <c r="C95" s="93" t="s">
        <v>175</v>
      </c>
      <c r="D95" s="93"/>
      <c r="E95" s="94">
        <v>2.2799999999995633</v>
      </c>
    </row>
    <row r="96" spans="1:5" x14ac:dyDescent="0.2">
      <c r="A96" s="95" t="s">
        <v>293</v>
      </c>
      <c r="B96" s="91" t="s">
        <v>294</v>
      </c>
      <c r="C96" s="93" t="s">
        <v>190</v>
      </c>
      <c r="D96" s="93"/>
      <c r="E96" s="94">
        <v>3.2880000000019209</v>
      </c>
    </row>
    <row r="97" spans="1:5" x14ac:dyDescent="0.2">
      <c r="A97" s="95" t="s">
        <v>295</v>
      </c>
      <c r="B97" s="91" t="s">
        <v>296</v>
      </c>
      <c r="C97" s="93" t="s">
        <v>190</v>
      </c>
      <c r="D97" s="93"/>
      <c r="E97" s="94">
        <v>3.2880000000019209</v>
      </c>
    </row>
    <row r="98" spans="1:5" x14ac:dyDescent="0.2">
      <c r="A98" s="95" t="s">
        <v>297</v>
      </c>
      <c r="B98" s="91" t="s">
        <v>298</v>
      </c>
      <c r="C98" s="93" t="s">
        <v>190</v>
      </c>
      <c r="D98" s="93"/>
      <c r="E98" s="94">
        <v>3.2880000000019209</v>
      </c>
    </row>
    <row r="99" spans="1:5" x14ac:dyDescent="0.2">
      <c r="A99" s="95" t="s">
        <v>299</v>
      </c>
      <c r="B99" s="91" t="s">
        <v>300</v>
      </c>
      <c r="C99" s="93" t="s">
        <v>190</v>
      </c>
      <c r="D99" s="93"/>
      <c r="E99" s="94">
        <v>3.2880000000019209</v>
      </c>
    </row>
    <row r="100" spans="1:5" x14ac:dyDescent="0.2">
      <c r="A100" s="95" t="s">
        <v>301</v>
      </c>
      <c r="B100" s="91" t="s">
        <v>302</v>
      </c>
      <c r="C100" s="93" t="s">
        <v>190</v>
      </c>
      <c r="D100" s="93"/>
      <c r="E100" s="94">
        <v>3.2880000000019209</v>
      </c>
    </row>
    <row r="101" spans="1:5" x14ac:dyDescent="0.2">
      <c r="A101" s="95" t="s">
        <v>303</v>
      </c>
      <c r="B101" s="91" t="s">
        <v>304</v>
      </c>
      <c r="C101" s="93" t="s">
        <v>190</v>
      </c>
      <c r="D101" s="93"/>
      <c r="E101" s="94">
        <v>3.2880000000019209</v>
      </c>
    </row>
    <row r="102" spans="1:5" x14ac:dyDescent="0.2">
      <c r="A102" s="95" t="s">
        <v>305</v>
      </c>
      <c r="B102" s="91" t="s">
        <v>306</v>
      </c>
      <c r="C102" s="93" t="s">
        <v>207</v>
      </c>
      <c r="D102" s="93"/>
      <c r="E102" s="94">
        <v>3.6539999999979043</v>
      </c>
    </row>
    <row r="103" spans="1:5" x14ac:dyDescent="0.2">
      <c r="A103" s="95" t="s">
        <v>307</v>
      </c>
      <c r="B103" s="91" t="s">
        <v>308</v>
      </c>
      <c r="C103" s="93" t="s">
        <v>218</v>
      </c>
      <c r="D103" s="93"/>
      <c r="E103" s="94">
        <v>4.0320000000006981</v>
      </c>
    </row>
    <row r="104" spans="1:5" x14ac:dyDescent="0.2">
      <c r="A104" s="95" t="s">
        <v>309</v>
      </c>
      <c r="B104" s="91" t="s">
        <v>310</v>
      </c>
      <c r="C104" s="93" t="s">
        <v>218</v>
      </c>
      <c r="D104" s="93"/>
      <c r="E104" s="94">
        <v>4.0320000000006981</v>
      </c>
    </row>
    <row r="105" spans="1:5" x14ac:dyDescent="0.2">
      <c r="A105" s="95" t="s">
        <v>311</v>
      </c>
      <c r="B105" s="91" t="s">
        <v>312</v>
      </c>
      <c r="C105" s="93" t="s">
        <v>218</v>
      </c>
      <c r="D105" s="93"/>
      <c r="E105" s="94">
        <v>4.0320000000006981</v>
      </c>
    </row>
    <row r="106" spans="1:5" x14ac:dyDescent="0.2">
      <c r="A106" s="95" t="s">
        <v>313</v>
      </c>
      <c r="B106" s="91" t="s">
        <v>314</v>
      </c>
      <c r="C106" s="93" t="s">
        <v>218</v>
      </c>
      <c r="D106" s="93"/>
      <c r="E106" s="94">
        <v>4.0320000000006981</v>
      </c>
    </row>
    <row r="107" spans="1:5" x14ac:dyDescent="0.2">
      <c r="A107" s="95" t="s">
        <v>315</v>
      </c>
      <c r="B107" s="91" t="s">
        <v>316</v>
      </c>
      <c r="C107" s="93" t="s">
        <v>218</v>
      </c>
      <c r="D107" s="93"/>
      <c r="E107" s="94">
        <v>4.0320000000006981</v>
      </c>
    </row>
    <row r="108" spans="1:5" x14ac:dyDescent="0.2">
      <c r="A108" s="95" t="s">
        <v>317</v>
      </c>
      <c r="B108" s="91" t="s">
        <v>318</v>
      </c>
      <c r="C108" s="93" t="s">
        <v>218</v>
      </c>
      <c r="D108" s="93"/>
      <c r="E108" s="94">
        <v>4.0320000000006981</v>
      </c>
    </row>
    <row r="109" spans="1:5" x14ac:dyDescent="0.2">
      <c r="A109" s="95" t="s">
        <v>319</v>
      </c>
      <c r="B109" s="91" t="s">
        <v>320</v>
      </c>
      <c r="C109" s="93" t="s">
        <v>237</v>
      </c>
      <c r="D109" s="93"/>
      <c r="E109" s="94">
        <v>4.5060000000012224</v>
      </c>
    </row>
    <row r="110" spans="1:5" x14ac:dyDescent="0.2">
      <c r="A110" s="95" t="s">
        <v>321</v>
      </c>
      <c r="B110" s="91" t="s">
        <v>322</v>
      </c>
      <c r="C110" s="93" t="s">
        <v>237</v>
      </c>
      <c r="D110" s="93"/>
      <c r="E110" s="94">
        <v>4.5060000000012224</v>
      </c>
    </row>
    <row r="111" spans="1:5" x14ac:dyDescent="0.2">
      <c r="A111" s="95" t="s">
        <v>323</v>
      </c>
      <c r="B111" s="91" t="s">
        <v>324</v>
      </c>
      <c r="C111" s="93" t="s">
        <v>237</v>
      </c>
      <c r="D111" s="93"/>
      <c r="E111" s="94">
        <v>4.5060000000012224</v>
      </c>
    </row>
    <row r="112" spans="1:5" x14ac:dyDescent="0.2">
      <c r="A112" s="95" t="s">
        <v>325</v>
      </c>
      <c r="B112" s="91" t="s">
        <v>326</v>
      </c>
      <c r="C112" s="93" t="s">
        <v>237</v>
      </c>
      <c r="D112" s="93"/>
      <c r="E112" s="94">
        <v>4.5060000000012224</v>
      </c>
    </row>
    <row r="113" spans="1:5" x14ac:dyDescent="0.2">
      <c r="A113" s="95" t="s">
        <v>327</v>
      </c>
      <c r="B113" s="91" t="s">
        <v>328</v>
      </c>
      <c r="C113" s="93" t="s">
        <v>242</v>
      </c>
      <c r="D113" s="93"/>
      <c r="E113" s="94">
        <v>4.8839999999996504</v>
      </c>
    </row>
    <row r="114" spans="1:5" x14ac:dyDescent="0.2">
      <c r="A114" s="95" t="s">
        <v>329</v>
      </c>
      <c r="B114" s="91" t="s">
        <v>330</v>
      </c>
      <c r="C114" s="93" t="s">
        <v>242</v>
      </c>
      <c r="D114" s="93"/>
      <c r="E114" s="94">
        <v>4.8839999999996504</v>
      </c>
    </row>
    <row r="115" spans="1:5" x14ac:dyDescent="0.2">
      <c r="A115" s="95" t="s">
        <v>331</v>
      </c>
      <c r="B115" s="91" t="s">
        <v>332</v>
      </c>
      <c r="C115" s="93" t="s">
        <v>242</v>
      </c>
      <c r="D115" s="93"/>
      <c r="E115" s="94">
        <v>4.8839999999996504</v>
      </c>
    </row>
    <row r="116" spans="1:5" x14ac:dyDescent="0.2">
      <c r="A116" s="95" t="s">
        <v>333</v>
      </c>
      <c r="B116" s="91" t="s">
        <v>334</v>
      </c>
      <c r="C116" s="93" t="s">
        <v>242</v>
      </c>
      <c r="D116" s="93"/>
      <c r="E116" s="94">
        <v>4.8839999999996504</v>
      </c>
    </row>
    <row r="117" spans="1:5" x14ac:dyDescent="0.2">
      <c r="A117" s="95" t="s">
        <v>335</v>
      </c>
      <c r="B117" s="91" t="s">
        <v>336</v>
      </c>
      <c r="C117" s="93" t="s">
        <v>242</v>
      </c>
      <c r="D117" s="93"/>
      <c r="E117" s="94">
        <v>4.8839999999996504</v>
      </c>
    </row>
    <row r="118" spans="1:5" x14ac:dyDescent="0.2">
      <c r="A118" s="95" t="s">
        <v>337</v>
      </c>
      <c r="B118" s="91" t="s">
        <v>338</v>
      </c>
      <c r="C118" s="93" t="s">
        <v>242</v>
      </c>
      <c r="D118" s="93"/>
      <c r="E118" s="94">
        <v>4.8839999999996504</v>
      </c>
    </row>
    <row r="119" spans="1:5" x14ac:dyDescent="0.2">
      <c r="A119" s="95" t="s">
        <v>339</v>
      </c>
      <c r="B119" s="91" t="s">
        <v>340</v>
      </c>
      <c r="C119" s="93" t="s">
        <v>259</v>
      </c>
      <c r="D119" s="93"/>
      <c r="E119" s="94">
        <v>5.1120000000024444</v>
      </c>
    </row>
    <row r="120" spans="1:5" x14ac:dyDescent="0.2">
      <c r="A120" s="95" t="s">
        <v>341</v>
      </c>
      <c r="B120" s="91" t="s">
        <v>342</v>
      </c>
      <c r="C120" s="93" t="s">
        <v>259</v>
      </c>
      <c r="D120" s="93"/>
      <c r="E120" s="94">
        <v>5.1120000000024444</v>
      </c>
    </row>
    <row r="121" spans="1:5" x14ac:dyDescent="0.2">
      <c r="A121" s="95" t="s">
        <v>343</v>
      </c>
      <c r="B121" s="91" t="s">
        <v>344</v>
      </c>
      <c r="C121" s="93" t="s">
        <v>259</v>
      </c>
      <c r="D121" s="93"/>
      <c r="E121" s="94">
        <v>5.1120000000024444</v>
      </c>
    </row>
    <row r="122" spans="1:5" x14ac:dyDescent="0.2">
      <c r="A122" s="95" t="s">
        <v>345</v>
      </c>
      <c r="B122" s="91" t="s">
        <v>346</v>
      </c>
      <c r="C122" s="93" t="s">
        <v>259</v>
      </c>
      <c r="D122" s="93"/>
      <c r="E122" s="94">
        <v>5.1120000000024444</v>
      </c>
    </row>
    <row r="123" spans="1:5" x14ac:dyDescent="0.2">
      <c r="A123" s="95" t="s">
        <v>347</v>
      </c>
      <c r="B123" s="91" t="s">
        <v>348</v>
      </c>
      <c r="C123" s="93" t="s">
        <v>259</v>
      </c>
      <c r="D123" s="93"/>
      <c r="E123" s="94">
        <v>5.1120000000024444</v>
      </c>
    </row>
    <row r="124" spans="1:5" x14ac:dyDescent="0.2">
      <c r="A124" s="95" t="s">
        <v>349</v>
      </c>
      <c r="B124" s="91" t="s">
        <v>350</v>
      </c>
      <c r="C124" s="93" t="s">
        <v>259</v>
      </c>
      <c r="D124" s="93"/>
      <c r="E124" s="94">
        <v>5.1120000000024444</v>
      </c>
    </row>
    <row r="125" spans="1:5" x14ac:dyDescent="0.2">
      <c r="A125" s="95" t="s">
        <v>351</v>
      </c>
      <c r="B125" s="91" t="s">
        <v>352</v>
      </c>
      <c r="C125" s="93" t="s">
        <v>266</v>
      </c>
      <c r="D125" s="93"/>
      <c r="E125" s="94">
        <v>7.6620000000024442</v>
      </c>
    </row>
    <row r="126" spans="1:5" x14ac:dyDescent="0.2">
      <c r="A126" s="95" t="s">
        <v>353</v>
      </c>
      <c r="B126" s="91" t="s">
        <v>354</v>
      </c>
      <c r="C126" s="93" t="s">
        <v>266</v>
      </c>
      <c r="D126" s="93"/>
      <c r="E126" s="94">
        <v>7.6620000000024442</v>
      </c>
    </row>
    <row r="127" spans="1:5" x14ac:dyDescent="0.2">
      <c r="A127" s="95" t="s">
        <v>355</v>
      </c>
      <c r="B127" s="91" t="s">
        <v>356</v>
      </c>
      <c r="C127" s="93" t="s">
        <v>271</v>
      </c>
      <c r="D127" s="93"/>
      <c r="E127" s="94">
        <v>10.379999999993014</v>
      </c>
    </row>
    <row r="128" spans="1:5" x14ac:dyDescent="0.2">
      <c r="A128" s="95" t="s">
        <v>357</v>
      </c>
      <c r="B128" s="91" t="s">
        <v>358</v>
      </c>
      <c r="C128" s="93" t="s">
        <v>271</v>
      </c>
      <c r="D128" s="93"/>
      <c r="E128" s="94">
        <v>10.379999999993014</v>
      </c>
    </row>
    <row r="129" spans="1:5" x14ac:dyDescent="0.2">
      <c r="A129" s="95" t="s">
        <v>359</v>
      </c>
      <c r="B129" s="91" t="s">
        <v>360</v>
      </c>
      <c r="C129" s="93" t="s">
        <v>274</v>
      </c>
      <c r="D129" s="93"/>
      <c r="E129" s="94">
        <v>13.265999999991617</v>
      </c>
    </row>
    <row r="130" spans="1:5" x14ac:dyDescent="0.2">
      <c r="A130" s="100"/>
      <c r="B130" s="101" t="s">
        <v>283</v>
      </c>
      <c r="C130" s="97">
        <v>16</v>
      </c>
      <c r="D130" s="93"/>
      <c r="E130" s="102">
        <v>14.984447336484001</v>
      </c>
    </row>
    <row r="131" spans="1:5" x14ac:dyDescent="0.2">
      <c r="A131" s="100"/>
      <c r="B131" s="101" t="s">
        <v>283</v>
      </c>
      <c r="C131" s="97">
        <v>17</v>
      </c>
      <c r="D131" s="93"/>
      <c r="E131" s="102">
        <v>16.964446368853196</v>
      </c>
    </row>
    <row r="132" spans="1:5" x14ac:dyDescent="0.2">
      <c r="A132" s="95" t="s">
        <v>361</v>
      </c>
      <c r="B132" s="91" t="s">
        <v>362</v>
      </c>
      <c r="C132" s="93" t="s">
        <v>363</v>
      </c>
      <c r="D132" s="93"/>
      <c r="E132" s="94">
        <v>20.064000000001396</v>
      </c>
    </row>
    <row r="133" spans="1:5" x14ac:dyDescent="0.2">
      <c r="A133" s="100"/>
      <c r="B133" s="101" t="s">
        <v>283</v>
      </c>
      <c r="C133" s="97">
        <v>19</v>
      </c>
      <c r="D133" s="93"/>
      <c r="E133" s="102">
        <v>23.53187065620132</v>
      </c>
    </row>
    <row r="134" spans="1:5" x14ac:dyDescent="0.2">
      <c r="A134" s="100"/>
      <c r="B134" s="101" t="s">
        <v>283</v>
      </c>
      <c r="C134" s="97">
        <v>20</v>
      </c>
      <c r="D134" s="93"/>
      <c r="E134" s="102">
        <v>27.134715949388461</v>
      </c>
    </row>
    <row r="135" spans="1:5" ht="13.6" thickBot="1" x14ac:dyDescent="0.25">
      <c r="A135" s="107" t="s">
        <v>364</v>
      </c>
      <c r="B135" s="108" t="s">
        <v>365</v>
      </c>
      <c r="C135" s="109" t="s">
        <v>366</v>
      </c>
      <c r="D135" s="93"/>
      <c r="E135" s="110">
        <v>31.721999999997205</v>
      </c>
    </row>
    <row r="136" spans="1:5" x14ac:dyDescent="0.2">
      <c r="A136" s="98" t="s">
        <v>367</v>
      </c>
      <c r="B136" s="111" t="s">
        <v>368</v>
      </c>
      <c r="C136" s="92">
        <v>2.5</v>
      </c>
      <c r="D136" s="93"/>
      <c r="E136" s="96">
        <v>0.85200000000004361</v>
      </c>
    </row>
    <row r="137" spans="1:5" x14ac:dyDescent="0.2">
      <c r="A137" s="98" t="s">
        <v>369</v>
      </c>
      <c r="B137" s="111" t="s">
        <v>370</v>
      </c>
      <c r="C137" s="92">
        <v>2.5</v>
      </c>
      <c r="D137" s="93"/>
      <c r="E137" s="96">
        <v>0.85200000000004361</v>
      </c>
    </row>
    <row r="138" spans="1:5" x14ac:dyDescent="0.2">
      <c r="A138" s="98" t="s">
        <v>371</v>
      </c>
      <c r="B138" s="111" t="s">
        <v>372</v>
      </c>
      <c r="C138" s="92">
        <v>3.5</v>
      </c>
      <c r="D138" s="93"/>
      <c r="E138" s="96">
        <v>0.85200000000004361</v>
      </c>
    </row>
    <row r="139" spans="1:5" x14ac:dyDescent="0.2">
      <c r="A139" s="112" t="s">
        <v>373</v>
      </c>
      <c r="B139" s="111" t="s">
        <v>374</v>
      </c>
      <c r="C139" s="92" t="s">
        <v>126</v>
      </c>
      <c r="D139" s="93"/>
      <c r="E139" s="96">
        <v>1.2240000000005238</v>
      </c>
    </row>
    <row r="140" spans="1:5" x14ac:dyDescent="0.2">
      <c r="A140" s="112" t="s">
        <v>375</v>
      </c>
      <c r="B140" s="111" t="s">
        <v>376</v>
      </c>
      <c r="C140" s="92" t="s">
        <v>126</v>
      </c>
      <c r="D140" s="93"/>
      <c r="E140" s="96">
        <v>1.2240000000005238</v>
      </c>
    </row>
    <row r="141" spans="1:5" x14ac:dyDescent="0.2">
      <c r="A141" s="112" t="s">
        <v>377</v>
      </c>
      <c r="B141" s="111" t="s">
        <v>378</v>
      </c>
      <c r="C141" s="92" t="s">
        <v>158</v>
      </c>
      <c r="D141" s="93"/>
      <c r="E141" s="96">
        <v>1.5419999999998253</v>
      </c>
    </row>
    <row r="142" spans="1:5" x14ac:dyDescent="0.2">
      <c r="A142" s="112" t="s">
        <v>379</v>
      </c>
      <c r="B142" s="111" t="s">
        <v>380</v>
      </c>
      <c r="C142" s="92" t="s">
        <v>158</v>
      </c>
      <c r="D142" s="93"/>
      <c r="E142" s="96">
        <v>1.5419999999998253</v>
      </c>
    </row>
    <row r="143" spans="1:5" x14ac:dyDescent="0.2">
      <c r="A143" s="112" t="s">
        <v>381</v>
      </c>
      <c r="B143" s="111" t="s">
        <v>382</v>
      </c>
      <c r="C143" s="92" t="s">
        <v>175</v>
      </c>
      <c r="D143" s="93"/>
      <c r="E143" s="96">
        <v>2.2799999999995633</v>
      </c>
    </row>
    <row r="144" spans="1:5" x14ac:dyDescent="0.2">
      <c r="A144" s="112" t="s">
        <v>383</v>
      </c>
      <c r="B144" s="111" t="s">
        <v>384</v>
      </c>
      <c r="C144" s="92" t="s">
        <v>175</v>
      </c>
      <c r="D144" s="93"/>
      <c r="E144" s="96">
        <v>2.2799999999995633</v>
      </c>
    </row>
    <row r="145" spans="1:5" x14ac:dyDescent="0.2">
      <c r="A145" s="112" t="s">
        <v>385</v>
      </c>
      <c r="B145" s="111" t="s">
        <v>386</v>
      </c>
      <c r="C145" s="92" t="s">
        <v>175</v>
      </c>
      <c r="D145" s="93"/>
      <c r="E145" s="96">
        <v>2.2799999999995633</v>
      </c>
    </row>
    <row r="146" spans="1:5" x14ac:dyDescent="0.2">
      <c r="A146" s="112" t="s">
        <v>387</v>
      </c>
      <c r="B146" s="111" t="s">
        <v>388</v>
      </c>
      <c r="C146" s="92" t="s">
        <v>175</v>
      </c>
      <c r="D146" s="93"/>
      <c r="E146" s="96">
        <v>2.2799999999995633</v>
      </c>
    </row>
    <row r="147" spans="1:5" x14ac:dyDescent="0.2">
      <c r="A147" s="112" t="s">
        <v>389</v>
      </c>
      <c r="B147" s="111" t="s">
        <v>390</v>
      </c>
      <c r="C147" s="92" t="s">
        <v>190</v>
      </c>
      <c r="D147" s="93"/>
      <c r="E147" s="96">
        <v>3.2880000000019209</v>
      </c>
    </row>
    <row r="148" spans="1:5" x14ac:dyDescent="0.2">
      <c r="A148" s="112" t="s">
        <v>391</v>
      </c>
      <c r="B148" s="111" t="s">
        <v>392</v>
      </c>
      <c r="C148" s="92" t="s">
        <v>190</v>
      </c>
      <c r="D148" s="93"/>
      <c r="E148" s="96">
        <v>3.2880000000019209</v>
      </c>
    </row>
    <row r="149" spans="1:5" x14ac:dyDescent="0.2">
      <c r="A149" s="112" t="s">
        <v>393</v>
      </c>
      <c r="B149" s="111" t="s">
        <v>394</v>
      </c>
      <c r="C149" s="92" t="s">
        <v>190</v>
      </c>
      <c r="D149" s="93"/>
      <c r="E149" s="96">
        <v>3.2880000000019209</v>
      </c>
    </row>
    <row r="150" spans="1:5" x14ac:dyDescent="0.2">
      <c r="A150" s="112" t="s">
        <v>395</v>
      </c>
      <c r="B150" s="111" t="s">
        <v>396</v>
      </c>
      <c r="C150" s="92" t="s">
        <v>190</v>
      </c>
      <c r="D150" s="93"/>
      <c r="E150" s="96">
        <v>3.2880000000019209</v>
      </c>
    </row>
    <row r="151" spans="1:5" x14ac:dyDescent="0.2">
      <c r="A151" s="112" t="s">
        <v>397</v>
      </c>
      <c r="B151" s="111" t="s">
        <v>398</v>
      </c>
      <c r="C151" s="92" t="s">
        <v>190</v>
      </c>
      <c r="D151" s="93"/>
      <c r="E151" s="96">
        <v>3.2880000000019209</v>
      </c>
    </row>
    <row r="152" spans="1:5" x14ac:dyDescent="0.2">
      <c r="A152" s="112" t="s">
        <v>399</v>
      </c>
      <c r="B152" s="111" t="s">
        <v>400</v>
      </c>
      <c r="C152" s="92" t="s">
        <v>190</v>
      </c>
      <c r="D152" s="93"/>
      <c r="E152" s="96">
        <v>3.2880000000019209</v>
      </c>
    </row>
    <row r="153" spans="1:5" x14ac:dyDescent="0.2">
      <c r="A153" s="112" t="s">
        <v>401</v>
      </c>
      <c r="B153" s="111" t="s">
        <v>402</v>
      </c>
      <c r="C153" s="92" t="s">
        <v>207</v>
      </c>
      <c r="D153" s="93"/>
      <c r="E153" s="96">
        <v>3.6539999999979043</v>
      </c>
    </row>
    <row r="154" spans="1:5" x14ac:dyDescent="0.2">
      <c r="A154" s="112" t="s">
        <v>403</v>
      </c>
      <c r="B154" s="111" t="s">
        <v>404</v>
      </c>
      <c r="C154" s="92" t="s">
        <v>207</v>
      </c>
      <c r="D154" s="93"/>
      <c r="E154" s="96">
        <v>3.6539999999979043</v>
      </c>
    </row>
    <row r="155" spans="1:5" x14ac:dyDescent="0.2">
      <c r="A155" s="112" t="s">
        <v>405</v>
      </c>
      <c r="B155" s="111" t="s">
        <v>406</v>
      </c>
      <c r="C155" s="92" t="s">
        <v>207</v>
      </c>
      <c r="D155" s="93"/>
      <c r="E155" s="96">
        <v>3.6539999999979043</v>
      </c>
    </row>
    <row r="156" spans="1:5" x14ac:dyDescent="0.2">
      <c r="A156" s="112" t="s">
        <v>407</v>
      </c>
      <c r="B156" s="111" t="s">
        <v>408</v>
      </c>
      <c r="C156" s="92" t="s">
        <v>207</v>
      </c>
      <c r="D156" s="93"/>
      <c r="E156" s="96">
        <v>3.6539999999979043</v>
      </c>
    </row>
    <row r="157" spans="1:5" x14ac:dyDescent="0.2">
      <c r="A157" s="112" t="s">
        <v>409</v>
      </c>
      <c r="B157" s="111" t="s">
        <v>410</v>
      </c>
      <c r="C157" s="92" t="s">
        <v>207</v>
      </c>
      <c r="D157" s="93"/>
      <c r="E157" s="96">
        <v>3.6539999999979043</v>
      </c>
    </row>
    <row r="158" spans="1:5" x14ac:dyDescent="0.2">
      <c r="A158" s="112" t="s">
        <v>411</v>
      </c>
      <c r="B158" s="111" t="s">
        <v>412</v>
      </c>
      <c r="C158" s="92" t="s">
        <v>207</v>
      </c>
      <c r="D158" s="93"/>
      <c r="E158" s="96">
        <v>3.6539999999979043</v>
      </c>
    </row>
    <row r="159" spans="1:5" x14ac:dyDescent="0.2">
      <c r="A159" s="112" t="s">
        <v>413</v>
      </c>
      <c r="B159" s="111" t="s">
        <v>414</v>
      </c>
      <c r="C159" s="92" t="s">
        <v>218</v>
      </c>
      <c r="D159" s="93"/>
      <c r="E159" s="96">
        <v>4.0320000000006981</v>
      </c>
    </row>
    <row r="160" spans="1:5" x14ac:dyDescent="0.2">
      <c r="A160" s="112" t="s">
        <v>415</v>
      </c>
      <c r="B160" s="111" t="s">
        <v>416</v>
      </c>
      <c r="C160" s="92" t="s">
        <v>218</v>
      </c>
      <c r="D160" s="93"/>
      <c r="E160" s="96">
        <v>4.0320000000006981</v>
      </c>
    </row>
    <row r="161" spans="1:5" x14ac:dyDescent="0.2">
      <c r="A161" s="112" t="s">
        <v>417</v>
      </c>
      <c r="B161" s="111" t="s">
        <v>418</v>
      </c>
      <c r="C161" s="92" t="s">
        <v>218</v>
      </c>
      <c r="D161" s="93"/>
      <c r="E161" s="96">
        <v>4.0320000000006981</v>
      </c>
    </row>
    <row r="162" spans="1:5" x14ac:dyDescent="0.2">
      <c r="A162" s="112" t="s">
        <v>419</v>
      </c>
      <c r="B162" s="111" t="s">
        <v>420</v>
      </c>
      <c r="C162" s="92" t="s">
        <v>218</v>
      </c>
      <c r="D162" s="93"/>
      <c r="E162" s="96">
        <v>4.0320000000006981</v>
      </c>
    </row>
    <row r="163" spans="1:5" x14ac:dyDescent="0.2">
      <c r="A163" s="112" t="s">
        <v>421</v>
      </c>
      <c r="B163" s="111" t="s">
        <v>422</v>
      </c>
      <c r="C163" s="92" t="s">
        <v>237</v>
      </c>
      <c r="D163" s="93"/>
      <c r="E163" s="96">
        <v>4.5060000000012224</v>
      </c>
    </row>
    <row r="164" spans="1:5" x14ac:dyDescent="0.2">
      <c r="A164" s="112" t="s">
        <v>423</v>
      </c>
      <c r="B164" s="111" t="s">
        <v>424</v>
      </c>
      <c r="C164" s="92" t="s">
        <v>237</v>
      </c>
      <c r="D164" s="93"/>
      <c r="E164" s="96">
        <v>4.5060000000012224</v>
      </c>
    </row>
    <row r="165" spans="1:5" x14ac:dyDescent="0.2">
      <c r="A165" s="112" t="s">
        <v>425</v>
      </c>
      <c r="B165" s="111" t="s">
        <v>426</v>
      </c>
      <c r="C165" s="92" t="s">
        <v>237</v>
      </c>
      <c r="D165" s="93"/>
      <c r="E165" s="96">
        <v>4.5060000000012224</v>
      </c>
    </row>
    <row r="166" spans="1:5" x14ac:dyDescent="0.2">
      <c r="A166" s="112" t="s">
        <v>427</v>
      </c>
      <c r="B166" s="111" t="s">
        <v>428</v>
      </c>
      <c r="C166" s="92" t="s">
        <v>237</v>
      </c>
      <c r="D166" s="93"/>
      <c r="E166" s="96">
        <v>4.5060000000012224</v>
      </c>
    </row>
    <row r="167" spans="1:5" x14ac:dyDescent="0.2">
      <c r="A167" s="112" t="s">
        <v>429</v>
      </c>
      <c r="B167" s="111" t="s">
        <v>430</v>
      </c>
      <c r="C167" s="92" t="s">
        <v>237</v>
      </c>
      <c r="D167" s="93"/>
      <c r="E167" s="96">
        <v>4.5060000000012224</v>
      </c>
    </row>
    <row r="168" spans="1:5" x14ac:dyDescent="0.2">
      <c r="A168" s="112" t="s">
        <v>431</v>
      </c>
      <c r="B168" s="111" t="s">
        <v>432</v>
      </c>
      <c r="C168" s="92" t="s">
        <v>242</v>
      </c>
      <c r="D168" s="93"/>
      <c r="E168" s="96">
        <v>4.8839999999996504</v>
      </c>
    </row>
    <row r="169" spans="1:5" x14ac:dyDescent="0.2">
      <c r="A169" s="112" t="s">
        <v>433</v>
      </c>
      <c r="B169" s="111" t="s">
        <v>434</v>
      </c>
      <c r="C169" s="92" t="s">
        <v>242</v>
      </c>
      <c r="D169" s="93"/>
      <c r="E169" s="96">
        <v>4.8839999999996504</v>
      </c>
    </row>
    <row r="170" spans="1:5" x14ac:dyDescent="0.2">
      <c r="A170" s="112" t="s">
        <v>435</v>
      </c>
      <c r="B170" s="111" t="s">
        <v>436</v>
      </c>
      <c r="C170" s="92" t="s">
        <v>242</v>
      </c>
      <c r="D170" s="93"/>
      <c r="E170" s="96">
        <v>4.8839999999996504</v>
      </c>
    </row>
    <row r="171" spans="1:5" x14ac:dyDescent="0.2">
      <c r="A171" s="112" t="s">
        <v>437</v>
      </c>
      <c r="B171" s="111" t="s">
        <v>438</v>
      </c>
      <c r="C171" s="92" t="s">
        <v>242</v>
      </c>
      <c r="D171" s="93"/>
      <c r="E171" s="96">
        <v>4.8839999999996504</v>
      </c>
    </row>
    <row r="172" spans="1:5" x14ac:dyDescent="0.2">
      <c r="A172" s="112" t="s">
        <v>439</v>
      </c>
      <c r="B172" s="111" t="s">
        <v>440</v>
      </c>
      <c r="C172" s="92" t="s">
        <v>242</v>
      </c>
      <c r="D172" s="93"/>
      <c r="E172" s="96">
        <v>4.8839999999996504</v>
      </c>
    </row>
    <row r="173" spans="1:5" x14ac:dyDescent="0.2">
      <c r="A173" s="112" t="s">
        <v>441</v>
      </c>
      <c r="B173" s="111" t="s">
        <v>442</v>
      </c>
      <c r="C173" s="92" t="s">
        <v>259</v>
      </c>
      <c r="D173" s="93"/>
      <c r="E173" s="96">
        <v>6.2760000000038412</v>
      </c>
    </row>
    <row r="174" spans="1:5" x14ac:dyDescent="0.2">
      <c r="A174" s="112" t="s">
        <v>443</v>
      </c>
      <c r="B174" s="111" t="s">
        <v>444</v>
      </c>
      <c r="C174" s="92" t="s">
        <v>266</v>
      </c>
      <c r="D174" s="93"/>
      <c r="E174" s="96">
        <v>7.6620000000024442</v>
      </c>
    </row>
    <row r="175" spans="1:5" x14ac:dyDescent="0.2">
      <c r="A175" s="112" t="s">
        <v>445</v>
      </c>
      <c r="B175" s="111" t="s">
        <v>446</v>
      </c>
      <c r="C175" s="92" t="s">
        <v>271</v>
      </c>
      <c r="D175" s="93"/>
      <c r="E175" s="96">
        <v>10.379999999993014</v>
      </c>
    </row>
    <row r="176" spans="1:5" x14ac:dyDescent="0.2">
      <c r="A176" s="112" t="s">
        <v>447</v>
      </c>
      <c r="B176" s="111" t="s">
        <v>448</v>
      </c>
      <c r="C176" s="92" t="s">
        <v>271</v>
      </c>
      <c r="D176" s="93"/>
      <c r="E176" s="96">
        <v>10.379999999993014</v>
      </c>
    </row>
    <row r="177" spans="1:5" x14ac:dyDescent="0.2">
      <c r="A177" s="112" t="s">
        <v>449</v>
      </c>
      <c r="B177" s="111" t="s">
        <v>450</v>
      </c>
      <c r="C177" s="92" t="s">
        <v>274</v>
      </c>
      <c r="D177" s="93"/>
      <c r="E177" s="96">
        <v>13.265999999991617</v>
      </c>
    </row>
    <row r="178" spans="1:5" x14ac:dyDescent="0.2">
      <c r="A178" s="112" t="s">
        <v>451</v>
      </c>
      <c r="B178" s="111" t="s">
        <v>452</v>
      </c>
      <c r="C178" s="92" t="s">
        <v>279</v>
      </c>
      <c r="D178" s="93"/>
      <c r="E178" s="96">
        <v>15.738000000006286</v>
      </c>
    </row>
    <row r="179" spans="1:5" x14ac:dyDescent="0.2">
      <c r="A179" s="112" t="s">
        <v>453</v>
      </c>
      <c r="B179" s="111" t="s">
        <v>454</v>
      </c>
      <c r="C179" s="92" t="s">
        <v>363</v>
      </c>
      <c r="D179" s="93"/>
      <c r="E179" s="96">
        <v>20.064000000001396</v>
      </c>
    </row>
    <row r="180" spans="1:5" x14ac:dyDescent="0.2">
      <c r="A180" s="112" t="s">
        <v>455</v>
      </c>
      <c r="B180" s="111" t="s">
        <v>456</v>
      </c>
      <c r="C180" s="92" t="s">
        <v>457</v>
      </c>
      <c r="D180" s="93"/>
      <c r="E180" s="96">
        <v>24.720000000006983</v>
      </c>
    </row>
    <row r="181" spans="1:5" x14ac:dyDescent="0.2">
      <c r="A181" s="100"/>
      <c r="B181" s="101" t="s">
        <v>283</v>
      </c>
      <c r="C181" s="97">
        <v>20</v>
      </c>
      <c r="D181" s="97"/>
      <c r="E181" s="102">
        <v>26.750338884000001</v>
      </c>
    </row>
    <row r="182" spans="1:5" x14ac:dyDescent="0.2">
      <c r="A182" s="112" t="s">
        <v>458</v>
      </c>
      <c r="B182" s="111" t="s">
        <v>459</v>
      </c>
      <c r="C182" s="92" t="s">
        <v>366</v>
      </c>
      <c r="D182" s="93"/>
      <c r="E182" s="96">
        <v>31.721999999997205</v>
      </c>
    </row>
    <row r="183" spans="1:5" ht="13.6" thickBot="1" x14ac:dyDescent="0.25">
      <c r="A183" s="113" t="s">
        <v>460</v>
      </c>
      <c r="B183" s="114" t="s">
        <v>461</v>
      </c>
      <c r="C183" s="115" t="s">
        <v>237</v>
      </c>
      <c r="D183" s="115"/>
      <c r="E183" s="116">
        <v>4.5060000000012224</v>
      </c>
    </row>
    <row r="184" spans="1:5" x14ac:dyDescent="0.2">
      <c r="A184" s="117" t="s">
        <v>462</v>
      </c>
      <c r="B184" s="118" t="s">
        <v>463</v>
      </c>
      <c r="C184" s="119" t="s">
        <v>111</v>
      </c>
      <c r="D184" s="93"/>
      <c r="E184" s="120">
        <v>1.0919999999998253</v>
      </c>
    </row>
    <row r="185" spans="1:5" x14ac:dyDescent="0.2">
      <c r="A185" s="112" t="s">
        <v>464</v>
      </c>
      <c r="B185" s="111" t="s">
        <v>465</v>
      </c>
      <c r="C185" s="92" t="s">
        <v>126</v>
      </c>
      <c r="D185" s="93"/>
      <c r="E185" s="96">
        <v>1.1520000000000437</v>
      </c>
    </row>
    <row r="186" spans="1:5" x14ac:dyDescent="0.2">
      <c r="A186" s="112" t="s">
        <v>466</v>
      </c>
      <c r="B186" s="111" t="s">
        <v>467</v>
      </c>
      <c r="C186" s="92" t="s">
        <v>126</v>
      </c>
      <c r="D186" s="93"/>
      <c r="E186" s="96">
        <v>1.1520000000000437</v>
      </c>
    </row>
    <row r="187" spans="1:5" x14ac:dyDescent="0.2">
      <c r="A187" s="112" t="s">
        <v>468</v>
      </c>
      <c r="B187" s="111" t="s">
        <v>469</v>
      </c>
      <c r="C187" s="92" t="s">
        <v>126</v>
      </c>
      <c r="D187" s="93"/>
      <c r="E187" s="96">
        <v>1.1520000000000437</v>
      </c>
    </row>
    <row r="188" spans="1:5" x14ac:dyDescent="0.2">
      <c r="A188" s="112" t="s">
        <v>470</v>
      </c>
      <c r="B188" s="111" t="s">
        <v>471</v>
      </c>
      <c r="C188" s="92" t="s">
        <v>126</v>
      </c>
      <c r="D188" s="93"/>
      <c r="E188" s="96">
        <v>1.1520000000000437</v>
      </c>
    </row>
    <row r="189" spans="1:5" x14ac:dyDescent="0.2">
      <c r="A189" s="112" t="s">
        <v>472</v>
      </c>
      <c r="B189" s="111" t="s">
        <v>473</v>
      </c>
      <c r="C189" s="92" t="s">
        <v>126</v>
      </c>
      <c r="D189" s="93"/>
      <c r="E189" s="96">
        <v>1.1520000000000437</v>
      </c>
    </row>
    <row r="190" spans="1:5" x14ac:dyDescent="0.2">
      <c r="A190" s="112" t="s">
        <v>474</v>
      </c>
      <c r="B190" s="111" t="s">
        <v>475</v>
      </c>
      <c r="C190" s="92" t="s">
        <v>158</v>
      </c>
      <c r="D190" s="93"/>
      <c r="E190" s="96">
        <v>1.5240000000005238</v>
      </c>
    </row>
    <row r="191" spans="1:5" x14ac:dyDescent="0.2">
      <c r="A191" s="112" t="s">
        <v>476</v>
      </c>
      <c r="B191" s="111" t="s">
        <v>477</v>
      </c>
      <c r="C191" s="92" t="s">
        <v>175</v>
      </c>
      <c r="D191" s="93"/>
      <c r="E191" s="96">
        <v>2.0459999999999123</v>
      </c>
    </row>
    <row r="192" spans="1:5" x14ac:dyDescent="0.2">
      <c r="A192" s="112" t="s">
        <v>478</v>
      </c>
      <c r="B192" s="111" t="s">
        <v>479</v>
      </c>
      <c r="C192" s="92" t="s">
        <v>175</v>
      </c>
      <c r="D192" s="93"/>
      <c r="E192" s="96">
        <v>2.0459999999999123</v>
      </c>
    </row>
    <row r="193" spans="1:5" x14ac:dyDescent="0.2">
      <c r="A193" s="112" t="s">
        <v>480</v>
      </c>
      <c r="B193" s="111" t="s">
        <v>481</v>
      </c>
      <c r="C193" s="92" t="s">
        <v>190</v>
      </c>
      <c r="D193" s="93"/>
      <c r="E193" s="96">
        <v>2.9939999999987776</v>
      </c>
    </row>
    <row r="194" spans="1:5" x14ac:dyDescent="0.2">
      <c r="A194" s="112" t="s">
        <v>482</v>
      </c>
      <c r="B194" s="111" t="s">
        <v>483</v>
      </c>
      <c r="C194" s="92" t="s">
        <v>218</v>
      </c>
      <c r="D194" s="93"/>
      <c r="E194" s="96">
        <v>4.1759999999994761</v>
      </c>
    </row>
    <row r="195" spans="1:5" x14ac:dyDescent="0.2">
      <c r="A195" s="112" t="s">
        <v>484</v>
      </c>
      <c r="B195" s="111" t="s">
        <v>485</v>
      </c>
      <c r="C195" s="92" t="s">
        <v>218</v>
      </c>
      <c r="D195" s="93"/>
      <c r="E195" s="96">
        <v>4.1759999999994761</v>
      </c>
    </row>
    <row r="196" spans="1:5" x14ac:dyDescent="0.2">
      <c r="A196" s="112" t="s">
        <v>486</v>
      </c>
      <c r="B196" s="111" t="s">
        <v>487</v>
      </c>
      <c r="C196" s="92" t="s">
        <v>218</v>
      </c>
      <c r="D196" s="93"/>
      <c r="E196" s="96">
        <v>4.1759999999994761</v>
      </c>
    </row>
    <row r="197" spans="1:5" x14ac:dyDescent="0.2">
      <c r="A197" s="112" t="s">
        <v>488</v>
      </c>
      <c r="B197" s="111" t="s">
        <v>489</v>
      </c>
      <c r="C197" s="92" t="s">
        <v>218</v>
      </c>
      <c r="D197" s="93"/>
      <c r="E197" s="96">
        <v>4.1759999999994761</v>
      </c>
    </row>
    <row r="198" spans="1:5" x14ac:dyDescent="0.2">
      <c r="A198" s="112" t="s">
        <v>490</v>
      </c>
      <c r="B198" s="111" t="s">
        <v>491</v>
      </c>
      <c r="C198" s="92" t="s">
        <v>237</v>
      </c>
      <c r="D198" s="93"/>
      <c r="E198" s="96">
        <v>5.55</v>
      </c>
    </row>
    <row r="199" spans="1:5" x14ac:dyDescent="0.2">
      <c r="A199" s="112" t="s">
        <v>492</v>
      </c>
      <c r="B199" s="111" t="s">
        <v>493</v>
      </c>
      <c r="C199" s="92" t="s">
        <v>242</v>
      </c>
      <c r="D199" s="93"/>
      <c r="E199" s="96">
        <v>6.3300000000017462</v>
      </c>
    </row>
    <row r="200" spans="1:5" x14ac:dyDescent="0.2">
      <c r="A200" s="112" t="s">
        <v>494</v>
      </c>
      <c r="B200" s="111" t="s">
        <v>495</v>
      </c>
      <c r="C200" s="92" t="s">
        <v>242</v>
      </c>
      <c r="D200" s="93"/>
      <c r="E200" s="96">
        <v>6.3300000000017462</v>
      </c>
    </row>
    <row r="201" spans="1:5" x14ac:dyDescent="0.2">
      <c r="A201" s="112" t="s">
        <v>496</v>
      </c>
      <c r="B201" s="111" t="s">
        <v>497</v>
      </c>
      <c r="C201" s="92" t="s">
        <v>242</v>
      </c>
      <c r="D201" s="93"/>
      <c r="E201" s="96">
        <v>6.3300000000017462</v>
      </c>
    </row>
    <row r="202" spans="1:5" x14ac:dyDescent="0.2">
      <c r="A202" s="112" t="s">
        <v>498</v>
      </c>
      <c r="B202" s="111" t="s">
        <v>499</v>
      </c>
      <c r="C202" s="92" t="s">
        <v>242</v>
      </c>
      <c r="D202" s="93"/>
      <c r="E202" s="96">
        <v>6.3300000000017462</v>
      </c>
    </row>
    <row r="203" spans="1:5" x14ac:dyDescent="0.2">
      <c r="A203" s="112" t="s">
        <v>500</v>
      </c>
      <c r="B203" s="111" t="s">
        <v>501</v>
      </c>
      <c r="C203" s="92" t="s">
        <v>259</v>
      </c>
      <c r="D203" s="93"/>
      <c r="E203" s="96">
        <v>7.5899999999965075</v>
      </c>
    </row>
    <row r="204" spans="1:5" x14ac:dyDescent="0.2">
      <c r="A204" s="112" t="s">
        <v>502</v>
      </c>
      <c r="B204" s="111" t="s">
        <v>503</v>
      </c>
      <c r="C204" s="92" t="s">
        <v>266</v>
      </c>
      <c r="D204" s="93"/>
      <c r="E204" s="96">
        <v>8.8559999999968575</v>
      </c>
    </row>
    <row r="205" spans="1:5" x14ac:dyDescent="0.2">
      <c r="A205" s="112" t="s">
        <v>504</v>
      </c>
      <c r="B205" s="111" t="s">
        <v>505</v>
      </c>
      <c r="C205" s="92" t="s">
        <v>266</v>
      </c>
      <c r="D205" s="93"/>
      <c r="E205" s="96">
        <v>8.8559999999968575</v>
      </c>
    </row>
    <row r="206" spans="1:5" x14ac:dyDescent="0.2">
      <c r="A206" s="112" t="s">
        <v>506</v>
      </c>
      <c r="B206" s="111" t="s">
        <v>507</v>
      </c>
      <c r="C206" s="92" t="s">
        <v>271</v>
      </c>
      <c r="D206" s="93"/>
      <c r="E206" s="96">
        <v>12.299999999999999</v>
      </c>
    </row>
    <row r="207" spans="1:5" x14ac:dyDescent="0.2">
      <c r="A207" s="112" t="s">
        <v>508</v>
      </c>
      <c r="B207" s="111" t="s">
        <v>509</v>
      </c>
      <c r="C207" s="92" t="s">
        <v>274</v>
      </c>
      <c r="D207" s="93"/>
      <c r="E207" s="96">
        <v>15.935999999998602</v>
      </c>
    </row>
    <row r="208" spans="1:5" ht="13.6" thickBot="1" x14ac:dyDescent="0.25">
      <c r="A208" s="98" t="s">
        <v>510</v>
      </c>
      <c r="B208" s="111" t="s">
        <v>511</v>
      </c>
      <c r="C208" s="92" t="s">
        <v>282</v>
      </c>
      <c r="D208" s="115"/>
      <c r="E208" s="96">
        <v>21.485999999998604</v>
      </c>
    </row>
    <row r="209" spans="1:5" x14ac:dyDescent="0.2">
      <c r="A209" s="117" t="s">
        <v>512</v>
      </c>
      <c r="B209" s="118" t="s">
        <v>513</v>
      </c>
      <c r="C209" s="119" t="s">
        <v>126</v>
      </c>
      <c r="D209" s="93"/>
      <c r="E209" s="120">
        <v>1.4940000000009603</v>
      </c>
    </row>
    <row r="210" spans="1:5" x14ac:dyDescent="0.2">
      <c r="A210" s="112" t="s">
        <v>514</v>
      </c>
      <c r="B210" s="111" t="s">
        <v>515</v>
      </c>
      <c r="C210" s="92" t="s">
        <v>158</v>
      </c>
      <c r="D210" s="93"/>
      <c r="E210" s="96">
        <v>1.9919999999998252</v>
      </c>
    </row>
    <row r="211" spans="1:5" x14ac:dyDescent="0.2">
      <c r="A211" s="112" t="s">
        <v>516</v>
      </c>
      <c r="B211" s="111" t="s">
        <v>517</v>
      </c>
      <c r="C211" s="92" t="s">
        <v>175</v>
      </c>
      <c r="D211" s="93"/>
      <c r="E211" s="96">
        <v>2.4900000000008733</v>
      </c>
    </row>
    <row r="212" spans="1:5" x14ac:dyDescent="0.2">
      <c r="A212" s="112" t="s">
        <v>518</v>
      </c>
      <c r="B212" s="111" t="s">
        <v>519</v>
      </c>
      <c r="C212" s="92" t="s">
        <v>190</v>
      </c>
      <c r="D212" s="93"/>
      <c r="E212" s="96">
        <v>3.8759999999994759</v>
      </c>
    </row>
    <row r="213" spans="1:5" x14ac:dyDescent="0.2">
      <c r="A213" s="112" t="s">
        <v>520</v>
      </c>
      <c r="B213" s="111" t="s">
        <v>521</v>
      </c>
      <c r="C213" s="92" t="s">
        <v>218</v>
      </c>
      <c r="D213" s="93"/>
      <c r="E213" s="96">
        <v>5.3879999999975556</v>
      </c>
    </row>
    <row r="214" spans="1:5" x14ac:dyDescent="0.2">
      <c r="A214" s="112" t="s">
        <v>522</v>
      </c>
      <c r="B214" s="111" t="s">
        <v>523</v>
      </c>
      <c r="C214" s="92" t="s">
        <v>218</v>
      </c>
      <c r="D214" s="93"/>
      <c r="E214" s="96">
        <v>5.3879999999975556</v>
      </c>
    </row>
    <row r="215" spans="1:5" x14ac:dyDescent="0.2">
      <c r="A215" s="112" t="s">
        <v>524</v>
      </c>
      <c r="B215" s="111" t="s">
        <v>525</v>
      </c>
      <c r="C215" s="92" t="s">
        <v>218</v>
      </c>
      <c r="D215" s="93"/>
      <c r="E215" s="96">
        <v>5.3879999999975556</v>
      </c>
    </row>
    <row r="216" spans="1:5" x14ac:dyDescent="0.2">
      <c r="A216" s="112" t="s">
        <v>526</v>
      </c>
      <c r="B216" s="111" t="s">
        <v>527</v>
      </c>
      <c r="C216" s="92" t="s">
        <v>218</v>
      </c>
      <c r="D216" s="93"/>
      <c r="E216" s="96">
        <v>5.3879999999975556</v>
      </c>
    </row>
    <row r="217" spans="1:5" x14ac:dyDescent="0.2">
      <c r="A217" s="112" t="s">
        <v>528</v>
      </c>
      <c r="B217" s="111" t="s">
        <v>529</v>
      </c>
      <c r="C217" s="92" t="s">
        <v>218</v>
      </c>
      <c r="D217" s="93"/>
      <c r="E217" s="96">
        <v>5.3879999999975556</v>
      </c>
    </row>
    <row r="218" spans="1:5" x14ac:dyDescent="0.2">
      <c r="A218" s="112" t="s">
        <v>530</v>
      </c>
      <c r="B218" s="111" t="s">
        <v>531</v>
      </c>
      <c r="C218" s="92" t="s">
        <v>237</v>
      </c>
      <c r="D218" s="93"/>
      <c r="E218" s="96">
        <v>6.7739999999961578</v>
      </c>
    </row>
    <row r="219" spans="1:5" x14ac:dyDescent="0.2">
      <c r="A219" s="112" t="s">
        <v>532</v>
      </c>
      <c r="B219" s="111" t="s">
        <v>533</v>
      </c>
      <c r="C219" s="92" t="s">
        <v>242</v>
      </c>
      <c r="D219" s="93"/>
      <c r="E219" s="96">
        <v>8.1839999999996493</v>
      </c>
    </row>
    <row r="220" spans="1:5" x14ac:dyDescent="0.2">
      <c r="A220" s="112" t="s">
        <v>534</v>
      </c>
      <c r="B220" s="111" t="s">
        <v>535</v>
      </c>
      <c r="C220" s="92" t="s">
        <v>259</v>
      </c>
      <c r="D220" s="93"/>
      <c r="E220" s="96">
        <v>9.7920000000041902</v>
      </c>
    </row>
    <row r="221" spans="1:5" x14ac:dyDescent="0.2">
      <c r="A221" s="112" t="s">
        <v>536</v>
      </c>
      <c r="B221" s="111" t="s">
        <v>537</v>
      </c>
      <c r="C221" s="92" t="s">
        <v>259</v>
      </c>
      <c r="D221" s="93"/>
      <c r="E221" s="96">
        <v>9.7920000000041902</v>
      </c>
    </row>
    <row r="222" spans="1:5" x14ac:dyDescent="0.2">
      <c r="A222" s="112" t="s">
        <v>538</v>
      </c>
      <c r="B222" s="111" t="s">
        <v>539</v>
      </c>
      <c r="C222" s="92" t="s">
        <v>266</v>
      </c>
      <c r="D222" s="93"/>
      <c r="E222" s="96">
        <v>11.424000000004888</v>
      </c>
    </row>
    <row r="223" spans="1:5" x14ac:dyDescent="0.2">
      <c r="A223" s="112" t="s">
        <v>540</v>
      </c>
      <c r="B223" s="111" t="s">
        <v>541</v>
      </c>
      <c r="C223" s="92" t="s">
        <v>271</v>
      </c>
      <c r="D223" s="93"/>
      <c r="E223" s="96">
        <v>15.888000000006286</v>
      </c>
    </row>
    <row r="224" spans="1:5" x14ac:dyDescent="0.2">
      <c r="A224" s="112" t="s">
        <v>542</v>
      </c>
      <c r="B224" s="111" t="s">
        <v>543</v>
      </c>
      <c r="C224" s="92" t="s">
        <v>274</v>
      </c>
      <c r="D224" s="93"/>
      <c r="E224" s="96">
        <v>20.357999999995808</v>
      </c>
    </row>
    <row r="225" spans="1:5" ht="13.6" thickBot="1" x14ac:dyDescent="0.25">
      <c r="A225" s="121" t="s">
        <v>544</v>
      </c>
      <c r="B225" s="114" t="s">
        <v>545</v>
      </c>
      <c r="C225" s="115" t="s">
        <v>282</v>
      </c>
      <c r="D225" s="109"/>
      <c r="E225" s="116">
        <v>27.648000000009777</v>
      </c>
    </row>
    <row r="226" spans="1:5" x14ac:dyDescent="0.2">
      <c r="A226" s="98" t="s">
        <v>546</v>
      </c>
      <c r="B226" s="111" t="s">
        <v>547</v>
      </c>
      <c r="C226" s="92" t="s">
        <v>111</v>
      </c>
      <c r="D226" s="93"/>
      <c r="E226" s="96">
        <v>1.4219999999993886</v>
      </c>
    </row>
    <row r="227" spans="1:5" x14ac:dyDescent="0.2">
      <c r="A227" s="112" t="s">
        <v>548</v>
      </c>
      <c r="B227" s="111" t="s">
        <v>549</v>
      </c>
      <c r="C227" s="92" t="s">
        <v>126</v>
      </c>
      <c r="D227" s="93"/>
      <c r="E227" s="96">
        <v>1.4940000000009603</v>
      </c>
    </row>
    <row r="228" spans="1:5" x14ac:dyDescent="0.2">
      <c r="A228" s="112" t="s">
        <v>550</v>
      </c>
      <c r="B228" s="111" t="s">
        <v>551</v>
      </c>
      <c r="C228" s="92" t="s">
        <v>158</v>
      </c>
      <c r="D228" s="93"/>
      <c r="E228" s="96">
        <v>1.9919999999998252</v>
      </c>
    </row>
    <row r="229" spans="1:5" x14ac:dyDescent="0.2">
      <c r="A229" s="112" t="s">
        <v>552</v>
      </c>
      <c r="B229" s="111" t="s">
        <v>553</v>
      </c>
      <c r="C229" s="92" t="s">
        <v>175</v>
      </c>
      <c r="D229" s="93"/>
      <c r="E229" s="96">
        <v>2.4900000000008733</v>
      </c>
    </row>
    <row r="230" spans="1:5" x14ac:dyDescent="0.2">
      <c r="A230" s="112" t="s">
        <v>554</v>
      </c>
      <c r="B230" s="111" t="s">
        <v>555</v>
      </c>
      <c r="C230" s="92" t="s">
        <v>190</v>
      </c>
      <c r="D230" s="93"/>
      <c r="E230" s="96">
        <v>3.8759999999994759</v>
      </c>
    </row>
    <row r="231" spans="1:5" x14ac:dyDescent="0.2">
      <c r="A231" s="112" t="s">
        <v>556</v>
      </c>
      <c r="B231" s="111" t="s">
        <v>557</v>
      </c>
      <c r="C231" s="92" t="s">
        <v>190</v>
      </c>
      <c r="D231" s="93"/>
      <c r="E231" s="96">
        <v>3.8759999999994759</v>
      </c>
    </row>
    <row r="232" spans="1:5" x14ac:dyDescent="0.2">
      <c r="A232" s="112" t="s">
        <v>558</v>
      </c>
      <c r="B232" s="111" t="s">
        <v>559</v>
      </c>
      <c r="C232" s="92" t="s">
        <v>190</v>
      </c>
      <c r="D232" s="93"/>
      <c r="E232" s="96">
        <v>3.8759999999994759</v>
      </c>
    </row>
    <row r="233" spans="1:5" x14ac:dyDescent="0.2">
      <c r="A233" s="112" t="s">
        <v>560</v>
      </c>
      <c r="B233" s="111" t="s">
        <v>561</v>
      </c>
      <c r="C233" s="92" t="s">
        <v>190</v>
      </c>
      <c r="D233" s="93"/>
      <c r="E233" s="96">
        <v>3.8759999999994759</v>
      </c>
    </row>
    <row r="234" spans="1:5" x14ac:dyDescent="0.2">
      <c r="A234" s="112" t="s">
        <v>562</v>
      </c>
      <c r="B234" s="111" t="s">
        <v>563</v>
      </c>
      <c r="C234" s="92" t="s">
        <v>218</v>
      </c>
      <c r="D234" s="93"/>
      <c r="E234" s="96">
        <v>5.3879999999975556</v>
      </c>
    </row>
    <row r="235" spans="1:5" x14ac:dyDescent="0.2">
      <c r="A235" s="112" t="s">
        <v>564</v>
      </c>
      <c r="B235" s="111" t="s">
        <v>565</v>
      </c>
      <c r="C235" s="92" t="s">
        <v>218</v>
      </c>
      <c r="D235" s="93"/>
      <c r="E235" s="96">
        <v>5.3879999999975556</v>
      </c>
    </row>
    <row r="236" spans="1:5" x14ac:dyDescent="0.2">
      <c r="A236" s="112" t="s">
        <v>566</v>
      </c>
      <c r="B236" s="111" t="s">
        <v>567</v>
      </c>
      <c r="C236" s="92" t="s">
        <v>218</v>
      </c>
      <c r="D236" s="93"/>
      <c r="E236" s="96">
        <v>5.3879999999975556</v>
      </c>
    </row>
    <row r="237" spans="1:5" x14ac:dyDescent="0.2">
      <c r="A237" s="112" t="s">
        <v>568</v>
      </c>
      <c r="B237" s="111" t="s">
        <v>569</v>
      </c>
      <c r="C237" s="92" t="s">
        <v>218</v>
      </c>
      <c r="D237" s="93"/>
      <c r="E237" s="96">
        <v>5.3879999999975556</v>
      </c>
    </row>
    <row r="238" spans="1:5" x14ac:dyDescent="0.2">
      <c r="A238" s="112" t="s">
        <v>570</v>
      </c>
      <c r="B238" s="111" t="s">
        <v>571</v>
      </c>
      <c r="C238" s="92" t="s">
        <v>218</v>
      </c>
      <c r="D238" s="93"/>
      <c r="E238" s="96">
        <v>5.3879999999975556</v>
      </c>
    </row>
    <row r="239" spans="1:5" x14ac:dyDescent="0.2">
      <c r="A239" s="112" t="s">
        <v>572</v>
      </c>
      <c r="B239" s="111" t="s">
        <v>573</v>
      </c>
      <c r="C239" s="122" t="s">
        <v>237</v>
      </c>
      <c r="D239" s="93"/>
      <c r="E239" s="96">
        <v>6.7739999999961578</v>
      </c>
    </row>
    <row r="240" spans="1:5" x14ac:dyDescent="0.2">
      <c r="A240" s="112" t="s">
        <v>574</v>
      </c>
      <c r="B240" s="111" t="s">
        <v>575</v>
      </c>
      <c r="C240" s="122" t="s">
        <v>237</v>
      </c>
      <c r="D240" s="93"/>
      <c r="E240" s="96">
        <v>6.7739999999961578</v>
      </c>
    </row>
    <row r="241" spans="1:5" x14ac:dyDescent="0.2">
      <c r="A241" s="112" t="s">
        <v>576</v>
      </c>
      <c r="B241" s="111" t="s">
        <v>577</v>
      </c>
      <c r="C241" s="122" t="s">
        <v>237</v>
      </c>
      <c r="D241" s="93"/>
      <c r="E241" s="96">
        <v>6.7739999999961578</v>
      </c>
    </row>
    <row r="242" spans="1:5" x14ac:dyDescent="0.2">
      <c r="A242" s="112" t="s">
        <v>578</v>
      </c>
      <c r="B242" s="111" t="s">
        <v>579</v>
      </c>
      <c r="C242" s="122" t="s">
        <v>237</v>
      </c>
      <c r="D242" s="93"/>
      <c r="E242" s="96">
        <v>6.7739999999961578</v>
      </c>
    </row>
    <row r="243" spans="1:5" x14ac:dyDescent="0.2">
      <c r="A243" s="112" t="s">
        <v>580</v>
      </c>
      <c r="B243" s="111" t="s">
        <v>581</v>
      </c>
      <c r="C243" s="122" t="s">
        <v>237</v>
      </c>
      <c r="D243" s="93"/>
      <c r="E243" s="96">
        <v>6.7739999999961578</v>
      </c>
    </row>
    <row r="244" spans="1:5" x14ac:dyDescent="0.2">
      <c r="A244" s="112" t="s">
        <v>582</v>
      </c>
      <c r="B244" s="111" t="s">
        <v>583</v>
      </c>
      <c r="C244" s="122" t="s">
        <v>237</v>
      </c>
      <c r="D244" s="93"/>
      <c r="E244" s="96">
        <v>6.7739999999961578</v>
      </c>
    </row>
    <row r="245" spans="1:5" x14ac:dyDescent="0.2">
      <c r="A245" s="112" t="s">
        <v>584</v>
      </c>
      <c r="B245" s="111" t="s">
        <v>585</v>
      </c>
      <c r="C245" s="122" t="s">
        <v>242</v>
      </c>
      <c r="D245" s="93"/>
      <c r="E245" s="96">
        <v>8.1839999999996493</v>
      </c>
    </row>
    <row r="246" spans="1:5" x14ac:dyDescent="0.2">
      <c r="A246" s="112" t="s">
        <v>586</v>
      </c>
      <c r="B246" s="111" t="s">
        <v>587</v>
      </c>
      <c r="C246" s="122" t="s">
        <v>242</v>
      </c>
      <c r="D246" s="93"/>
      <c r="E246" s="96">
        <v>8.1839999999996493</v>
      </c>
    </row>
    <row r="247" spans="1:5" x14ac:dyDescent="0.2">
      <c r="A247" s="112" t="s">
        <v>588</v>
      </c>
      <c r="B247" s="111" t="s">
        <v>589</v>
      </c>
      <c r="C247" s="122" t="s">
        <v>259</v>
      </c>
      <c r="D247" s="93"/>
      <c r="E247" s="96">
        <v>9.7920000000041902</v>
      </c>
    </row>
    <row r="248" spans="1:5" x14ac:dyDescent="0.2">
      <c r="A248" s="112" t="s">
        <v>590</v>
      </c>
      <c r="B248" s="111" t="s">
        <v>591</v>
      </c>
      <c r="C248" s="122" t="s">
        <v>266</v>
      </c>
      <c r="D248" s="93"/>
      <c r="E248" s="96">
        <v>11.424000000004888</v>
      </c>
    </row>
    <row r="249" spans="1:5" x14ac:dyDescent="0.2">
      <c r="A249" s="112" t="s">
        <v>592</v>
      </c>
      <c r="B249" s="111" t="s">
        <v>593</v>
      </c>
      <c r="C249" s="122" t="s">
        <v>266</v>
      </c>
      <c r="D249" s="93"/>
      <c r="E249" s="96">
        <v>11.424000000004888</v>
      </c>
    </row>
    <row r="250" spans="1:5" x14ac:dyDescent="0.2">
      <c r="A250" s="112" t="s">
        <v>594</v>
      </c>
      <c r="B250" s="111" t="s">
        <v>595</v>
      </c>
      <c r="C250" s="122" t="s">
        <v>266</v>
      </c>
      <c r="D250" s="93"/>
      <c r="E250" s="96">
        <v>11.424000000004888</v>
      </c>
    </row>
    <row r="251" spans="1:5" x14ac:dyDescent="0.2">
      <c r="A251" s="112" t="s">
        <v>596</v>
      </c>
      <c r="B251" s="111" t="s">
        <v>597</v>
      </c>
      <c r="C251" s="122" t="s">
        <v>271</v>
      </c>
      <c r="D251" s="93"/>
      <c r="E251" s="96">
        <v>15.888000000006286</v>
      </c>
    </row>
    <row r="252" spans="1:5" x14ac:dyDescent="0.2">
      <c r="A252" s="112" t="s">
        <v>598</v>
      </c>
      <c r="B252" s="111" t="s">
        <v>599</v>
      </c>
      <c r="C252" s="122" t="s">
        <v>274</v>
      </c>
      <c r="D252" s="93"/>
      <c r="E252" s="96">
        <v>20.357999999995808</v>
      </c>
    </row>
    <row r="253" spans="1:5" x14ac:dyDescent="0.2">
      <c r="A253" s="112" t="s">
        <v>600</v>
      </c>
      <c r="B253" s="111" t="s">
        <v>601</v>
      </c>
      <c r="C253" s="122" t="s">
        <v>274</v>
      </c>
      <c r="D253" s="93"/>
      <c r="E253" s="96">
        <v>20.357999999995808</v>
      </c>
    </row>
    <row r="254" spans="1:5" x14ac:dyDescent="0.2">
      <c r="A254" s="112" t="s">
        <v>602</v>
      </c>
      <c r="B254" s="111" t="s">
        <v>603</v>
      </c>
      <c r="C254" s="122" t="s">
        <v>282</v>
      </c>
      <c r="D254" s="93"/>
      <c r="E254" s="96">
        <v>27.648000000009777</v>
      </c>
    </row>
    <row r="255" spans="1:5" x14ac:dyDescent="0.2">
      <c r="A255" s="112" t="s">
        <v>604</v>
      </c>
      <c r="B255" s="111" t="s">
        <v>605</v>
      </c>
      <c r="C255" s="122" t="s">
        <v>606</v>
      </c>
      <c r="D255" s="93"/>
      <c r="E255" s="96">
        <v>13.734000000008381</v>
      </c>
    </row>
    <row r="256" spans="1:5" x14ac:dyDescent="0.2">
      <c r="A256" s="112" t="s">
        <v>607</v>
      </c>
      <c r="B256" s="111" t="s">
        <v>608</v>
      </c>
      <c r="C256" s="122" t="s">
        <v>606</v>
      </c>
      <c r="D256" s="93"/>
      <c r="E256" s="96">
        <v>13.734000000008381</v>
      </c>
    </row>
    <row r="257" spans="1:5" ht="13.6" thickBot="1" x14ac:dyDescent="0.25">
      <c r="A257" s="113" t="s">
        <v>609</v>
      </c>
      <c r="B257" s="114" t="s">
        <v>610</v>
      </c>
      <c r="C257" s="123" t="s">
        <v>606</v>
      </c>
      <c r="D257" s="109"/>
      <c r="E257" s="116">
        <v>13.734000000008381</v>
      </c>
    </row>
    <row r="258" spans="1:5" x14ac:dyDescent="0.2">
      <c r="A258" s="112" t="s">
        <v>611</v>
      </c>
      <c r="B258" s="111" t="s">
        <v>612</v>
      </c>
      <c r="C258" s="122" t="s">
        <v>111</v>
      </c>
      <c r="D258" s="93"/>
      <c r="E258" s="96">
        <v>1.2719999999993887</v>
      </c>
    </row>
    <row r="259" spans="1:5" x14ac:dyDescent="0.2">
      <c r="A259" s="112" t="s">
        <v>613</v>
      </c>
      <c r="B259" s="111" t="s">
        <v>614</v>
      </c>
      <c r="C259" s="122" t="s">
        <v>126</v>
      </c>
      <c r="D259" s="93"/>
      <c r="E259" s="96">
        <v>1.428000000000611</v>
      </c>
    </row>
    <row r="260" spans="1:5" x14ac:dyDescent="0.2">
      <c r="A260" s="112" t="s">
        <v>615</v>
      </c>
      <c r="B260" s="111" t="s">
        <v>616</v>
      </c>
      <c r="C260" s="122" t="s">
        <v>158</v>
      </c>
      <c r="D260" s="93"/>
      <c r="E260" s="96">
        <v>1.9080000000001744</v>
      </c>
    </row>
    <row r="261" spans="1:5" x14ac:dyDescent="0.2">
      <c r="A261" s="112" t="s">
        <v>617</v>
      </c>
      <c r="B261" s="111" t="s">
        <v>618</v>
      </c>
      <c r="C261" s="122" t="s">
        <v>175</v>
      </c>
      <c r="D261" s="93"/>
      <c r="E261" s="96">
        <v>2.3820000000006987</v>
      </c>
    </row>
    <row r="262" spans="1:5" x14ac:dyDescent="0.2">
      <c r="A262" s="112" t="s">
        <v>619</v>
      </c>
      <c r="B262" s="111" t="s">
        <v>620</v>
      </c>
      <c r="C262" s="122" t="s">
        <v>190</v>
      </c>
      <c r="D262" s="93"/>
      <c r="E262" s="96">
        <v>3.7019999999989519</v>
      </c>
    </row>
    <row r="263" spans="1:5" x14ac:dyDescent="0.2">
      <c r="A263" s="112" t="s">
        <v>621</v>
      </c>
      <c r="B263" s="111" t="s">
        <v>622</v>
      </c>
      <c r="C263" s="122" t="s">
        <v>218</v>
      </c>
      <c r="D263" s="93"/>
      <c r="E263" s="96">
        <v>5.1480000000010477</v>
      </c>
    </row>
    <row r="264" spans="1:5" x14ac:dyDescent="0.2">
      <c r="A264" s="112" t="s">
        <v>623</v>
      </c>
      <c r="B264" s="111" t="s">
        <v>624</v>
      </c>
      <c r="C264" s="122" t="s">
        <v>237</v>
      </c>
      <c r="D264" s="93"/>
      <c r="E264" s="96">
        <v>6.4739999999961579</v>
      </c>
    </row>
    <row r="265" spans="1:5" x14ac:dyDescent="0.2">
      <c r="A265" s="112" t="s">
        <v>625</v>
      </c>
      <c r="B265" s="111" t="s">
        <v>626</v>
      </c>
      <c r="C265" s="122" t="s">
        <v>242</v>
      </c>
      <c r="D265" s="93"/>
      <c r="E265" s="96">
        <v>7.8179999999993015</v>
      </c>
    </row>
    <row r="266" spans="1:5" x14ac:dyDescent="0.2">
      <c r="A266" s="112" t="s">
        <v>627</v>
      </c>
      <c r="B266" s="111" t="s">
        <v>628</v>
      </c>
      <c r="C266" s="122" t="s">
        <v>259</v>
      </c>
      <c r="D266" s="93"/>
      <c r="E266" s="96">
        <v>9.3660000000003478</v>
      </c>
    </row>
    <row r="267" spans="1:5" x14ac:dyDescent="0.2">
      <c r="A267" s="112" t="s">
        <v>629</v>
      </c>
      <c r="B267" s="111" t="s">
        <v>630</v>
      </c>
      <c r="C267" s="122" t="s">
        <v>266</v>
      </c>
      <c r="D267" s="93"/>
      <c r="E267" s="96">
        <v>10.92599999999511</v>
      </c>
    </row>
    <row r="268" spans="1:5" x14ac:dyDescent="0.2">
      <c r="A268" s="112" t="s">
        <v>631</v>
      </c>
      <c r="B268" s="111" t="s">
        <v>632</v>
      </c>
      <c r="C268" s="122" t="s">
        <v>266</v>
      </c>
      <c r="D268" s="93"/>
      <c r="E268" s="96">
        <v>15.192000000004191</v>
      </c>
    </row>
    <row r="269" spans="1:5" x14ac:dyDescent="0.2">
      <c r="A269" s="124" t="s">
        <v>633</v>
      </c>
      <c r="B269" s="125" t="s">
        <v>283</v>
      </c>
      <c r="C269" s="126">
        <v>15</v>
      </c>
      <c r="D269" s="127"/>
      <c r="E269" s="128">
        <v>19.2554241156</v>
      </c>
    </row>
    <row r="270" spans="1:5" ht="13.6" thickBot="1" x14ac:dyDescent="0.25">
      <c r="A270" s="129" t="s">
        <v>634</v>
      </c>
      <c r="B270" s="130" t="s">
        <v>283</v>
      </c>
      <c r="C270" s="131">
        <v>17</v>
      </c>
      <c r="D270" s="132"/>
      <c r="E270" s="133">
        <v>26.163920043600001</v>
      </c>
    </row>
    <row r="271" spans="1:5" x14ac:dyDescent="0.2">
      <c r="A271" s="112" t="s">
        <v>635</v>
      </c>
      <c r="B271" s="111" t="s">
        <v>636</v>
      </c>
      <c r="C271" s="122" t="s">
        <v>259</v>
      </c>
      <c r="D271" s="93"/>
      <c r="E271" s="96">
        <v>5.5379999999975551</v>
      </c>
    </row>
    <row r="272" spans="1:5" x14ac:dyDescent="0.2">
      <c r="A272" s="134" t="s">
        <v>637</v>
      </c>
      <c r="B272" s="91" t="s">
        <v>638</v>
      </c>
      <c r="C272" s="135" t="s">
        <v>259</v>
      </c>
      <c r="D272" s="93"/>
      <c r="E272" s="94">
        <v>5.5379999999975551</v>
      </c>
    </row>
    <row r="273" spans="1:5" x14ac:dyDescent="0.2">
      <c r="A273" s="134" t="s">
        <v>639</v>
      </c>
      <c r="B273" s="91" t="s">
        <v>640</v>
      </c>
      <c r="C273" s="135" t="s">
        <v>259</v>
      </c>
      <c r="D273" s="93"/>
      <c r="E273" s="94">
        <v>5.5379999999975551</v>
      </c>
    </row>
    <row r="274" spans="1:5" x14ac:dyDescent="0.2">
      <c r="A274" s="134" t="s">
        <v>641</v>
      </c>
      <c r="B274" s="91" t="s">
        <v>642</v>
      </c>
      <c r="C274" s="135" t="s">
        <v>259</v>
      </c>
      <c r="D274" s="93"/>
      <c r="E274" s="94">
        <v>5.5379999999975551</v>
      </c>
    </row>
    <row r="275" spans="1:5" x14ac:dyDescent="0.2">
      <c r="A275" s="134" t="s">
        <v>643</v>
      </c>
      <c r="B275" s="91" t="s">
        <v>644</v>
      </c>
      <c r="C275" s="135" t="s">
        <v>259</v>
      </c>
      <c r="D275" s="93"/>
      <c r="E275" s="94">
        <v>5.5379999999975551</v>
      </c>
    </row>
    <row r="276" spans="1:5" x14ac:dyDescent="0.2">
      <c r="A276" s="134" t="s">
        <v>645</v>
      </c>
      <c r="B276" s="91" t="s">
        <v>646</v>
      </c>
      <c r="C276" s="135" t="s">
        <v>266</v>
      </c>
      <c r="D276" s="93"/>
      <c r="E276" s="94">
        <v>6.6660000000003494</v>
      </c>
    </row>
    <row r="277" spans="1:5" x14ac:dyDescent="0.2">
      <c r="A277" s="134" t="s">
        <v>647</v>
      </c>
      <c r="B277" s="91" t="s">
        <v>648</v>
      </c>
      <c r="C277" s="135" t="s">
        <v>266</v>
      </c>
      <c r="D277" s="93"/>
      <c r="E277" s="94">
        <v>6.6660000000003494</v>
      </c>
    </row>
    <row r="278" spans="1:5" x14ac:dyDescent="0.2">
      <c r="A278" s="134" t="s">
        <v>649</v>
      </c>
      <c r="B278" s="91" t="s">
        <v>650</v>
      </c>
      <c r="C278" s="135" t="s">
        <v>266</v>
      </c>
      <c r="D278" s="93"/>
      <c r="E278" s="94">
        <v>6.6660000000003494</v>
      </c>
    </row>
    <row r="279" spans="1:5" x14ac:dyDescent="0.2">
      <c r="A279" s="134" t="s">
        <v>651</v>
      </c>
      <c r="B279" s="91" t="s">
        <v>652</v>
      </c>
      <c r="C279" s="135" t="s">
        <v>266</v>
      </c>
      <c r="D279" s="93"/>
      <c r="E279" s="94">
        <v>6.6660000000003494</v>
      </c>
    </row>
    <row r="280" spans="1:5" x14ac:dyDescent="0.2">
      <c r="A280" s="134" t="s">
        <v>653</v>
      </c>
      <c r="B280" s="91" t="s">
        <v>654</v>
      </c>
      <c r="C280" s="135" t="s">
        <v>271</v>
      </c>
      <c r="D280" s="93"/>
      <c r="E280" s="94">
        <v>8.6940000000031432</v>
      </c>
    </row>
    <row r="281" spans="1:5" x14ac:dyDescent="0.2">
      <c r="A281" s="134" t="s">
        <v>655</v>
      </c>
      <c r="B281" s="91" t="s">
        <v>656</v>
      </c>
      <c r="C281" s="135" t="s">
        <v>271</v>
      </c>
      <c r="D281" s="93"/>
      <c r="E281" s="94">
        <v>8.6940000000031432</v>
      </c>
    </row>
    <row r="282" spans="1:5" x14ac:dyDescent="0.2">
      <c r="A282" s="134" t="s">
        <v>657</v>
      </c>
      <c r="B282" s="91" t="s">
        <v>658</v>
      </c>
      <c r="C282" s="135" t="s">
        <v>271</v>
      </c>
      <c r="D282" s="93"/>
      <c r="E282" s="94">
        <v>8.6940000000031432</v>
      </c>
    </row>
    <row r="283" spans="1:5" x14ac:dyDescent="0.2">
      <c r="A283" s="134" t="s">
        <v>659</v>
      </c>
      <c r="B283" s="91" t="s">
        <v>660</v>
      </c>
      <c r="C283" s="135" t="s">
        <v>271</v>
      </c>
      <c r="D283" s="93"/>
      <c r="E283" s="94">
        <v>8.6940000000031432</v>
      </c>
    </row>
    <row r="284" spans="1:5" x14ac:dyDescent="0.2">
      <c r="A284" s="134" t="s">
        <v>661</v>
      </c>
      <c r="B284" s="91" t="s">
        <v>662</v>
      </c>
      <c r="C284" s="135" t="s">
        <v>274</v>
      </c>
      <c r="D284" s="93"/>
      <c r="E284" s="94">
        <v>11.184000000008382</v>
      </c>
    </row>
    <row r="285" spans="1:5" x14ac:dyDescent="0.2">
      <c r="A285" s="134" t="s">
        <v>663</v>
      </c>
      <c r="B285" s="91" t="s">
        <v>664</v>
      </c>
      <c r="C285" s="135" t="s">
        <v>274</v>
      </c>
      <c r="D285" s="93"/>
      <c r="E285" s="94">
        <v>11.184000000008382</v>
      </c>
    </row>
    <row r="286" spans="1:5" x14ac:dyDescent="0.2">
      <c r="A286" s="134" t="s">
        <v>665</v>
      </c>
      <c r="B286" s="91" t="s">
        <v>666</v>
      </c>
      <c r="C286" s="135" t="s">
        <v>274</v>
      </c>
      <c r="D286" s="93"/>
      <c r="E286" s="94">
        <v>11.184000000008382</v>
      </c>
    </row>
    <row r="287" spans="1:5" x14ac:dyDescent="0.2">
      <c r="A287" s="134" t="s">
        <v>667</v>
      </c>
      <c r="B287" s="91" t="s">
        <v>668</v>
      </c>
      <c r="C287" s="135" t="s">
        <v>274</v>
      </c>
      <c r="D287" s="93"/>
      <c r="E287" s="94">
        <v>11.184000000008382</v>
      </c>
    </row>
    <row r="288" spans="1:5" x14ac:dyDescent="0.2">
      <c r="A288" s="134" t="s">
        <v>669</v>
      </c>
      <c r="B288" s="91" t="s">
        <v>670</v>
      </c>
      <c r="C288" s="135" t="s">
        <v>279</v>
      </c>
      <c r="D288" s="93"/>
      <c r="E288" s="94">
        <v>12.906000000005587</v>
      </c>
    </row>
    <row r="289" spans="1:5" x14ac:dyDescent="0.2">
      <c r="A289" s="134" t="s">
        <v>671</v>
      </c>
      <c r="B289" s="91" t="s">
        <v>672</v>
      </c>
      <c r="C289" s="135" t="s">
        <v>111</v>
      </c>
      <c r="D289" s="93"/>
      <c r="E289" s="94">
        <v>0</v>
      </c>
    </row>
    <row r="290" spans="1:5" x14ac:dyDescent="0.2">
      <c r="A290" s="134" t="s">
        <v>673</v>
      </c>
      <c r="B290" s="91" t="s">
        <v>674</v>
      </c>
      <c r="C290" s="135" t="s">
        <v>111</v>
      </c>
      <c r="D290" s="93"/>
      <c r="E290" s="94">
        <v>0.47399999999997816</v>
      </c>
    </row>
    <row r="291" spans="1:5" x14ac:dyDescent="0.2">
      <c r="A291" s="134" t="s">
        <v>675</v>
      </c>
      <c r="B291" s="91" t="s">
        <v>676</v>
      </c>
      <c r="C291" s="135" t="s">
        <v>111</v>
      </c>
      <c r="D291" s="93"/>
      <c r="E291" s="94">
        <v>0.47399999999997816</v>
      </c>
    </row>
    <row r="292" spans="1:5" x14ac:dyDescent="0.2">
      <c r="A292" s="134" t="s">
        <v>677</v>
      </c>
      <c r="B292" s="91" t="s">
        <v>678</v>
      </c>
      <c r="C292" s="135" t="s">
        <v>111</v>
      </c>
      <c r="D292" s="93"/>
      <c r="E292" s="94">
        <v>0.47399999999997816</v>
      </c>
    </row>
    <row r="293" spans="1:5" x14ac:dyDescent="0.2">
      <c r="A293" s="134" t="s">
        <v>679</v>
      </c>
      <c r="B293" s="91" t="s">
        <v>680</v>
      </c>
      <c r="C293" s="135" t="s">
        <v>126</v>
      </c>
      <c r="D293" s="93"/>
      <c r="E293" s="94">
        <v>0.6660000000003492</v>
      </c>
    </row>
    <row r="294" spans="1:5" x14ac:dyDescent="0.2">
      <c r="A294" s="134" t="s">
        <v>681</v>
      </c>
      <c r="B294" s="91" t="s">
        <v>682</v>
      </c>
      <c r="C294" s="135" t="s">
        <v>126</v>
      </c>
      <c r="D294" s="93"/>
      <c r="E294" s="94">
        <v>0.67799999999951976</v>
      </c>
    </row>
    <row r="295" spans="1:5" x14ac:dyDescent="0.2">
      <c r="A295" s="134" t="s">
        <v>683</v>
      </c>
      <c r="B295" s="91" t="s">
        <v>684</v>
      </c>
      <c r="C295" s="135" t="s">
        <v>126</v>
      </c>
      <c r="D295" s="93"/>
      <c r="E295" s="94">
        <v>0.67799999999951976</v>
      </c>
    </row>
    <row r="296" spans="1:5" x14ac:dyDescent="0.2">
      <c r="A296" s="134" t="s">
        <v>685</v>
      </c>
      <c r="B296" s="91" t="s">
        <v>686</v>
      </c>
      <c r="C296" s="135" t="s">
        <v>126</v>
      </c>
      <c r="D296" s="93"/>
      <c r="E296" s="94">
        <v>0.67799999999951976</v>
      </c>
    </row>
    <row r="297" spans="1:5" x14ac:dyDescent="0.2">
      <c r="A297" s="134" t="s">
        <v>687</v>
      </c>
      <c r="B297" s="91" t="s">
        <v>688</v>
      </c>
      <c r="C297" s="135" t="s">
        <v>126</v>
      </c>
      <c r="D297" s="93"/>
      <c r="E297" s="94">
        <v>0.67799999999951976</v>
      </c>
    </row>
    <row r="298" spans="1:5" x14ac:dyDescent="0.2">
      <c r="A298" s="134" t="s">
        <v>689</v>
      </c>
      <c r="B298" s="91" t="s">
        <v>690</v>
      </c>
      <c r="C298" s="135" t="s">
        <v>158</v>
      </c>
      <c r="D298" s="93"/>
      <c r="E298" s="94">
        <v>0</v>
      </c>
    </row>
    <row r="299" spans="1:5" x14ac:dyDescent="0.2">
      <c r="A299" s="134" t="s">
        <v>691</v>
      </c>
      <c r="B299" s="91" t="s">
        <v>692</v>
      </c>
      <c r="C299" s="135" t="s">
        <v>158</v>
      </c>
      <c r="D299" s="93"/>
      <c r="E299" s="94">
        <v>1.428000000000611</v>
      </c>
    </row>
    <row r="300" spans="1:5" x14ac:dyDescent="0.2">
      <c r="A300" s="134" t="s">
        <v>693</v>
      </c>
      <c r="B300" s="91" t="s">
        <v>694</v>
      </c>
      <c r="C300" s="135" t="s">
        <v>158</v>
      </c>
      <c r="D300" s="93"/>
      <c r="E300" s="94">
        <v>1.428000000000611</v>
      </c>
    </row>
    <row r="301" spans="1:5" x14ac:dyDescent="0.2">
      <c r="A301" s="134" t="s">
        <v>695</v>
      </c>
      <c r="B301" s="91" t="s">
        <v>696</v>
      </c>
      <c r="C301" s="135" t="s">
        <v>158</v>
      </c>
      <c r="D301" s="93"/>
      <c r="E301" s="94">
        <v>1.428000000000611</v>
      </c>
    </row>
    <row r="302" spans="1:5" x14ac:dyDescent="0.2">
      <c r="A302" s="134" t="s">
        <v>697</v>
      </c>
      <c r="B302" s="91" t="s">
        <v>698</v>
      </c>
      <c r="C302" s="135" t="s">
        <v>175</v>
      </c>
      <c r="D302" s="93"/>
      <c r="E302" s="94">
        <v>1.6919999999998254</v>
      </c>
    </row>
    <row r="303" spans="1:5" x14ac:dyDescent="0.2">
      <c r="A303" s="134" t="s">
        <v>699</v>
      </c>
      <c r="B303" s="91" t="s">
        <v>700</v>
      </c>
      <c r="C303" s="135" t="s">
        <v>175</v>
      </c>
      <c r="D303" s="93"/>
      <c r="E303" s="94">
        <v>1.6919999999998254</v>
      </c>
    </row>
    <row r="304" spans="1:5" x14ac:dyDescent="0.2">
      <c r="A304" s="134" t="s">
        <v>701</v>
      </c>
      <c r="B304" s="91" t="s">
        <v>702</v>
      </c>
      <c r="C304" s="135" t="s">
        <v>175</v>
      </c>
      <c r="D304" s="93"/>
      <c r="E304" s="94">
        <v>1.6919999999998254</v>
      </c>
    </row>
    <row r="305" spans="1:5" x14ac:dyDescent="0.2">
      <c r="A305" s="134" t="s">
        <v>703</v>
      </c>
      <c r="B305" s="91" t="s">
        <v>704</v>
      </c>
      <c r="C305" s="135" t="s">
        <v>175</v>
      </c>
      <c r="D305" s="93"/>
      <c r="E305" s="94">
        <v>1.6919999999998254</v>
      </c>
    </row>
    <row r="306" spans="1:5" x14ac:dyDescent="0.2">
      <c r="A306" s="134" t="s">
        <v>705</v>
      </c>
      <c r="B306" s="91" t="s">
        <v>706</v>
      </c>
      <c r="C306" s="135" t="s">
        <v>190</v>
      </c>
      <c r="D306" s="93"/>
      <c r="E306" s="94">
        <v>1.9559999999990394</v>
      </c>
    </row>
    <row r="307" spans="1:5" x14ac:dyDescent="0.2">
      <c r="A307" s="134" t="s">
        <v>707</v>
      </c>
      <c r="B307" s="91" t="s">
        <v>708</v>
      </c>
      <c r="C307" s="135" t="s">
        <v>190</v>
      </c>
      <c r="D307" s="93"/>
      <c r="E307" s="94">
        <v>0</v>
      </c>
    </row>
    <row r="308" spans="1:5" x14ac:dyDescent="0.2">
      <c r="A308" s="134" t="s">
        <v>709</v>
      </c>
      <c r="B308" s="91" t="s">
        <v>710</v>
      </c>
      <c r="C308" s="135" t="s">
        <v>190</v>
      </c>
      <c r="D308" s="93"/>
      <c r="E308" s="94">
        <v>1.9620000000002618</v>
      </c>
    </row>
    <row r="309" spans="1:5" x14ac:dyDescent="0.2">
      <c r="A309" s="134" t="s">
        <v>711</v>
      </c>
      <c r="B309" s="91" t="s">
        <v>712</v>
      </c>
      <c r="C309" s="135" t="s">
        <v>190</v>
      </c>
      <c r="D309" s="93"/>
      <c r="E309" s="94">
        <v>1.9620000000002618</v>
      </c>
    </row>
    <row r="310" spans="1:5" x14ac:dyDescent="0.2">
      <c r="A310" s="134" t="s">
        <v>713</v>
      </c>
      <c r="B310" s="91" t="s">
        <v>714</v>
      </c>
      <c r="C310" s="135" t="s">
        <v>190</v>
      </c>
      <c r="D310" s="93"/>
      <c r="E310" s="94">
        <v>1.9620000000002618</v>
      </c>
    </row>
    <row r="311" spans="1:5" x14ac:dyDescent="0.2">
      <c r="A311" s="134" t="s">
        <v>715</v>
      </c>
      <c r="B311" s="91" t="s">
        <v>716</v>
      </c>
      <c r="C311" s="135" t="s">
        <v>190</v>
      </c>
      <c r="D311" s="93"/>
      <c r="E311" s="94">
        <v>1.9559999999990394</v>
      </c>
    </row>
    <row r="312" spans="1:5" x14ac:dyDescent="0.2">
      <c r="A312" s="134" t="s">
        <v>717</v>
      </c>
      <c r="B312" s="91" t="s">
        <v>718</v>
      </c>
      <c r="C312" s="135" t="s">
        <v>190</v>
      </c>
      <c r="D312" s="93"/>
      <c r="E312" s="94">
        <v>1.9559999999990394</v>
      </c>
    </row>
    <row r="313" spans="1:5" x14ac:dyDescent="0.2">
      <c r="A313" s="134" t="s">
        <v>719</v>
      </c>
      <c r="B313" s="91" t="s">
        <v>720</v>
      </c>
      <c r="C313" s="135" t="s">
        <v>218</v>
      </c>
      <c r="D313" s="93"/>
      <c r="E313" s="94">
        <v>2.7480000000010474</v>
      </c>
    </row>
    <row r="314" spans="1:5" x14ac:dyDescent="0.2">
      <c r="A314" s="95" t="s">
        <v>721</v>
      </c>
      <c r="B314" s="91" t="s">
        <v>722</v>
      </c>
      <c r="C314" s="136" t="s">
        <v>218</v>
      </c>
      <c r="D314" s="93"/>
      <c r="E314" s="94">
        <v>2.7480000000010474</v>
      </c>
    </row>
    <row r="315" spans="1:5" x14ac:dyDescent="0.2">
      <c r="A315" s="95" t="s">
        <v>723</v>
      </c>
      <c r="B315" s="91" t="s">
        <v>724</v>
      </c>
      <c r="C315" s="136" t="s">
        <v>218</v>
      </c>
      <c r="D315" s="93"/>
      <c r="E315" s="94">
        <v>2.7480000000010474</v>
      </c>
    </row>
    <row r="316" spans="1:5" x14ac:dyDescent="0.2">
      <c r="A316" s="134" t="s">
        <v>725</v>
      </c>
      <c r="B316" s="91" t="s">
        <v>726</v>
      </c>
      <c r="C316" s="135" t="s">
        <v>242</v>
      </c>
      <c r="D316" s="93"/>
      <c r="E316" s="94">
        <v>4.3919999999998254</v>
      </c>
    </row>
    <row r="317" spans="1:5" x14ac:dyDescent="0.2">
      <c r="A317" s="95" t="s">
        <v>725</v>
      </c>
      <c r="B317" s="91" t="s">
        <v>726</v>
      </c>
      <c r="C317" s="136" t="s">
        <v>242</v>
      </c>
      <c r="D317" s="93"/>
      <c r="E317" s="94">
        <v>4.3919999999998254</v>
      </c>
    </row>
    <row r="318" spans="1:5" x14ac:dyDescent="0.2">
      <c r="A318" s="95" t="s">
        <v>727</v>
      </c>
      <c r="B318" s="91" t="s">
        <v>728</v>
      </c>
      <c r="C318" s="136" t="s">
        <v>242</v>
      </c>
      <c r="D318" s="93"/>
      <c r="E318" s="94">
        <v>4.3919999999998254</v>
      </c>
    </row>
    <row r="319" spans="1:5" ht="13.75" customHeight="1" x14ac:dyDescent="0.2">
      <c r="A319" s="95" t="s">
        <v>729</v>
      </c>
      <c r="B319" s="91" t="s">
        <v>730</v>
      </c>
      <c r="C319" s="136" t="s">
        <v>242</v>
      </c>
      <c r="D319" s="93"/>
      <c r="E319" s="94">
        <v>4.3919999999998254</v>
      </c>
    </row>
    <row r="320" spans="1:5" ht="13.6" thickBot="1" x14ac:dyDescent="0.25">
      <c r="A320" s="95" t="s">
        <v>731</v>
      </c>
      <c r="B320" s="91" t="s">
        <v>732</v>
      </c>
      <c r="C320" s="93" t="s">
        <v>259</v>
      </c>
      <c r="D320" s="93"/>
      <c r="E320" s="94">
        <v>3.6839999999996507</v>
      </c>
    </row>
    <row r="321" spans="1:6" x14ac:dyDescent="0.2">
      <c r="A321" s="137"/>
      <c r="B321" s="138" t="s">
        <v>283</v>
      </c>
      <c r="C321" s="97">
        <v>2.5</v>
      </c>
      <c r="D321" s="93"/>
      <c r="E321" s="102">
        <v>2.3215046399999997</v>
      </c>
    </row>
    <row r="322" spans="1:6" x14ac:dyDescent="0.2">
      <c r="A322" s="100"/>
      <c r="B322" s="138" t="s">
        <v>283</v>
      </c>
      <c r="C322" s="97">
        <v>3</v>
      </c>
      <c r="D322" s="93"/>
      <c r="E322" s="102">
        <v>3.1251024000000003</v>
      </c>
    </row>
    <row r="323" spans="1:6" x14ac:dyDescent="0.2">
      <c r="A323" s="100"/>
      <c r="B323" s="138" t="s">
        <v>283</v>
      </c>
      <c r="C323" s="97">
        <v>4</v>
      </c>
      <c r="D323" s="93"/>
      <c r="E323" s="102">
        <v>5.3052333599999999</v>
      </c>
    </row>
    <row r="324" spans="1:6" x14ac:dyDescent="0.2">
      <c r="A324" s="100"/>
      <c r="B324" s="138" t="s">
        <v>283</v>
      </c>
      <c r="C324" s="97">
        <v>5</v>
      </c>
      <c r="D324" s="93"/>
      <c r="E324" s="102">
        <v>6.3681192886953601</v>
      </c>
    </row>
    <row r="325" spans="1:6" x14ac:dyDescent="0.2">
      <c r="A325" s="98" t="s">
        <v>733</v>
      </c>
      <c r="B325" s="91" t="s">
        <v>734</v>
      </c>
      <c r="C325" s="135" t="s">
        <v>190</v>
      </c>
      <c r="D325" s="93"/>
      <c r="E325" s="94">
        <v>9.3899999999965083</v>
      </c>
    </row>
    <row r="326" spans="1:6" x14ac:dyDescent="0.2">
      <c r="A326" s="98" t="s">
        <v>735</v>
      </c>
      <c r="B326" s="91" t="s">
        <v>736</v>
      </c>
      <c r="C326" s="135" t="s">
        <v>218</v>
      </c>
      <c r="D326" s="93"/>
      <c r="E326" s="94">
        <v>13.134000000008381</v>
      </c>
    </row>
    <row r="327" spans="1:6" x14ac:dyDescent="0.2">
      <c r="A327" s="95" t="s">
        <v>737</v>
      </c>
      <c r="B327" s="91" t="s">
        <v>738</v>
      </c>
      <c r="C327" s="135" t="s">
        <v>242</v>
      </c>
      <c r="D327" s="93"/>
      <c r="E327" s="94">
        <v>20.706000000005588</v>
      </c>
    </row>
    <row r="328" spans="1:6" x14ac:dyDescent="0.2">
      <c r="A328" s="95" t="s">
        <v>739</v>
      </c>
      <c r="B328" s="91" t="s">
        <v>740</v>
      </c>
      <c r="C328" s="135" t="s">
        <v>259</v>
      </c>
      <c r="D328" s="93"/>
      <c r="E328" s="94">
        <v>26.118000000016764</v>
      </c>
    </row>
    <row r="329" spans="1:6" x14ac:dyDescent="0.2">
      <c r="A329" s="100"/>
      <c r="B329" s="138" t="s">
        <v>283</v>
      </c>
      <c r="C329" s="139">
        <v>11</v>
      </c>
      <c r="D329" s="93"/>
      <c r="E329" s="102">
        <v>29.874712652507519</v>
      </c>
    </row>
    <row r="330" spans="1:6" ht="13.6" thickBot="1" x14ac:dyDescent="0.25">
      <c r="A330" s="140"/>
      <c r="B330" s="141" t="s">
        <v>283</v>
      </c>
      <c r="C330" s="142">
        <v>13</v>
      </c>
      <c r="D330" s="93"/>
      <c r="E330" s="143">
        <v>39.015232159236476</v>
      </c>
    </row>
    <row r="331" spans="1:6" x14ac:dyDescent="0.2">
      <c r="A331" s="100"/>
      <c r="B331" s="138" t="s">
        <v>283</v>
      </c>
      <c r="C331" s="139">
        <v>15</v>
      </c>
      <c r="D331" s="93"/>
      <c r="E331" s="102">
        <v>48.653625479759995</v>
      </c>
    </row>
    <row r="332" spans="1:6" x14ac:dyDescent="0.2">
      <c r="A332" s="100"/>
      <c r="B332" s="138" t="s">
        <v>283</v>
      </c>
      <c r="C332" s="139">
        <v>16</v>
      </c>
      <c r="D332" s="93"/>
      <c r="E332" s="102">
        <v>56.165777879904006</v>
      </c>
    </row>
    <row r="333" spans="1:6" x14ac:dyDescent="0.2">
      <c r="A333" s="100"/>
      <c r="B333" s="138" t="s">
        <v>283</v>
      </c>
      <c r="C333" s="139">
        <v>18</v>
      </c>
      <c r="D333" s="93"/>
      <c r="E333" s="102">
        <v>66.116728941984007</v>
      </c>
    </row>
    <row r="334" spans="1:6" x14ac:dyDescent="0.2">
      <c r="A334" s="100"/>
      <c r="B334" s="138" t="s">
        <v>283</v>
      </c>
      <c r="C334" s="139">
        <v>19</v>
      </c>
      <c r="D334" s="93"/>
      <c r="E334" s="102">
        <v>77.927365940255996</v>
      </c>
    </row>
    <row r="335" spans="1:6" ht="13.6" thickBot="1" x14ac:dyDescent="0.25">
      <c r="A335" s="140"/>
      <c r="B335" s="141" t="s">
        <v>283</v>
      </c>
      <c r="C335" s="142">
        <v>20</v>
      </c>
      <c r="D335" s="93"/>
      <c r="E335" s="143">
        <v>89.729846421264</v>
      </c>
    </row>
    <row r="336" spans="1:6" x14ac:dyDescent="0.2">
      <c r="A336" s="144" t="s">
        <v>741</v>
      </c>
      <c r="B336" s="138" t="s">
        <v>742</v>
      </c>
      <c r="C336" s="136" t="s">
        <v>126</v>
      </c>
      <c r="D336" s="93"/>
      <c r="E336" s="102">
        <v>0.76800000000039292</v>
      </c>
      <c r="F336" s="145"/>
    </row>
    <row r="337" spans="1:6" x14ac:dyDescent="0.2">
      <c r="A337" s="144" t="s">
        <v>743</v>
      </c>
      <c r="B337" s="138" t="s">
        <v>744</v>
      </c>
      <c r="C337" s="136" t="s">
        <v>158</v>
      </c>
      <c r="D337" s="93"/>
      <c r="E337" s="102">
        <v>1.5780000000006111</v>
      </c>
      <c r="F337" s="145"/>
    </row>
    <row r="338" spans="1:6" x14ac:dyDescent="0.2">
      <c r="A338" s="144" t="s">
        <v>745</v>
      </c>
      <c r="B338" s="138" t="s">
        <v>746</v>
      </c>
      <c r="C338" s="136" t="s">
        <v>175</v>
      </c>
      <c r="D338" s="93"/>
      <c r="E338" s="102">
        <v>1.8419999999998253</v>
      </c>
      <c r="F338" s="145"/>
    </row>
    <row r="339" spans="1:6" x14ac:dyDescent="0.2">
      <c r="A339" s="144" t="s">
        <v>747</v>
      </c>
      <c r="B339" s="138" t="s">
        <v>748</v>
      </c>
      <c r="C339" s="136" t="s">
        <v>190</v>
      </c>
      <c r="D339" s="93"/>
      <c r="E339" s="102">
        <v>2.178000000000611</v>
      </c>
      <c r="F339" s="145"/>
    </row>
    <row r="340" spans="1:6" x14ac:dyDescent="0.2">
      <c r="A340" s="144" t="s">
        <v>749</v>
      </c>
      <c r="B340" s="138" t="s">
        <v>750</v>
      </c>
      <c r="C340" s="136" t="s">
        <v>218</v>
      </c>
      <c r="D340" s="93"/>
      <c r="E340" s="102">
        <v>3.059999999999127</v>
      </c>
      <c r="F340" s="145"/>
    </row>
    <row r="341" spans="1:6" x14ac:dyDescent="0.2">
      <c r="A341" s="144" t="s">
        <v>751</v>
      </c>
      <c r="B341" s="138" t="s">
        <v>752</v>
      </c>
      <c r="C341" s="136" t="s">
        <v>237</v>
      </c>
      <c r="D341" s="93"/>
      <c r="E341" s="102">
        <v>3.059999999999127</v>
      </c>
      <c r="F341" s="145"/>
    </row>
    <row r="342" spans="1:6" x14ac:dyDescent="0.2">
      <c r="A342" s="144" t="s">
        <v>753</v>
      </c>
      <c r="B342" s="138" t="s">
        <v>754</v>
      </c>
      <c r="C342" s="136" t="s">
        <v>259</v>
      </c>
      <c r="D342" s="93"/>
      <c r="E342" s="102">
        <v>5.1300000000017461</v>
      </c>
      <c r="F342" s="145"/>
    </row>
    <row r="343" spans="1:6" x14ac:dyDescent="0.2">
      <c r="A343" s="144" t="s">
        <v>755</v>
      </c>
      <c r="B343" s="138" t="s">
        <v>756</v>
      </c>
      <c r="C343" s="136" t="s">
        <v>606</v>
      </c>
      <c r="D343" s="93"/>
      <c r="E343" s="102">
        <v>6.2879999999975551</v>
      </c>
      <c r="F343" s="145"/>
    </row>
    <row r="344" spans="1:6" x14ac:dyDescent="0.2">
      <c r="A344" s="144" t="s">
        <v>757</v>
      </c>
      <c r="B344" s="138" t="s">
        <v>758</v>
      </c>
      <c r="C344" s="136" t="s">
        <v>271</v>
      </c>
      <c r="D344" s="93"/>
      <c r="E344" s="102">
        <v>9.1260000000038417</v>
      </c>
      <c r="F344" s="145"/>
    </row>
    <row r="345" spans="1:6" ht="13.6" thickBot="1" x14ac:dyDescent="0.25">
      <c r="A345" s="144" t="s">
        <v>759</v>
      </c>
      <c r="B345" s="138" t="s">
        <v>760</v>
      </c>
      <c r="C345" s="136" t="s">
        <v>279</v>
      </c>
      <c r="D345" s="93"/>
      <c r="E345" s="102">
        <v>13.157999999995809</v>
      </c>
      <c r="F345" s="145"/>
    </row>
    <row r="346" spans="1:6" x14ac:dyDescent="0.2">
      <c r="A346" s="103" t="s">
        <v>761</v>
      </c>
      <c r="B346" s="91" t="s">
        <v>762</v>
      </c>
      <c r="C346" s="105" t="s">
        <v>175</v>
      </c>
      <c r="D346" s="93"/>
      <c r="E346" s="106">
        <v>0.37199999999993449</v>
      </c>
    </row>
    <row r="347" spans="1:6" x14ac:dyDescent="0.2">
      <c r="A347" s="95" t="s">
        <v>763</v>
      </c>
      <c r="B347" s="91" t="s">
        <v>764</v>
      </c>
      <c r="C347" s="93" t="s">
        <v>175</v>
      </c>
      <c r="D347" s="93"/>
      <c r="E347" s="94">
        <v>0.37199999999993449</v>
      </c>
    </row>
    <row r="348" spans="1:6" x14ac:dyDescent="0.2">
      <c r="A348" s="95" t="s">
        <v>765</v>
      </c>
      <c r="B348" s="91" t="s">
        <v>766</v>
      </c>
      <c r="C348" s="93" t="s">
        <v>175</v>
      </c>
      <c r="D348" s="93"/>
      <c r="E348" s="94">
        <v>0.37199999999993449</v>
      </c>
    </row>
    <row r="349" spans="1:6" x14ac:dyDescent="0.2">
      <c r="A349" s="95" t="s">
        <v>767</v>
      </c>
      <c r="B349" s="91" t="s">
        <v>768</v>
      </c>
      <c r="C349" s="93" t="s">
        <v>175</v>
      </c>
      <c r="D349" s="93"/>
      <c r="E349" s="94">
        <v>0.37800000000006545</v>
      </c>
    </row>
    <row r="350" spans="1:6" x14ac:dyDescent="0.2">
      <c r="A350" s="95" t="s">
        <v>769</v>
      </c>
      <c r="B350" s="91" t="s">
        <v>770</v>
      </c>
      <c r="C350" s="93" t="s">
        <v>175</v>
      </c>
      <c r="D350" s="93"/>
      <c r="E350" s="94">
        <v>0.37800000000006545</v>
      </c>
    </row>
    <row r="351" spans="1:6" x14ac:dyDescent="0.2">
      <c r="A351" s="95" t="s">
        <v>771</v>
      </c>
      <c r="B351" s="91" t="s">
        <v>772</v>
      </c>
      <c r="C351" s="93" t="s">
        <v>175</v>
      </c>
      <c r="D351" s="93"/>
      <c r="E351" s="94">
        <v>0.37800000000006545</v>
      </c>
    </row>
    <row r="352" spans="1:6" x14ac:dyDescent="0.2">
      <c r="A352" s="95" t="s">
        <v>773</v>
      </c>
      <c r="B352" s="91" t="s">
        <v>774</v>
      </c>
      <c r="C352" s="93" t="s">
        <v>190</v>
      </c>
      <c r="D352" s="93"/>
      <c r="E352" s="94">
        <v>0.43200000000015276</v>
      </c>
    </row>
    <row r="353" spans="1:5" x14ac:dyDescent="0.2">
      <c r="A353" s="90" t="s">
        <v>775</v>
      </c>
      <c r="B353" s="91" t="s">
        <v>776</v>
      </c>
      <c r="C353" s="93" t="s">
        <v>158</v>
      </c>
      <c r="D353" s="93"/>
      <c r="E353" s="94">
        <v>0.34199999999982533</v>
      </c>
    </row>
    <row r="354" spans="1:5" x14ac:dyDescent="0.2">
      <c r="A354" s="90" t="s">
        <v>761</v>
      </c>
      <c r="B354" s="91" t="s">
        <v>762</v>
      </c>
      <c r="C354" s="93" t="s">
        <v>175</v>
      </c>
      <c r="D354" s="93"/>
      <c r="E354" s="94">
        <v>0.37199999999993449</v>
      </c>
    </row>
    <row r="355" spans="1:5" x14ac:dyDescent="0.2">
      <c r="A355" s="95" t="s">
        <v>777</v>
      </c>
      <c r="B355" s="91" t="s">
        <v>778</v>
      </c>
      <c r="C355" s="93" t="s">
        <v>190</v>
      </c>
      <c r="D355" s="93"/>
      <c r="E355" s="94">
        <v>0.42600000000002181</v>
      </c>
    </row>
    <row r="356" spans="1:5" x14ac:dyDescent="0.2">
      <c r="A356" s="95" t="s">
        <v>779</v>
      </c>
      <c r="B356" s="91" t="s">
        <v>780</v>
      </c>
      <c r="C356" s="93" t="s">
        <v>190</v>
      </c>
      <c r="D356" s="93"/>
      <c r="E356" s="94">
        <v>0.43200000000015276</v>
      </c>
    </row>
    <row r="357" spans="1:5" x14ac:dyDescent="0.2">
      <c r="A357" s="95" t="s">
        <v>781</v>
      </c>
      <c r="B357" s="91" t="s">
        <v>782</v>
      </c>
      <c r="C357" s="93" t="s">
        <v>190</v>
      </c>
      <c r="D357" s="93"/>
      <c r="E357" s="94">
        <v>0.43200000000015276</v>
      </c>
    </row>
    <row r="358" spans="1:5" x14ac:dyDescent="0.2">
      <c r="A358" s="95" t="s">
        <v>783</v>
      </c>
      <c r="B358" s="91" t="s">
        <v>784</v>
      </c>
      <c r="C358" s="93" t="s">
        <v>190</v>
      </c>
      <c r="D358" s="93"/>
      <c r="E358" s="94">
        <v>0.43200000000015276</v>
      </c>
    </row>
    <row r="359" spans="1:5" x14ac:dyDescent="0.2">
      <c r="A359" s="95" t="s">
        <v>785</v>
      </c>
      <c r="B359" s="91" t="s">
        <v>786</v>
      </c>
      <c r="C359" s="93" t="s">
        <v>190</v>
      </c>
      <c r="D359" s="93"/>
      <c r="E359" s="94">
        <v>0.443999999999869</v>
      </c>
    </row>
    <row r="360" spans="1:5" x14ac:dyDescent="0.2">
      <c r="A360" s="95" t="s">
        <v>787</v>
      </c>
      <c r="B360" s="91" t="s">
        <v>788</v>
      </c>
      <c r="C360" s="93" t="s">
        <v>190</v>
      </c>
      <c r="D360" s="93"/>
      <c r="E360" s="94">
        <v>0.43200000000015276</v>
      </c>
    </row>
    <row r="361" spans="1:5" x14ac:dyDescent="0.2">
      <c r="A361" s="95" t="s">
        <v>789</v>
      </c>
      <c r="B361" s="91" t="s">
        <v>790</v>
      </c>
      <c r="C361" s="93" t="s">
        <v>190</v>
      </c>
      <c r="D361" s="93"/>
      <c r="E361" s="94">
        <v>0.443999999999869</v>
      </c>
    </row>
    <row r="362" spans="1:5" x14ac:dyDescent="0.2">
      <c r="A362" s="95" t="s">
        <v>791</v>
      </c>
      <c r="B362" s="91" t="s">
        <v>792</v>
      </c>
      <c r="C362" s="93" t="s">
        <v>190</v>
      </c>
      <c r="D362" s="93"/>
      <c r="E362" s="94">
        <v>0.42600000000002181</v>
      </c>
    </row>
    <row r="363" spans="1:5" x14ac:dyDescent="0.2">
      <c r="A363" s="95" t="s">
        <v>793</v>
      </c>
      <c r="B363" s="91" t="s">
        <v>794</v>
      </c>
      <c r="C363" s="93" t="s">
        <v>190</v>
      </c>
      <c r="D363" s="93"/>
      <c r="E363" s="94">
        <v>0.43200000000015276</v>
      </c>
    </row>
    <row r="364" spans="1:5" x14ac:dyDescent="0.2">
      <c r="A364" s="95" t="s">
        <v>795</v>
      </c>
      <c r="B364" s="91" t="s">
        <v>796</v>
      </c>
      <c r="C364" s="93" t="s">
        <v>190</v>
      </c>
      <c r="D364" s="93"/>
      <c r="E364" s="94">
        <v>0.42600000000002181</v>
      </c>
    </row>
    <row r="365" spans="1:5" x14ac:dyDescent="0.2">
      <c r="A365" s="95" t="s">
        <v>797</v>
      </c>
      <c r="B365" s="91" t="s">
        <v>798</v>
      </c>
      <c r="C365" s="93" t="s">
        <v>190</v>
      </c>
      <c r="D365" s="93"/>
      <c r="E365" s="94">
        <v>0.43200000000015276</v>
      </c>
    </row>
    <row r="366" spans="1:5" x14ac:dyDescent="0.2">
      <c r="A366" s="95" t="s">
        <v>799</v>
      </c>
      <c r="B366" s="91" t="s">
        <v>800</v>
      </c>
      <c r="C366" s="93" t="s">
        <v>190</v>
      </c>
      <c r="D366" s="93"/>
      <c r="E366" s="94">
        <v>0.43200000000015276</v>
      </c>
    </row>
    <row r="367" spans="1:5" x14ac:dyDescent="0.2">
      <c r="A367" s="95" t="s">
        <v>801</v>
      </c>
      <c r="B367" s="91" t="s">
        <v>802</v>
      </c>
      <c r="C367" s="93" t="s">
        <v>207</v>
      </c>
      <c r="D367" s="93"/>
      <c r="E367" s="94">
        <v>0.44999999999999996</v>
      </c>
    </row>
    <row r="368" spans="1:5" x14ac:dyDescent="0.2">
      <c r="A368" s="95" t="s">
        <v>803</v>
      </c>
      <c r="B368" s="91" t="s">
        <v>804</v>
      </c>
      <c r="C368" s="93" t="s">
        <v>207</v>
      </c>
      <c r="D368" s="93"/>
      <c r="E368" s="94">
        <v>0.44999999999999996</v>
      </c>
    </row>
    <row r="369" spans="1:5" x14ac:dyDescent="0.2">
      <c r="A369" s="95" t="s">
        <v>805</v>
      </c>
      <c r="B369" s="91" t="s">
        <v>806</v>
      </c>
      <c r="C369" s="93" t="s">
        <v>207</v>
      </c>
      <c r="D369" s="93"/>
      <c r="E369" s="94">
        <v>0.44999999999999996</v>
      </c>
    </row>
    <row r="370" spans="1:5" x14ac:dyDescent="0.2">
      <c r="A370" s="95" t="s">
        <v>807</v>
      </c>
      <c r="B370" s="91" t="s">
        <v>808</v>
      </c>
      <c r="C370" s="93" t="s">
        <v>218</v>
      </c>
      <c r="D370" s="93"/>
      <c r="E370" s="94">
        <v>0.48000000000010912</v>
      </c>
    </row>
    <row r="371" spans="1:5" x14ac:dyDescent="0.2">
      <c r="A371" s="95" t="s">
        <v>809</v>
      </c>
      <c r="B371" s="91" t="s">
        <v>810</v>
      </c>
      <c r="C371" s="93" t="s">
        <v>237</v>
      </c>
      <c r="D371" s="93"/>
      <c r="E371" s="94">
        <v>0.65400000000008729</v>
      </c>
    </row>
    <row r="372" spans="1:5" x14ac:dyDescent="0.2">
      <c r="A372" s="95" t="s">
        <v>811</v>
      </c>
      <c r="B372" s="91" t="s">
        <v>812</v>
      </c>
      <c r="C372" s="93" t="s">
        <v>237</v>
      </c>
      <c r="D372" s="93"/>
      <c r="E372" s="94">
        <v>0.65400000000008729</v>
      </c>
    </row>
    <row r="373" spans="1:5" x14ac:dyDescent="0.2">
      <c r="A373" s="95" t="s">
        <v>813</v>
      </c>
      <c r="B373" s="91" t="s">
        <v>814</v>
      </c>
      <c r="C373" s="93" t="s">
        <v>237</v>
      </c>
      <c r="D373" s="93"/>
      <c r="E373" s="94">
        <v>0.65400000000008729</v>
      </c>
    </row>
    <row r="374" spans="1:5" x14ac:dyDescent="0.2">
      <c r="A374" s="95" t="s">
        <v>815</v>
      </c>
      <c r="B374" s="91" t="s">
        <v>816</v>
      </c>
      <c r="C374" s="93" t="s">
        <v>237</v>
      </c>
      <c r="D374" s="93"/>
      <c r="E374" s="94">
        <v>0.65400000000008729</v>
      </c>
    </row>
    <row r="375" spans="1:5" x14ac:dyDescent="0.2">
      <c r="A375" s="95" t="s">
        <v>817</v>
      </c>
      <c r="B375" s="91" t="s">
        <v>818</v>
      </c>
      <c r="C375" s="93" t="s">
        <v>237</v>
      </c>
      <c r="D375" s="93"/>
      <c r="E375" s="94">
        <v>0.65400000000008729</v>
      </c>
    </row>
    <row r="376" spans="1:5" x14ac:dyDescent="0.2">
      <c r="A376" s="95" t="s">
        <v>819</v>
      </c>
      <c r="B376" s="91" t="s">
        <v>820</v>
      </c>
      <c r="C376" s="93" t="s">
        <v>237</v>
      </c>
      <c r="D376" s="93"/>
      <c r="E376" s="94">
        <v>0.65400000000008729</v>
      </c>
    </row>
    <row r="377" spans="1:5" x14ac:dyDescent="0.2">
      <c r="A377" s="95" t="s">
        <v>821</v>
      </c>
      <c r="B377" s="91" t="s">
        <v>822</v>
      </c>
      <c r="C377" s="93" t="s">
        <v>237</v>
      </c>
      <c r="D377" s="93"/>
      <c r="E377" s="94">
        <v>0.64199999999982538</v>
      </c>
    </row>
    <row r="378" spans="1:5" x14ac:dyDescent="0.2">
      <c r="A378" s="95" t="s">
        <v>823</v>
      </c>
      <c r="B378" s="91" t="s">
        <v>824</v>
      </c>
      <c r="C378" s="93" t="s">
        <v>237</v>
      </c>
      <c r="D378" s="93"/>
      <c r="E378" s="94">
        <v>0.65400000000008729</v>
      </c>
    </row>
    <row r="379" spans="1:5" x14ac:dyDescent="0.2">
      <c r="A379" s="95" t="s">
        <v>825</v>
      </c>
      <c r="B379" s="91" t="s">
        <v>826</v>
      </c>
      <c r="C379" s="93" t="s">
        <v>237</v>
      </c>
      <c r="D379" s="93"/>
      <c r="E379" s="94">
        <v>0.65400000000008729</v>
      </c>
    </row>
    <row r="380" spans="1:5" x14ac:dyDescent="0.2">
      <c r="A380" s="95" t="s">
        <v>827</v>
      </c>
      <c r="B380" s="91" t="s">
        <v>828</v>
      </c>
      <c r="C380" s="93" t="s">
        <v>237</v>
      </c>
      <c r="D380" s="93"/>
      <c r="E380" s="94">
        <v>0.65400000000008729</v>
      </c>
    </row>
    <row r="381" spans="1:5" x14ac:dyDescent="0.2">
      <c r="A381" s="95" t="s">
        <v>829</v>
      </c>
      <c r="B381" s="91" t="s">
        <v>830</v>
      </c>
      <c r="C381" s="93" t="s">
        <v>237</v>
      </c>
      <c r="D381" s="93"/>
      <c r="E381" s="94">
        <v>0.64199999999982538</v>
      </c>
    </row>
    <row r="382" spans="1:5" x14ac:dyDescent="0.2">
      <c r="A382" s="95" t="s">
        <v>831</v>
      </c>
      <c r="B382" s="91" t="s">
        <v>832</v>
      </c>
      <c r="C382" s="93" t="s">
        <v>237</v>
      </c>
      <c r="D382" s="93"/>
      <c r="E382" s="94">
        <v>0.65400000000008729</v>
      </c>
    </row>
    <row r="383" spans="1:5" x14ac:dyDescent="0.2">
      <c r="A383" s="95" t="s">
        <v>833</v>
      </c>
      <c r="B383" s="91" t="s">
        <v>834</v>
      </c>
      <c r="C383" s="93" t="s">
        <v>237</v>
      </c>
      <c r="D383" s="93"/>
      <c r="E383" s="94">
        <v>0.65400000000008729</v>
      </c>
    </row>
    <row r="384" spans="1:5" x14ac:dyDescent="0.2">
      <c r="A384" s="95" t="s">
        <v>835</v>
      </c>
      <c r="B384" s="91" t="s">
        <v>836</v>
      </c>
      <c r="C384" s="93" t="s">
        <v>237</v>
      </c>
      <c r="D384" s="93"/>
      <c r="E384" s="94">
        <v>0.65400000000008729</v>
      </c>
    </row>
    <row r="385" spans="1:5" x14ac:dyDescent="0.2">
      <c r="A385" s="95" t="s">
        <v>837</v>
      </c>
      <c r="B385" s="91" t="s">
        <v>838</v>
      </c>
      <c r="C385" s="93" t="s">
        <v>237</v>
      </c>
      <c r="D385" s="93"/>
      <c r="E385" s="94">
        <v>0.65400000000008729</v>
      </c>
    </row>
    <row r="386" spans="1:5" x14ac:dyDescent="0.2">
      <c r="A386" s="95" t="s">
        <v>839</v>
      </c>
      <c r="B386" s="91" t="s">
        <v>840</v>
      </c>
      <c r="C386" s="93" t="s">
        <v>237</v>
      </c>
      <c r="D386" s="93"/>
      <c r="E386" s="94">
        <v>0.65400000000008729</v>
      </c>
    </row>
    <row r="387" spans="1:5" x14ac:dyDescent="0.2">
      <c r="A387" s="95" t="s">
        <v>841</v>
      </c>
      <c r="B387" s="91" t="s">
        <v>842</v>
      </c>
      <c r="C387" s="93" t="s">
        <v>237</v>
      </c>
      <c r="D387" s="93"/>
      <c r="E387" s="94">
        <v>0.65400000000008729</v>
      </c>
    </row>
    <row r="388" spans="1:5" x14ac:dyDescent="0.2">
      <c r="A388" s="95" t="s">
        <v>843</v>
      </c>
      <c r="B388" s="91" t="s">
        <v>844</v>
      </c>
      <c r="C388" s="93" t="s">
        <v>237</v>
      </c>
      <c r="D388" s="93"/>
      <c r="E388" s="94">
        <v>0.64199999999982538</v>
      </c>
    </row>
    <row r="389" spans="1:5" x14ac:dyDescent="0.2">
      <c r="A389" s="95" t="s">
        <v>845</v>
      </c>
      <c r="B389" s="91" t="s">
        <v>846</v>
      </c>
      <c r="C389" s="93" t="s">
        <v>237</v>
      </c>
      <c r="D389" s="93"/>
      <c r="E389" s="94">
        <v>0.65400000000008729</v>
      </c>
    </row>
    <row r="390" spans="1:5" x14ac:dyDescent="0.2">
      <c r="A390" s="95" t="s">
        <v>847</v>
      </c>
      <c r="B390" s="91" t="s">
        <v>848</v>
      </c>
      <c r="C390" s="93" t="s">
        <v>237</v>
      </c>
      <c r="D390" s="93"/>
      <c r="E390" s="94">
        <v>0.65400000000008729</v>
      </c>
    </row>
    <row r="391" spans="1:5" x14ac:dyDescent="0.2">
      <c r="A391" s="95" t="s">
        <v>849</v>
      </c>
      <c r="B391" s="91" t="s">
        <v>850</v>
      </c>
      <c r="C391" s="93" t="s">
        <v>237</v>
      </c>
      <c r="D391" s="93"/>
      <c r="E391" s="94">
        <v>0.65400000000008729</v>
      </c>
    </row>
    <row r="392" spans="1:5" x14ac:dyDescent="0.2">
      <c r="A392" s="95" t="s">
        <v>851</v>
      </c>
      <c r="B392" s="91" t="s">
        <v>852</v>
      </c>
      <c r="C392" s="93" t="s">
        <v>237</v>
      </c>
      <c r="D392" s="93"/>
      <c r="E392" s="94">
        <v>0.65400000000008729</v>
      </c>
    </row>
    <row r="393" spans="1:5" x14ac:dyDescent="0.2">
      <c r="A393" s="95" t="s">
        <v>853</v>
      </c>
      <c r="B393" s="91" t="s">
        <v>854</v>
      </c>
      <c r="C393" s="93" t="s">
        <v>237</v>
      </c>
      <c r="D393" s="93"/>
      <c r="E393" s="94">
        <v>0.65400000000008729</v>
      </c>
    </row>
    <row r="394" spans="1:5" x14ac:dyDescent="0.2">
      <c r="A394" s="95" t="s">
        <v>855</v>
      </c>
      <c r="B394" s="91" t="s">
        <v>856</v>
      </c>
      <c r="C394" s="93" t="s">
        <v>237</v>
      </c>
      <c r="D394" s="93"/>
      <c r="E394" s="94">
        <v>0.65400000000008729</v>
      </c>
    </row>
    <row r="395" spans="1:5" x14ac:dyDescent="0.2">
      <c r="A395" s="95" t="s">
        <v>857</v>
      </c>
      <c r="B395" s="91" t="s">
        <v>858</v>
      </c>
      <c r="C395" s="93" t="s">
        <v>237</v>
      </c>
      <c r="D395" s="93"/>
      <c r="E395" s="94">
        <v>0.65400000000008729</v>
      </c>
    </row>
    <row r="396" spans="1:5" x14ac:dyDescent="0.2">
      <c r="A396" s="95" t="s">
        <v>859</v>
      </c>
      <c r="B396" s="91" t="s">
        <v>860</v>
      </c>
      <c r="C396" s="93" t="s">
        <v>237</v>
      </c>
      <c r="D396" s="93"/>
      <c r="E396" s="94">
        <v>0.65400000000008729</v>
      </c>
    </row>
    <row r="397" spans="1:5" x14ac:dyDescent="0.2">
      <c r="A397" s="95" t="s">
        <v>861</v>
      </c>
      <c r="B397" s="91" t="s">
        <v>862</v>
      </c>
      <c r="C397" s="93" t="s">
        <v>237</v>
      </c>
      <c r="D397" s="93"/>
      <c r="E397" s="94">
        <v>0.65400000000008729</v>
      </c>
    </row>
    <row r="398" spans="1:5" x14ac:dyDescent="0.2">
      <c r="A398" s="95" t="s">
        <v>863</v>
      </c>
      <c r="B398" s="91" t="s">
        <v>864</v>
      </c>
      <c r="C398" s="93" t="s">
        <v>237</v>
      </c>
      <c r="D398" s="93"/>
      <c r="E398" s="94">
        <v>0.65400000000008729</v>
      </c>
    </row>
    <row r="399" spans="1:5" x14ac:dyDescent="0.2">
      <c r="A399" s="95" t="s">
        <v>865</v>
      </c>
      <c r="B399" s="91" t="s">
        <v>866</v>
      </c>
      <c r="C399" s="93" t="s">
        <v>237</v>
      </c>
      <c r="D399" s="93"/>
      <c r="E399" s="94">
        <v>0.65400000000008729</v>
      </c>
    </row>
    <row r="400" spans="1:5" x14ac:dyDescent="0.2">
      <c r="A400" s="95" t="s">
        <v>867</v>
      </c>
      <c r="B400" s="91" t="s">
        <v>868</v>
      </c>
      <c r="C400" s="93" t="s">
        <v>237</v>
      </c>
      <c r="D400" s="93"/>
      <c r="E400" s="94">
        <v>0.64199999999982538</v>
      </c>
    </row>
    <row r="401" spans="1:6" x14ac:dyDescent="0.2">
      <c r="A401" s="95" t="s">
        <v>869</v>
      </c>
      <c r="B401" s="91" t="s">
        <v>870</v>
      </c>
      <c r="C401" s="93" t="s">
        <v>237</v>
      </c>
      <c r="D401" s="93"/>
      <c r="E401" s="94">
        <v>0.65400000000008729</v>
      </c>
    </row>
    <row r="402" spans="1:6" x14ac:dyDescent="0.2">
      <c r="A402" s="95" t="s">
        <v>871</v>
      </c>
      <c r="B402" s="91" t="s">
        <v>872</v>
      </c>
      <c r="C402" s="93" t="s">
        <v>242</v>
      </c>
      <c r="D402" s="93"/>
      <c r="E402" s="94">
        <v>0.73799999999973798</v>
      </c>
    </row>
    <row r="403" spans="1:6" x14ac:dyDescent="0.2">
      <c r="A403" s="95" t="s">
        <v>873</v>
      </c>
      <c r="B403" s="91" t="s">
        <v>874</v>
      </c>
      <c r="C403" s="93" t="s">
        <v>259</v>
      </c>
      <c r="D403" s="93"/>
      <c r="E403" s="94">
        <v>0.81600000000034922</v>
      </c>
    </row>
    <row r="404" spans="1:6" x14ac:dyDescent="0.2">
      <c r="A404" s="95" t="s">
        <v>875</v>
      </c>
      <c r="B404" s="91" t="s">
        <v>876</v>
      </c>
      <c r="C404" s="93" t="s">
        <v>259</v>
      </c>
      <c r="D404" s="93"/>
      <c r="E404" s="94">
        <v>0.81600000000034922</v>
      </c>
    </row>
    <row r="405" spans="1:6" x14ac:dyDescent="0.2">
      <c r="A405" s="95" t="s">
        <v>877</v>
      </c>
      <c r="B405" s="91" t="s">
        <v>878</v>
      </c>
      <c r="C405" s="93" t="s">
        <v>259</v>
      </c>
      <c r="D405" s="93"/>
      <c r="E405" s="94">
        <v>0.81600000000034922</v>
      </c>
    </row>
    <row r="406" spans="1:6" x14ac:dyDescent="0.2">
      <c r="A406" s="95" t="s">
        <v>879</v>
      </c>
      <c r="B406" s="91" t="s">
        <v>880</v>
      </c>
      <c r="C406" s="93" t="s">
        <v>259</v>
      </c>
      <c r="D406" s="93"/>
      <c r="E406" s="94">
        <v>0.81600000000034922</v>
      </c>
    </row>
    <row r="407" spans="1:6" x14ac:dyDescent="0.2">
      <c r="A407" s="95" t="s">
        <v>881</v>
      </c>
      <c r="B407" s="91" t="s">
        <v>882</v>
      </c>
      <c r="C407" s="93" t="s">
        <v>259</v>
      </c>
      <c r="D407" s="93"/>
      <c r="E407" s="94">
        <v>0.81600000000034922</v>
      </c>
      <c r="F407" s="146"/>
    </row>
    <row r="408" spans="1:6" x14ac:dyDescent="0.2">
      <c r="A408" s="95" t="s">
        <v>883</v>
      </c>
      <c r="B408" s="91" t="s">
        <v>884</v>
      </c>
      <c r="C408" s="93" t="s">
        <v>259</v>
      </c>
      <c r="D408" s="93"/>
      <c r="E408" s="94">
        <v>0.81600000000034922</v>
      </c>
      <c r="F408" s="146"/>
    </row>
    <row r="409" spans="1:6" x14ac:dyDescent="0.2">
      <c r="A409" s="95" t="s">
        <v>885</v>
      </c>
      <c r="B409" s="91" t="s">
        <v>886</v>
      </c>
      <c r="C409" s="93" t="s">
        <v>259</v>
      </c>
      <c r="D409" s="93"/>
      <c r="E409" s="94">
        <v>0.81600000000034922</v>
      </c>
      <c r="F409" s="146"/>
    </row>
    <row r="410" spans="1:6" x14ac:dyDescent="0.2">
      <c r="A410" s="95" t="s">
        <v>887</v>
      </c>
      <c r="B410" s="91" t="s">
        <v>888</v>
      </c>
      <c r="C410" s="93" t="s">
        <v>259</v>
      </c>
      <c r="D410" s="93"/>
      <c r="E410" s="94">
        <v>0.81600000000034922</v>
      </c>
      <c r="F410" s="146"/>
    </row>
    <row r="411" spans="1:6" x14ac:dyDescent="0.2">
      <c r="A411" s="95" t="s">
        <v>889</v>
      </c>
      <c r="B411" s="91" t="s">
        <v>890</v>
      </c>
      <c r="C411" s="93" t="s">
        <v>259</v>
      </c>
      <c r="D411" s="93"/>
      <c r="E411" s="94">
        <v>0.81600000000034922</v>
      </c>
      <c r="F411" s="146"/>
    </row>
    <row r="412" spans="1:6" x14ac:dyDescent="0.2">
      <c r="A412" s="95" t="s">
        <v>891</v>
      </c>
      <c r="B412" s="91" t="s">
        <v>892</v>
      </c>
      <c r="C412" s="93" t="s">
        <v>259</v>
      </c>
      <c r="D412" s="93"/>
      <c r="E412" s="94">
        <v>0.81600000000034922</v>
      </c>
      <c r="F412" s="146"/>
    </row>
    <row r="413" spans="1:6" x14ac:dyDescent="0.2">
      <c r="A413" s="95" t="s">
        <v>893</v>
      </c>
      <c r="B413" s="91" t="s">
        <v>894</v>
      </c>
      <c r="C413" s="93" t="s">
        <v>259</v>
      </c>
      <c r="D413" s="93"/>
      <c r="E413" s="94">
        <v>0.81600000000034922</v>
      </c>
      <c r="F413" s="146"/>
    </row>
    <row r="414" spans="1:6" x14ac:dyDescent="0.2">
      <c r="A414" s="95" t="s">
        <v>895</v>
      </c>
      <c r="B414" s="91" t="s">
        <v>896</v>
      </c>
      <c r="C414" s="93" t="s">
        <v>259</v>
      </c>
      <c r="D414" s="93"/>
      <c r="E414" s="94">
        <v>0.81000000000021821</v>
      </c>
      <c r="F414" s="146"/>
    </row>
    <row r="415" spans="1:6" x14ac:dyDescent="0.2">
      <c r="A415" s="95" t="s">
        <v>897</v>
      </c>
      <c r="B415" s="91" t="s">
        <v>898</v>
      </c>
      <c r="C415" s="93" t="s">
        <v>259</v>
      </c>
      <c r="D415" s="93"/>
      <c r="E415" s="94">
        <v>0.81600000000034922</v>
      </c>
      <c r="F415" s="146"/>
    </row>
    <row r="416" spans="1:6" x14ac:dyDescent="0.2">
      <c r="A416" s="95" t="s">
        <v>899</v>
      </c>
      <c r="B416" s="91" t="s">
        <v>900</v>
      </c>
      <c r="C416" s="93" t="s">
        <v>259</v>
      </c>
      <c r="D416" s="93"/>
      <c r="E416" s="94">
        <v>0.81600000000034922</v>
      </c>
      <c r="F416" s="146"/>
    </row>
    <row r="417" spans="1:6" x14ac:dyDescent="0.2">
      <c r="A417" s="95" t="s">
        <v>901</v>
      </c>
      <c r="B417" s="91" t="s">
        <v>902</v>
      </c>
      <c r="C417" s="93" t="s">
        <v>259</v>
      </c>
      <c r="D417" s="93"/>
      <c r="E417" s="94">
        <v>0.81600000000034922</v>
      </c>
      <c r="F417" s="146"/>
    </row>
    <row r="418" spans="1:6" x14ac:dyDescent="0.2">
      <c r="A418" s="95" t="s">
        <v>903</v>
      </c>
      <c r="B418" s="91" t="s">
        <v>904</v>
      </c>
      <c r="C418" s="93" t="s">
        <v>259</v>
      </c>
      <c r="D418" s="93"/>
      <c r="E418" s="94">
        <v>0.81600000000034922</v>
      </c>
      <c r="F418" s="146"/>
    </row>
    <row r="419" spans="1:6" x14ac:dyDescent="0.2">
      <c r="A419" s="95" t="s">
        <v>905</v>
      </c>
      <c r="B419" s="91" t="s">
        <v>906</v>
      </c>
      <c r="C419" s="93" t="s">
        <v>259</v>
      </c>
      <c r="D419" s="93"/>
      <c r="E419" s="94">
        <v>0.81600000000034922</v>
      </c>
      <c r="F419" s="146"/>
    </row>
    <row r="420" spans="1:6" x14ac:dyDescent="0.2">
      <c r="A420" s="95" t="s">
        <v>907</v>
      </c>
      <c r="B420" s="91" t="s">
        <v>908</v>
      </c>
      <c r="C420" s="93" t="s">
        <v>259</v>
      </c>
      <c r="D420" s="93"/>
      <c r="E420" s="94">
        <v>0.7979999999999563</v>
      </c>
      <c r="F420" s="146"/>
    </row>
    <row r="421" spans="1:6" x14ac:dyDescent="0.2">
      <c r="A421" s="95" t="s">
        <v>909</v>
      </c>
      <c r="B421" s="91" t="s">
        <v>910</v>
      </c>
      <c r="C421" s="93" t="s">
        <v>259</v>
      </c>
      <c r="D421" s="93"/>
      <c r="E421" s="94">
        <v>0.81600000000034922</v>
      </c>
      <c r="F421" s="146"/>
    </row>
    <row r="422" spans="1:6" x14ac:dyDescent="0.2">
      <c r="A422" s="95" t="s">
        <v>911</v>
      </c>
      <c r="B422" s="91" t="s">
        <v>912</v>
      </c>
      <c r="C422" s="93" t="s">
        <v>259</v>
      </c>
      <c r="D422" s="93"/>
      <c r="E422" s="94">
        <v>0.81600000000034922</v>
      </c>
      <c r="F422" s="146"/>
    </row>
    <row r="423" spans="1:6" x14ac:dyDescent="0.2">
      <c r="A423" s="95" t="s">
        <v>913</v>
      </c>
      <c r="B423" s="91" t="s">
        <v>914</v>
      </c>
      <c r="C423" s="93" t="s">
        <v>259</v>
      </c>
      <c r="D423" s="93"/>
      <c r="E423" s="94">
        <v>0.81600000000034922</v>
      </c>
      <c r="F423" s="146"/>
    </row>
    <row r="424" spans="1:6" x14ac:dyDescent="0.2">
      <c r="A424" s="95" t="s">
        <v>915</v>
      </c>
      <c r="B424" s="91" t="s">
        <v>916</v>
      </c>
      <c r="C424" s="93" t="s">
        <v>259</v>
      </c>
      <c r="D424" s="93"/>
      <c r="E424" s="94">
        <v>0.81600000000034922</v>
      </c>
      <c r="F424" s="146"/>
    </row>
    <row r="425" spans="1:6" x14ac:dyDescent="0.2">
      <c r="A425" s="90" t="s">
        <v>917</v>
      </c>
      <c r="B425" s="91" t="s">
        <v>918</v>
      </c>
      <c r="C425" s="93" t="s">
        <v>266</v>
      </c>
      <c r="D425" s="93"/>
      <c r="E425" s="94">
        <v>0.89999999999999991</v>
      </c>
      <c r="F425" s="146"/>
    </row>
    <row r="426" spans="1:6" x14ac:dyDescent="0.2">
      <c r="A426" s="90" t="s">
        <v>919</v>
      </c>
      <c r="B426" s="91" t="s">
        <v>920</v>
      </c>
      <c r="C426" s="93" t="s">
        <v>266</v>
      </c>
      <c r="D426" s="93"/>
      <c r="E426" s="94">
        <v>0.89999999999999991</v>
      </c>
      <c r="F426" s="146"/>
    </row>
    <row r="427" spans="1:6" x14ac:dyDescent="0.2">
      <c r="A427" s="90" t="s">
        <v>921</v>
      </c>
      <c r="B427" s="91" t="s">
        <v>922</v>
      </c>
      <c r="C427" s="93" t="s">
        <v>266</v>
      </c>
      <c r="D427" s="93"/>
      <c r="E427" s="94">
        <v>0.89999999999999991</v>
      </c>
      <c r="F427" s="146"/>
    </row>
    <row r="428" spans="1:6" x14ac:dyDescent="0.2">
      <c r="A428" s="95" t="s">
        <v>923</v>
      </c>
      <c r="B428" s="91" t="s">
        <v>924</v>
      </c>
      <c r="C428" s="93" t="s">
        <v>606</v>
      </c>
      <c r="D428" s="93"/>
      <c r="E428" s="94">
        <v>1.1459999999999126</v>
      </c>
      <c r="F428" s="146"/>
    </row>
    <row r="429" spans="1:6" x14ac:dyDescent="0.2">
      <c r="A429" s="95" t="s">
        <v>925</v>
      </c>
      <c r="B429" s="91" t="s">
        <v>926</v>
      </c>
      <c r="C429" s="93" t="s">
        <v>606</v>
      </c>
      <c r="D429" s="93"/>
      <c r="E429" s="94">
        <v>1.1640000000003057</v>
      </c>
      <c r="F429" s="146"/>
    </row>
    <row r="430" spans="1:6" x14ac:dyDescent="0.2">
      <c r="A430" s="95" t="s">
        <v>927</v>
      </c>
      <c r="B430" s="91" t="s">
        <v>928</v>
      </c>
      <c r="C430" s="93" t="s">
        <v>606</v>
      </c>
      <c r="D430" s="93"/>
      <c r="E430" s="94">
        <v>1.1700000000004365</v>
      </c>
      <c r="F430" s="146"/>
    </row>
    <row r="431" spans="1:6" x14ac:dyDescent="0.2">
      <c r="A431" s="95" t="s">
        <v>929</v>
      </c>
      <c r="B431" s="91" t="s">
        <v>930</v>
      </c>
      <c r="C431" s="93" t="s">
        <v>606</v>
      </c>
      <c r="D431" s="93"/>
      <c r="E431" s="94">
        <v>1.1700000000004365</v>
      </c>
      <c r="F431" s="146"/>
    </row>
    <row r="432" spans="1:6" x14ac:dyDescent="0.2">
      <c r="A432" s="95" t="s">
        <v>931</v>
      </c>
      <c r="B432" s="91" t="s">
        <v>932</v>
      </c>
      <c r="C432" s="93" t="s">
        <v>606</v>
      </c>
      <c r="D432" s="93"/>
      <c r="E432" s="94">
        <v>1.1700000000004365</v>
      </c>
      <c r="F432" s="146"/>
    </row>
    <row r="433" spans="1:6" x14ac:dyDescent="0.2">
      <c r="A433" s="95" t="s">
        <v>933</v>
      </c>
      <c r="B433" s="91" t="s">
        <v>934</v>
      </c>
      <c r="C433" s="93" t="s">
        <v>606</v>
      </c>
      <c r="D433" s="93"/>
      <c r="E433" s="94">
        <v>1.1700000000004365</v>
      </c>
      <c r="F433" s="146"/>
    </row>
    <row r="434" spans="1:6" x14ac:dyDescent="0.2">
      <c r="A434" s="95" t="s">
        <v>935</v>
      </c>
      <c r="B434" s="91" t="s">
        <v>936</v>
      </c>
      <c r="C434" s="93" t="s">
        <v>606</v>
      </c>
      <c r="D434" s="93"/>
      <c r="E434" s="94">
        <v>1.1700000000004365</v>
      </c>
      <c r="F434" s="146"/>
    </row>
    <row r="435" spans="1:6" x14ac:dyDescent="0.2">
      <c r="A435" s="95" t="s">
        <v>937</v>
      </c>
      <c r="B435" s="91" t="s">
        <v>938</v>
      </c>
      <c r="C435" s="93" t="s">
        <v>606</v>
      </c>
      <c r="D435" s="93"/>
      <c r="E435" s="94">
        <v>1.1700000000004365</v>
      </c>
      <c r="F435" s="146"/>
    </row>
    <row r="436" spans="1:6" x14ac:dyDescent="0.2">
      <c r="A436" s="95" t="s">
        <v>939</v>
      </c>
      <c r="B436" s="91" t="s">
        <v>940</v>
      </c>
      <c r="C436" s="93" t="s">
        <v>606</v>
      </c>
      <c r="D436" s="93"/>
      <c r="E436" s="94">
        <v>1.1700000000004365</v>
      </c>
      <c r="F436" s="146"/>
    </row>
    <row r="437" spans="1:6" x14ac:dyDescent="0.2">
      <c r="A437" s="95" t="s">
        <v>941</v>
      </c>
      <c r="B437" s="91" t="s">
        <v>942</v>
      </c>
      <c r="C437" s="93" t="s">
        <v>606</v>
      </c>
      <c r="D437" s="93"/>
      <c r="E437" s="94">
        <v>1.1459999999999126</v>
      </c>
      <c r="F437" s="146"/>
    </row>
    <row r="438" spans="1:6" x14ac:dyDescent="0.2">
      <c r="A438" s="95" t="s">
        <v>943</v>
      </c>
      <c r="B438" s="91" t="s">
        <v>944</v>
      </c>
      <c r="C438" s="93" t="s">
        <v>606</v>
      </c>
      <c r="D438" s="93"/>
      <c r="E438" s="94">
        <v>1.1700000000004365</v>
      </c>
      <c r="F438" s="146"/>
    </row>
    <row r="439" spans="1:6" x14ac:dyDescent="0.2">
      <c r="A439" s="95" t="s">
        <v>945</v>
      </c>
      <c r="B439" s="91" t="s">
        <v>946</v>
      </c>
      <c r="C439" s="93" t="s">
        <v>606</v>
      </c>
      <c r="D439" s="93"/>
      <c r="E439" s="94">
        <v>1.1700000000004365</v>
      </c>
      <c r="F439" s="146"/>
    </row>
    <row r="440" spans="1:6" x14ac:dyDescent="0.2">
      <c r="A440" s="95" t="s">
        <v>947</v>
      </c>
      <c r="B440" s="91" t="s">
        <v>948</v>
      </c>
      <c r="C440" s="93" t="s">
        <v>606</v>
      </c>
      <c r="D440" s="93"/>
      <c r="E440" s="94">
        <v>1.1700000000004365</v>
      </c>
      <c r="F440" s="146"/>
    </row>
    <row r="441" spans="1:6" x14ac:dyDescent="0.2">
      <c r="A441" s="95" t="s">
        <v>949</v>
      </c>
      <c r="B441" s="91" t="s">
        <v>950</v>
      </c>
      <c r="C441" s="93" t="s">
        <v>606</v>
      </c>
      <c r="D441" s="93"/>
      <c r="E441" s="94">
        <v>1.1700000000004365</v>
      </c>
      <c r="F441" s="146"/>
    </row>
    <row r="442" spans="1:6" x14ac:dyDescent="0.2">
      <c r="A442" s="95" t="s">
        <v>951</v>
      </c>
      <c r="B442" s="91" t="s">
        <v>952</v>
      </c>
      <c r="C442" s="93" t="s">
        <v>606</v>
      </c>
      <c r="D442" s="93"/>
      <c r="E442" s="94">
        <v>1.1700000000004365</v>
      </c>
      <c r="F442" s="146"/>
    </row>
    <row r="443" spans="1:6" x14ac:dyDescent="0.2">
      <c r="A443" s="95" t="s">
        <v>953</v>
      </c>
      <c r="B443" s="91" t="s">
        <v>954</v>
      </c>
      <c r="C443" s="93" t="s">
        <v>606</v>
      </c>
      <c r="D443" s="93"/>
      <c r="E443" s="94">
        <v>1.1700000000004365</v>
      </c>
      <c r="F443" s="146"/>
    </row>
    <row r="444" spans="1:6" x14ac:dyDescent="0.2">
      <c r="A444" s="95" t="s">
        <v>955</v>
      </c>
      <c r="B444" s="91" t="s">
        <v>956</v>
      </c>
      <c r="C444" s="93" t="s">
        <v>606</v>
      </c>
      <c r="D444" s="93"/>
      <c r="E444" s="94">
        <v>1.1700000000004365</v>
      </c>
      <c r="F444" s="146"/>
    </row>
    <row r="445" spans="1:6" x14ac:dyDescent="0.2">
      <c r="A445" s="95" t="s">
        <v>957</v>
      </c>
      <c r="B445" s="91" t="s">
        <v>958</v>
      </c>
      <c r="C445" s="93" t="s">
        <v>606</v>
      </c>
      <c r="D445" s="93"/>
      <c r="E445" s="94">
        <v>1.1640000000003057</v>
      </c>
    </row>
    <row r="446" spans="1:6" x14ac:dyDescent="0.2">
      <c r="A446" s="95" t="s">
        <v>959</v>
      </c>
      <c r="B446" s="91" t="s">
        <v>960</v>
      </c>
      <c r="C446" s="93" t="s">
        <v>606</v>
      </c>
      <c r="D446" s="93"/>
      <c r="E446" s="94">
        <v>1.1700000000004365</v>
      </c>
      <c r="F446" s="146"/>
    </row>
    <row r="447" spans="1:6" x14ac:dyDescent="0.2">
      <c r="A447" s="95" t="s">
        <v>961</v>
      </c>
      <c r="B447" s="91" t="s">
        <v>962</v>
      </c>
      <c r="C447" s="93" t="s">
        <v>606</v>
      </c>
      <c r="D447" s="93"/>
      <c r="E447" s="94">
        <v>1.1700000000004365</v>
      </c>
      <c r="F447" s="146"/>
    </row>
    <row r="448" spans="1:6" x14ac:dyDescent="0.2">
      <c r="A448" s="95" t="s">
        <v>963</v>
      </c>
      <c r="B448" s="91" t="s">
        <v>964</v>
      </c>
      <c r="C448" s="93" t="s">
        <v>606</v>
      </c>
      <c r="D448" s="93"/>
      <c r="E448" s="94">
        <v>1.1700000000004365</v>
      </c>
      <c r="F448" s="146"/>
    </row>
    <row r="449" spans="1:6" x14ac:dyDescent="0.2">
      <c r="A449" s="95" t="s">
        <v>965</v>
      </c>
      <c r="B449" s="91" t="s">
        <v>966</v>
      </c>
      <c r="C449" s="93" t="s">
        <v>606</v>
      </c>
      <c r="D449" s="93"/>
      <c r="E449" s="94">
        <v>1.1700000000004365</v>
      </c>
      <c r="F449" s="146"/>
    </row>
    <row r="450" spans="1:6" x14ac:dyDescent="0.2">
      <c r="A450" s="95" t="s">
        <v>967</v>
      </c>
      <c r="B450" s="91" t="s">
        <v>968</v>
      </c>
      <c r="C450" s="93" t="s">
        <v>606</v>
      </c>
      <c r="D450" s="93"/>
      <c r="E450" s="94">
        <v>1.1640000000003057</v>
      </c>
      <c r="F450" s="146"/>
    </row>
    <row r="451" spans="1:6" x14ac:dyDescent="0.2">
      <c r="A451" s="95" t="s">
        <v>969</v>
      </c>
      <c r="B451" s="91" t="s">
        <v>970</v>
      </c>
      <c r="C451" s="93" t="s">
        <v>606</v>
      </c>
      <c r="D451" s="93"/>
      <c r="E451" s="94">
        <v>1.1700000000004365</v>
      </c>
      <c r="F451" s="146"/>
    </row>
    <row r="452" spans="1:6" x14ac:dyDescent="0.2">
      <c r="A452" s="95" t="s">
        <v>971</v>
      </c>
      <c r="B452" s="91" t="s">
        <v>972</v>
      </c>
      <c r="C452" s="93" t="s">
        <v>606</v>
      </c>
      <c r="D452" s="93"/>
      <c r="E452" s="94">
        <v>1.1459999999999126</v>
      </c>
      <c r="F452" s="146"/>
    </row>
    <row r="453" spans="1:6" x14ac:dyDescent="0.2">
      <c r="A453" s="95" t="s">
        <v>973</v>
      </c>
      <c r="B453" s="91" t="s">
        <v>974</v>
      </c>
      <c r="C453" s="93" t="s">
        <v>606</v>
      </c>
      <c r="D453" s="93"/>
      <c r="E453" s="94">
        <v>1.1700000000004365</v>
      </c>
      <c r="F453" s="146"/>
    </row>
    <row r="454" spans="1:6" x14ac:dyDescent="0.2">
      <c r="A454" s="95" t="s">
        <v>975</v>
      </c>
      <c r="B454" s="91" t="s">
        <v>976</v>
      </c>
      <c r="C454" s="93" t="s">
        <v>606</v>
      </c>
      <c r="D454" s="93"/>
      <c r="E454" s="94">
        <v>1.1640000000003057</v>
      </c>
      <c r="F454" s="146"/>
    </row>
    <row r="455" spans="1:6" x14ac:dyDescent="0.2">
      <c r="A455" s="95" t="s">
        <v>977</v>
      </c>
      <c r="B455" s="91" t="s">
        <v>978</v>
      </c>
      <c r="C455" s="93" t="s">
        <v>979</v>
      </c>
      <c r="D455" s="93"/>
      <c r="E455" s="94">
        <v>1.9080000000001744</v>
      </c>
      <c r="F455" s="146"/>
    </row>
    <row r="456" spans="1:6" x14ac:dyDescent="0.2">
      <c r="A456" s="95" t="s">
        <v>980</v>
      </c>
      <c r="B456" s="91" t="s">
        <v>981</v>
      </c>
      <c r="C456" s="93" t="s">
        <v>979</v>
      </c>
      <c r="D456" s="93"/>
      <c r="E456" s="94">
        <v>1.9080000000001744</v>
      </c>
      <c r="F456" s="146"/>
    </row>
    <row r="457" spans="1:6" x14ac:dyDescent="0.2">
      <c r="A457" s="95" t="s">
        <v>982</v>
      </c>
      <c r="B457" s="91" t="s">
        <v>983</v>
      </c>
      <c r="C457" s="93" t="s">
        <v>979</v>
      </c>
      <c r="D457" s="93"/>
      <c r="E457" s="94">
        <v>1.9080000000001744</v>
      </c>
      <c r="F457" s="146"/>
    </row>
    <row r="458" spans="1:6" x14ac:dyDescent="0.2">
      <c r="A458" s="95" t="s">
        <v>984</v>
      </c>
      <c r="B458" s="91" t="s">
        <v>985</v>
      </c>
      <c r="C458" s="93" t="s">
        <v>979</v>
      </c>
      <c r="D458" s="93"/>
      <c r="E458" s="94">
        <v>1.9080000000001744</v>
      </c>
      <c r="F458" s="146"/>
    </row>
    <row r="459" spans="1:6" x14ac:dyDescent="0.2">
      <c r="A459" s="95" t="s">
        <v>986</v>
      </c>
      <c r="B459" s="91" t="s">
        <v>987</v>
      </c>
      <c r="C459" s="93" t="s">
        <v>979</v>
      </c>
      <c r="D459" s="93"/>
      <c r="E459" s="94">
        <v>1.9080000000001744</v>
      </c>
      <c r="F459" s="146"/>
    </row>
    <row r="460" spans="1:6" x14ac:dyDescent="0.2">
      <c r="A460" s="95" t="s">
        <v>988</v>
      </c>
      <c r="B460" s="91" t="s">
        <v>989</v>
      </c>
      <c r="C460" s="93" t="s">
        <v>979</v>
      </c>
      <c r="D460" s="93"/>
      <c r="E460" s="94">
        <v>1.9080000000001744</v>
      </c>
      <c r="F460" s="146"/>
    </row>
    <row r="461" spans="1:6" x14ac:dyDescent="0.2">
      <c r="A461" s="95" t="s">
        <v>990</v>
      </c>
      <c r="B461" s="91" t="s">
        <v>991</v>
      </c>
      <c r="C461" s="93" t="s">
        <v>979</v>
      </c>
      <c r="D461" s="93"/>
      <c r="E461" s="94">
        <v>1.9080000000001744</v>
      </c>
      <c r="F461" s="146"/>
    </row>
    <row r="462" spans="1:6" x14ac:dyDescent="0.2">
      <c r="A462" s="95" t="s">
        <v>992</v>
      </c>
      <c r="B462" s="91" t="s">
        <v>993</v>
      </c>
      <c r="C462" s="93" t="s">
        <v>979</v>
      </c>
      <c r="D462" s="93"/>
      <c r="E462" s="94">
        <v>1.9080000000001744</v>
      </c>
      <c r="F462" s="146"/>
    </row>
    <row r="463" spans="1:6" x14ac:dyDescent="0.2">
      <c r="A463" s="95" t="s">
        <v>994</v>
      </c>
      <c r="B463" s="91" t="s">
        <v>995</v>
      </c>
      <c r="C463" s="93" t="s">
        <v>979</v>
      </c>
      <c r="D463" s="93"/>
      <c r="E463" s="94">
        <v>1.9080000000001744</v>
      </c>
      <c r="F463" s="146"/>
    </row>
    <row r="464" spans="1:6" x14ac:dyDescent="0.2">
      <c r="A464" s="95" t="s">
        <v>996</v>
      </c>
      <c r="B464" s="91" t="s">
        <v>997</v>
      </c>
      <c r="C464" s="93" t="s">
        <v>979</v>
      </c>
      <c r="D464" s="93"/>
      <c r="E464" s="94">
        <v>1.9080000000001744</v>
      </c>
      <c r="F464" s="146"/>
    </row>
    <row r="465" spans="1:6" x14ac:dyDescent="0.2">
      <c r="A465" s="95" t="s">
        <v>998</v>
      </c>
      <c r="B465" s="91" t="s">
        <v>999</v>
      </c>
      <c r="C465" s="93" t="s">
        <v>279</v>
      </c>
      <c r="D465" s="93"/>
      <c r="E465" s="94">
        <v>2.6220000000015715</v>
      </c>
      <c r="F465" s="146"/>
    </row>
    <row r="466" spans="1:6" x14ac:dyDescent="0.2">
      <c r="A466" s="95" t="s">
        <v>1000</v>
      </c>
      <c r="B466" s="91" t="s">
        <v>1001</v>
      </c>
      <c r="C466" s="93" t="s">
        <v>279</v>
      </c>
      <c r="D466" s="93"/>
      <c r="E466" s="94">
        <v>2.6220000000015715</v>
      </c>
      <c r="F466" s="146"/>
    </row>
    <row r="467" spans="1:6" x14ac:dyDescent="0.2">
      <c r="A467" s="95" t="s">
        <v>1002</v>
      </c>
      <c r="B467" s="91" t="s">
        <v>999</v>
      </c>
      <c r="C467" s="93" t="s">
        <v>279</v>
      </c>
      <c r="D467" s="93"/>
      <c r="E467" s="94">
        <v>2.5679999999993015</v>
      </c>
      <c r="F467" s="146"/>
    </row>
    <row r="468" spans="1:6" x14ac:dyDescent="0.2">
      <c r="A468" s="95" t="s">
        <v>1003</v>
      </c>
      <c r="B468" s="91" t="s">
        <v>1004</v>
      </c>
      <c r="C468" s="93" t="s">
        <v>279</v>
      </c>
      <c r="D468" s="93"/>
      <c r="E468" s="94">
        <v>2.6220000000015715</v>
      </c>
      <c r="F468" s="146"/>
    </row>
    <row r="469" spans="1:6" x14ac:dyDescent="0.2">
      <c r="A469" s="95" t="s">
        <v>1005</v>
      </c>
      <c r="B469" s="91" t="s">
        <v>1006</v>
      </c>
      <c r="C469" s="93" t="s">
        <v>279</v>
      </c>
      <c r="D469" s="93"/>
      <c r="E469" s="94">
        <v>2.6220000000015715</v>
      </c>
      <c r="F469" s="146"/>
    </row>
    <row r="470" spans="1:6" x14ac:dyDescent="0.2">
      <c r="A470" s="95" t="s">
        <v>1007</v>
      </c>
      <c r="B470" s="91" t="s">
        <v>1008</v>
      </c>
      <c r="C470" s="93" t="s">
        <v>279</v>
      </c>
      <c r="D470" s="93"/>
      <c r="E470" s="94">
        <v>2.5679999999993015</v>
      </c>
      <c r="F470" s="146"/>
    </row>
    <row r="471" spans="1:6" x14ac:dyDescent="0.2">
      <c r="A471" s="95" t="s">
        <v>1009</v>
      </c>
      <c r="B471" s="91" t="s">
        <v>1010</v>
      </c>
      <c r="C471" s="93" t="s">
        <v>279</v>
      </c>
      <c r="D471" s="93"/>
      <c r="E471" s="94">
        <v>2.6160000000003492</v>
      </c>
      <c r="F471" s="146"/>
    </row>
    <row r="472" spans="1:6" x14ac:dyDescent="0.2">
      <c r="A472" s="95" t="s">
        <v>1011</v>
      </c>
      <c r="B472" s="91" t="s">
        <v>1004</v>
      </c>
      <c r="C472" s="93" t="s">
        <v>279</v>
      </c>
      <c r="D472" s="93"/>
      <c r="E472" s="94">
        <v>2.6220000000015715</v>
      </c>
      <c r="F472" s="146"/>
    </row>
    <row r="473" spans="1:6" x14ac:dyDescent="0.2">
      <c r="A473" s="95" t="s">
        <v>1012</v>
      </c>
      <c r="B473" s="91" t="s">
        <v>999</v>
      </c>
      <c r="C473" s="93" t="s">
        <v>279</v>
      </c>
      <c r="D473" s="93"/>
      <c r="E473" s="94">
        <v>2.5679999999993015</v>
      </c>
      <c r="F473" s="146"/>
    </row>
    <row r="474" spans="1:6" x14ac:dyDescent="0.2">
      <c r="A474" s="95" t="s">
        <v>1013</v>
      </c>
      <c r="B474" s="91" t="s">
        <v>1014</v>
      </c>
      <c r="C474" s="93" t="s">
        <v>279</v>
      </c>
      <c r="D474" s="93"/>
      <c r="E474" s="94">
        <v>2.6220000000015715</v>
      </c>
      <c r="F474" s="146"/>
    </row>
    <row r="475" spans="1:6" x14ac:dyDescent="0.2">
      <c r="A475" s="95" t="s">
        <v>1015</v>
      </c>
      <c r="B475" s="91" t="s">
        <v>1016</v>
      </c>
      <c r="C475" s="93" t="s">
        <v>279</v>
      </c>
      <c r="D475" s="93"/>
      <c r="E475" s="94">
        <v>2.6160000000003492</v>
      </c>
      <c r="F475" s="146"/>
    </row>
    <row r="476" spans="1:6" x14ac:dyDescent="0.2">
      <c r="A476" s="95" t="s">
        <v>1017</v>
      </c>
      <c r="B476" s="91" t="s">
        <v>1018</v>
      </c>
      <c r="C476" s="93" t="s">
        <v>279</v>
      </c>
      <c r="D476" s="93"/>
      <c r="E476" s="94">
        <v>2.5679999999993015</v>
      </c>
      <c r="F476" s="146"/>
    </row>
    <row r="477" spans="1:6" x14ac:dyDescent="0.2">
      <c r="A477" s="95" t="s">
        <v>1019</v>
      </c>
      <c r="B477" s="91" t="s">
        <v>1020</v>
      </c>
      <c r="C477" s="93" t="s">
        <v>279</v>
      </c>
      <c r="D477" s="93"/>
      <c r="E477" s="94">
        <v>2.6220000000015715</v>
      </c>
      <c r="F477" s="146"/>
    </row>
    <row r="478" spans="1:6" x14ac:dyDescent="0.2">
      <c r="A478" s="95" t="s">
        <v>1021</v>
      </c>
      <c r="B478" s="91" t="s">
        <v>1022</v>
      </c>
      <c r="C478" s="93" t="s">
        <v>363</v>
      </c>
      <c r="D478" s="93"/>
      <c r="E478" s="94">
        <v>3.4259999999994761</v>
      </c>
      <c r="F478" s="146"/>
    </row>
    <row r="479" spans="1:6" x14ac:dyDescent="0.2">
      <c r="A479" s="95" t="s">
        <v>1023</v>
      </c>
      <c r="B479" s="91" t="s">
        <v>1024</v>
      </c>
      <c r="C479" s="93" t="s">
        <v>363</v>
      </c>
      <c r="D479" s="93"/>
      <c r="E479" s="94">
        <v>3.4259999999994761</v>
      </c>
      <c r="F479" s="146"/>
    </row>
    <row r="480" spans="1:6" x14ac:dyDescent="0.2">
      <c r="A480" s="95" t="s">
        <v>1025</v>
      </c>
      <c r="B480" s="91" t="s">
        <v>1026</v>
      </c>
      <c r="C480" s="93" t="s">
        <v>363</v>
      </c>
      <c r="D480" s="93"/>
      <c r="E480" s="94">
        <v>3.4259999999994761</v>
      </c>
      <c r="F480" s="146"/>
    </row>
    <row r="481" spans="1:6" x14ac:dyDescent="0.2">
      <c r="A481" s="95" t="s">
        <v>1027</v>
      </c>
      <c r="B481" s="91" t="s">
        <v>1028</v>
      </c>
      <c r="C481" s="93" t="s">
        <v>363</v>
      </c>
      <c r="D481" s="93"/>
      <c r="E481" s="94">
        <v>3.4259999999994761</v>
      </c>
      <c r="F481" s="146"/>
    </row>
    <row r="482" spans="1:6" x14ac:dyDescent="0.2">
      <c r="A482" s="95" t="s">
        <v>1029</v>
      </c>
      <c r="B482" s="91" t="s">
        <v>1030</v>
      </c>
      <c r="C482" s="93" t="s">
        <v>363</v>
      </c>
      <c r="D482" s="93"/>
      <c r="E482" s="94">
        <v>3.4259999999994761</v>
      </c>
      <c r="F482" s="146"/>
    </row>
    <row r="483" spans="1:6" x14ac:dyDescent="0.2">
      <c r="A483" s="95" t="s">
        <v>1031</v>
      </c>
      <c r="B483" s="91" t="s">
        <v>1032</v>
      </c>
      <c r="C483" s="93" t="s">
        <v>363</v>
      </c>
      <c r="D483" s="93"/>
      <c r="E483" s="94">
        <v>3.4140000000013968</v>
      </c>
      <c r="F483" s="146"/>
    </row>
    <row r="484" spans="1:6" x14ac:dyDescent="0.2">
      <c r="A484" s="95" t="s">
        <v>1033</v>
      </c>
      <c r="B484" s="91" t="s">
        <v>1034</v>
      </c>
      <c r="C484" s="93" t="s">
        <v>1035</v>
      </c>
      <c r="D484" s="93"/>
      <c r="E484" s="94">
        <v>3.7740000000005236</v>
      </c>
      <c r="F484" s="146"/>
    </row>
    <row r="485" spans="1:6" x14ac:dyDescent="0.2">
      <c r="A485" s="95" t="s">
        <v>1036</v>
      </c>
      <c r="B485" s="91" t="s">
        <v>1037</v>
      </c>
      <c r="C485" s="93" t="s">
        <v>1035</v>
      </c>
      <c r="D485" s="93"/>
      <c r="E485" s="94">
        <v>3.7740000000005236</v>
      </c>
      <c r="F485" s="146"/>
    </row>
    <row r="486" spans="1:6" x14ac:dyDescent="0.2">
      <c r="A486" s="95" t="s">
        <v>1038</v>
      </c>
      <c r="B486" s="91" t="s">
        <v>1039</v>
      </c>
      <c r="C486" s="93" t="s">
        <v>1035</v>
      </c>
      <c r="D486" s="93"/>
      <c r="E486" s="94">
        <v>3.7740000000005236</v>
      </c>
      <c r="F486" s="146"/>
    </row>
    <row r="487" spans="1:6" x14ac:dyDescent="0.2">
      <c r="A487" s="95" t="s">
        <v>1040</v>
      </c>
      <c r="B487" s="91" t="s">
        <v>1041</v>
      </c>
      <c r="C487" s="93" t="s">
        <v>366</v>
      </c>
      <c r="D487" s="93"/>
      <c r="E487" s="94">
        <v>4.7699999999982534</v>
      </c>
      <c r="F487" s="146"/>
    </row>
    <row r="488" spans="1:6" x14ac:dyDescent="0.2">
      <c r="A488" s="90" t="s">
        <v>1042</v>
      </c>
      <c r="B488" s="91" t="s">
        <v>1043</v>
      </c>
      <c r="C488" s="93" t="s">
        <v>1044</v>
      </c>
      <c r="D488" s="93"/>
      <c r="E488" s="102">
        <v>4.7989947295200004</v>
      </c>
      <c r="F488" s="146"/>
    </row>
    <row r="489" spans="1:6" x14ac:dyDescent="0.2">
      <c r="A489" s="95" t="s">
        <v>1045</v>
      </c>
      <c r="B489" s="91" t="s">
        <v>1046</v>
      </c>
      <c r="C489" s="93" t="s">
        <v>1047</v>
      </c>
      <c r="D489" s="93"/>
      <c r="E489" s="96">
        <v>5.1839999999996511</v>
      </c>
      <c r="F489" s="146"/>
    </row>
    <row r="490" spans="1:6" x14ac:dyDescent="0.2">
      <c r="A490" s="100"/>
      <c r="B490" s="138" t="s">
        <v>283</v>
      </c>
      <c r="C490" s="97">
        <v>26</v>
      </c>
      <c r="D490" s="93"/>
      <c r="E490" s="102">
        <v>5.9591640000000003</v>
      </c>
      <c r="F490" s="146"/>
    </row>
    <row r="491" spans="1:6" x14ac:dyDescent="0.2">
      <c r="A491" s="100"/>
      <c r="B491" s="138" t="s">
        <v>283</v>
      </c>
      <c r="C491" s="97">
        <v>28</v>
      </c>
      <c r="D491" s="93"/>
      <c r="E491" s="102">
        <v>6.6406439999999991</v>
      </c>
      <c r="F491" s="146"/>
    </row>
    <row r="492" spans="1:6" ht="13.6" thickBot="1" x14ac:dyDescent="0.25">
      <c r="A492" s="100"/>
      <c r="B492" s="138"/>
      <c r="C492" s="97">
        <v>30</v>
      </c>
      <c r="D492" s="93"/>
      <c r="E492" s="102">
        <v>7.2842639999999994</v>
      </c>
      <c r="F492" s="146"/>
    </row>
    <row r="493" spans="1:6" x14ac:dyDescent="0.2">
      <c r="A493" s="103" t="s">
        <v>1048</v>
      </c>
      <c r="B493" s="104" t="s">
        <v>1049</v>
      </c>
      <c r="C493" s="105" t="s">
        <v>158</v>
      </c>
      <c r="D493" s="93"/>
      <c r="E493" s="106">
        <v>0.95400000000008722</v>
      </c>
      <c r="F493" s="146"/>
    </row>
    <row r="494" spans="1:6" x14ac:dyDescent="0.2">
      <c r="A494" s="90" t="s">
        <v>1050</v>
      </c>
      <c r="B494" s="91" t="s">
        <v>1051</v>
      </c>
      <c r="C494" s="93" t="s">
        <v>175</v>
      </c>
      <c r="D494" s="93"/>
      <c r="E494" s="102">
        <v>0.92670243052800005</v>
      </c>
      <c r="F494" s="146"/>
    </row>
    <row r="495" spans="1:6" x14ac:dyDescent="0.2">
      <c r="A495" s="95" t="s">
        <v>1052</v>
      </c>
      <c r="B495" s="91" t="s">
        <v>1053</v>
      </c>
      <c r="C495" s="93" t="s">
        <v>190</v>
      </c>
      <c r="D495" s="93"/>
      <c r="E495" s="94">
        <v>0.98999999999978172</v>
      </c>
    </row>
    <row r="496" spans="1:6" x14ac:dyDescent="0.2">
      <c r="A496" s="95" t="s">
        <v>1054</v>
      </c>
      <c r="B496" s="91" t="s">
        <v>1055</v>
      </c>
      <c r="C496" s="93" t="s">
        <v>190</v>
      </c>
      <c r="D496" s="93"/>
      <c r="E496" s="94">
        <v>0.98999999999978172</v>
      </c>
    </row>
    <row r="497" spans="1:5" x14ac:dyDescent="0.2">
      <c r="A497" s="95" t="s">
        <v>1056</v>
      </c>
      <c r="B497" s="91" t="s">
        <v>1057</v>
      </c>
      <c r="C497" s="93" t="s">
        <v>190</v>
      </c>
      <c r="D497" s="93"/>
      <c r="E497" s="94">
        <v>0.98999999999978172</v>
      </c>
    </row>
    <row r="498" spans="1:5" x14ac:dyDescent="0.2">
      <c r="A498" s="95" t="s">
        <v>1058</v>
      </c>
      <c r="B498" s="91" t="s">
        <v>1059</v>
      </c>
      <c r="C498" s="93" t="s">
        <v>190</v>
      </c>
      <c r="D498" s="93"/>
      <c r="E498" s="94">
        <v>0.98999999999978172</v>
      </c>
    </row>
    <row r="499" spans="1:5" x14ac:dyDescent="0.2">
      <c r="A499" s="95" t="s">
        <v>1060</v>
      </c>
      <c r="B499" s="91" t="s">
        <v>1061</v>
      </c>
      <c r="C499" s="93" t="s">
        <v>190</v>
      </c>
      <c r="D499" s="93"/>
      <c r="E499" s="94">
        <v>0.98999999999978172</v>
      </c>
    </row>
    <row r="500" spans="1:5" x14ac:dyDescent="0.2">
      <c r="A500" s="95" t="s">
        <v>1062</v>
      </c>
      <c r="B500" s="91" t="s">
        <v>1063</v>
      </c>
      <c r="C500" s="93" t="s">
        <v>190</v>
      </c>
      <c r="D500" s="93"/>
      <c r="E500" s="94">
        <v>0.98999999999978172</v>
      </c>
    </row>
    <row r="501" spans="1:5" x14ac:dyDescent="0.2">
      <c r="A501" s="95" t="s">
        <v>1052</v>
      </c>
      <c r="B501" s="91" t="s">
        <v>1053</v>
      </c>
      <c r="C501" s="93" t="s">
        <v>190</v>
      </c>
      <c r="D501" s="93"/>
      <c r="E501" s="94">
        <v>0.98999999999978172</v>
      </c>
    </row>
    <row r="502" spans="1:5" x14ac:dyDescent="0.2">
      <c r="A502" s="95" t="s">
        <v>1054</v>
      </c>
      <c r="B502" s="91" t="s">
        <v>1055</v>
      </c>
      <c r="C502" s="93" t="s">
        <v>190</v>
      </c>
      <c r="D502" s="93"/>
      <c r="E502" s="94">
        <v>0.98999999999978172</v>
      </c>
    </row>
    <row r="503" spans="1:5" x14ac:dyDescent="0.2">
      <c r="A503" s="95" t="s">
        <v>1056</v>
      </c>
      <c r="B503" s="91" t="s">
        <v>1057</v>
      </c>
      <c r="C503" s="93" t="s">
        <v>190</v>
      </c>
      <c r="D503" s="93"/>
      <c r="E503" s="94">
        <v>0.98999999999978172</v>
      </c>
    </row>
    <row r="504" spans="1:5" x14ac:dyDescent="0.2">
      <c r="A504" s="95" t="s">
        <v>1058</v>
      </c>
      <c r="B504" s="91" t="s">
        <v>1059</v>
      </c>
      <c r="C504" s="93" t="s">
        <v>190</v>
      </c>
      <c r="D504" s="93"/>
      <c r="E504" s="94">
        <v>0.98999999999978172</v>
      </c>
    </row>
    <row r="505" spans="1:5" x14ac:dyDescent="0.2">
      <c r="A505" s="95" t="s">
        <v>1060</v>
      </c>
      <c r="B505" s="91" t="s">
        <v>1061</v>
      </c>
      <c r="C505" s="93" t="s">
        <v>190</v>
      </c>
      <c r="D505" s="93"/>
      <c r="E505" s="94">
        <v>0.98999999999978172</v>
      </c>
    </row>
    <row r="506" spans="1:5" x14ac:dyDescent="0.2">
      <c r="A506" s="95" t="s">
        <v>1062</v>
      </c>
      <c r="B506" s="91" t="s">
        <v>1063</v>
      </c>
      <c r="C506" s="93" t="s">
        <v>190</v>
      </c>
      <c r="D506" s="93"/>
      <c r="E506" s="94">
        <v>0.98999999999978172</v>
      </c>
    </row>
    <row r="507" spans="1:5" x14ac:dyDescent="0.2">
      <c r="A507" s="112" t="s">
        <v>1064</v>
      </c>
      <c r="B507" s="111" t="s">
        <v>1065</v>
      </c>
      <c r="C507" s="92" t="s">
        <v>218</v>
      </c>
      <c r="D507" s="93"/>
      <c r="E507" s="96">
        <v>1.2900000000008731</v>
      </c>
    </row>
    <row r="508" spans="1:5" x14ac:dyDescent="0.2">
      <c r="A508" s="112" t="s">
        <v>1066</v>
      </c>
      <c r="B508" s="111" t="s">
        <v>1067</v>
      </c>
      <c r="C508" s="92" t="s">
        <v>218</v>
      </c>
      <c r="D508" s="93"/>
      <c r="E508" s="96">
        <v>1.2900000000008731</v>
      </c>
    </row>
    <row r="509" spans="1:5" x14ac:dyDescent="0.2">
      <c r="A509" s="112" t="s">
        <v>1068</v>
      </c>
      <c r="B509" s="111" t="s">
        <v>1069</v>
      </c>
      <c r="C509" s="92" t="s">
        <v>218</v>
      </c>
      <c r="D509" s="93"/>
      <c r="E509" s="96">
        <v>1.2900000000008731</v>
      </c>
    </row>
    <row r="510" spans="1:5" x14ac:dyDescent="0.2">
      <c r="A510" s="112" t="s">
        <v>1070</v>
      </c>
      <c r="B510" s="111" t="s">
        <v>1071</v>
      </c>
      <c r="C510" s="92" t="s">
        <v>218</v>
      </c>
      <c r="D510" s="93"/>
      <c r="E510" s="96">
        <v>1.4459999999999127</v>
      </c>
    </row>
    <row r="511" spans="1:5" x14ac:dyDescent="0.2">
      <c r="A511" s="112" t="s">
        <v>1072</v>
      </c>
      <c r="B511" s="111" t="s">
        <v>1073</v>
      </c>
      <c r="C511" s="92" t="s">
        <v>218</v>
      </c>
      <c r="D511" s="93"/>
      <c r="E511" s="96">
        <v>1.4160000000003492</v>
      </c>
    </row>
    <row r="512" spans="1:5" x14ac:dyDescent="0.2">
      <c r="A512" s="112" t="s">
        <v>1074</v>
      </c>
      <c r="B512" s="111" t="s">
        <v>1075</v>
      </c>
      <c r="C512" s="92" t="s">
        <v>218</v>
      </c>
      <c r="D512" s="93"/>
      <c r="E512" s="96">
        <v>1.2900000000008731</v>
      </c>
    </row>
    <row r="513" spans="1:5" x14ac:dyDescent="0.2">
      <c r="A513" s="112" t="s">
        <v>1076</v>
      </c>
      <c r="B513" s="111" t="s">
        <v>1077</v>
      </c>
      <c r="C513" s="92" t="s">
        <v>218</v>
      </c>
      <c r="D513" s="93"/>
      <c r="E513" s="96">
        <v>1.2900000000008731</v>
      </c>
    </row>
    <row r="514" spans="1:5" x14ac:dyDescent="0.2">
      <c r="A514" s="112" t="s">
        <v>1078</v>
      </c>
      <c r="B514" s="111" t="s">
        <v>1079</v>
      </c>
      <c r="C514" s="92" t="s">
        <v>218</v>
      </c>
      <c r="D514" s="93"/>
      <c r="E514" s="96">
        <v>1.4459999999999127</v>
      </c>
    </row>
    <row r="515" spans="1:5" x14ac:dyDescent="0.2">
      <c r="A515" s="95" t="s">
        <v>1080</v>
      </c>
      <c r="B515" s="91" t="s">
        <v>1081</v>
      </c>
      <c r="C515" s="93" t="s">
        <v>237</v>
      </c>
      <c r="D515" s="93"/>
      <c r="E515" s="94">
        <v>1.6080000000001746</v>
      </c>
    </row>
    <row r="516" spans="1:5" x14ac:dyDescent="0.2">
      <c r="A516" s="95" t="s">
        <v>1082</v>
      </c>
      <c r="B516" s="91" t="s">
        <v>1083</v>
      </c>
      <c r="C516" s="93" t="s">
        <v>237</v>
      </c>
      <c r="D516" s="93"/>
      <c r="E516" s="94">
        <v>1.6139999999992141</v>
      </c>
    </row>
    <row r="517" spans="1:5" x14ac:dyDescent="0.2">
      <c r="A517" s="95" t="s">
        <v>1084</v>
      </c>
      <c r="B517" s="91" t="s">
        <v>1085</v>
      </c>
      <c r="C517" s="93" t="s">
        <v>237</v>
      </c>
      <c r="D517" s="93"/>
      <c r="E517" s="94">
        <v>1.6139999999992141</v>
      </c>
    </row>
    <row r="518" spans="1:5" x14ac:dyDescent="0.2">
      <c r="A518" s="95" t="s">
        <v>1086</v>
      </c>
      <c r="B518" s="91" t="s">
        <v>1087</v>
      </c>
      <c r="C518" s="93" t="s">
        <v>237</v>
      </c>
      <c r="D518" s="93"/>
      <c r="E518" s="94">
        <v>1.6080000000001746</v>
      </c>
    </row>
    <row r="519" spans="1:5" x14ac:dyDescent="0.2">
      <c r="A519" s="95" t="s">
        <v>1088</v>
      </c>
      <c r="B519" s="91" t="s">
        <v>1089</v>
      </c>
      <c r="C519" s="93" t="s">
        <v>237</v>
      </c>
      <c r="D519" s="93"/>
      <c r="E519" s="94">
        <v>1.6139999999992141</v>
      </c>
    </row>
    <row r="520" spans="1:5" x14ac:dyDescent="0.2">
      <c r="A520" s="95" t="s">
        <v>1090</v>
      </c>
      <c r="B520" s="91" t="s">
        <v>1091</v>
      </c>
      <c r="C520" s="93" t="s">
        <v>237</v>
      </c>
      <c r="D520" s="93"/>
      <c r="E520" s="94">
        <v>1.6139999999992141</v>
      </c>
    </row>
    <row r="521" spans="1:5" x14ac:dyDescent="0.2">
      <c r="A521" s="95" t="s">
        <v>1092</v>
      </c>
      <c r="B521" s="91" t="s">
        <v>1093</v>
      </c>
      <c r="C521" s="93" t="s">
        <v>237</v>
      </c>
      <c r="D521" s="93"/>
      <c r="E521" s="94">
        <v>1.6139999999992141</v>
      </c>
    </row>
    <row r="522" spans="1:5" x14ac:dyDescent="0.2">
      <c r="A522" s="95" t="s">
        <v>1094</v>
      </c>
      <c r="B522" s="91" t="s">
        <v>1095</v>
      </c>
      <c r="C522" s="93" t="s">
        <v>237</v>
      </c>
      <c r="D522" s="93"/>
      <c r="E522" s="94">
        <v>1.6139999999992141</v>
      </c>
    </row>
    <row r="523" spans="1:5" x14ac:dyDescent="0.2">
      <c r="A523" s="95" t="s">
        <v>1096</v>
      </c>
      <c r="B523" s="91" t="s">
        <v>1097</v>
      </c>
      <c r="C523" s="93" t="s">
        <v>237</v>
      </c>
      <c r="D523" s="93"/>
      <c r="E523" s="94">
        <v>1.6139999999992141</v>
      </c>
    </row>
    <row r="524" spans="1:5" x14ac:dyDescent="0.2">
      <c r="A524" s="95" t="s">
        <v>1098</v>
      </c>
      <c r="B524" s="91" t="s">
        <v>1099</v>
      </c>
      <c r="C524" s="93" t="s">
        <v>237</v>
      </c>
      <c r="D524" s="93"/>
      <c r="E524" s="94">
        <v>1.6139999999992141</v>
      </c>
    </row>
    <row r="525" spans="1:5" x14ac:dyDescent="0.2">
      <c r="A525" s="95" t="s">
        <v>1100</v>
      </c>
      <c r="B525" s="91" t="s">
        <v>1101</v>
      </c>
      <c r="C525" s="93" t="s">
        <v>237</v>
      </c>
      <c r="D525" s="93"/>
      <c r="E525" s="94">
        <v>1.6139999999992141</v>
      </c>
    </row>
    <row r="526" spans="1:5" x14ac:dyDescent="0.2">
      <c r="A526" s="95" t="s">
        <v>1102</v>
      </c>
      <c r="B526" s="91" t="s">
        <v>1103</v>
      </c>
      <c r="C526" s="93" t="s">
        <v>237</v>
      </c>
      <c r="D526" s="93"/>
      <c r="E526" s="94">
        <v>1.5839999999996508</v>
      </c>
    </row>
    <row r="527" spans="1:5" x14ac:dyDescent="0.2">
      <c r="A527" s="95" t="s">
        <v>1104</v>
      </c>
      <c r="B527" s="91" t="s">
        <v>1105</v>
      </c>
      <c r="C527" s="93" t="s">
        <v>237</v>
      </c>
      <c r="D527" s="93"/>
      <c r="E527" s="94">
        <v>1.6139999999992141</v>
      </c>
    </row>
    <row r="528" spans="1:5" x14ac:dyDescent="0.2">
      <c r="A528" s="95" t="s">
        <v>1106</v>
      </c>
      <c r="B528" s="91" t="s">
        <v>1107</v>
      </c>
      <c r="C528" s="93" t="s">
        <v>237</v>
      </c>
      <c r="D528" s="93"/>
      <c r="E528" s="94">
        <v>1.6080000000001746</v>
      </c>
    </row>
    <row r="529" spans="1:5" x14ac:dyDescent="0.2">
      <c r="A529" s="95" t="s">
        <v>1108</v>
      </c>
      <c r="B529" s="91" t="s">
        <v>1109</v>
      </c>
      <c r="C529" s="93" t="s">
        <v>237</v>
      </c>
      <c r="D529" s="93"/>
      <c r="E529" s="96">
        <v>1.6139999999992141</v>
      </c>
    </row>
    <row r="530" spans="1:5" x14ac:dyDescent="0.2">
      <c r="A530" s="95" t="s">
        <v>1110</v>
      </c>
      <c r="B530" s="91" t="s">
        <v>1111</v>
      </c>
      <c r="C530" s="93" t="s">
        <v>237</v>
      </c>
      <c r="D530" s="93"/>
      <c r="E530" s="96">
        <v>1.6139999999992141</v>
      </c>
    </row>
    <row r="531" spans="1:5" x14ac:dyDescent="0.2">
      <c r="A531" s="95" t="s">
        <v>1112</v>
      </c>
      <c r="B531" s="91" t="s">
        <v>1113</v>
      </c>
      <c r="C531" s="93" t="s">
        <v>237</v>
      </c>
      <c r="D531" s="93"/>
      <c r="E531" s="96">
        <v>1.6139999999992141</v>
      </c>
    </row>
    <row r="532" spans="1:5" x14ac:dyDescent="0.2">
      <c r="A532" s="95" t="s">
        <v>1114</v>
      </c>
      <c r="B532" s="91" t="s">
        <v>1115</v>
      </c>
      <c r="C532" s="93" t="s">
        <v>237</v>
      </c>
      <c r="D532" s="93"/>
      <c r="E532" s="96">
        <v>1.6139999999992141</v>
      </c>
    </row>
    <row r="533" spans="1:5" x14ac:dyDescent="0.2">
      <c r="A533" s="95" t="s">
        <v>1116</v>
      </c>
      <c r="B533" s="91" t="s">
        <v>1117</v>
      </c>
      <c r="C533" s="93" t="s">
        <v>237</v>
      </c>
      <c r="D533" s="93"/>
      <c r="E533" s="96">
        <v>1.6139999999992141</v>
      </c>
    </row>
    <row r="534" spans="1:5" x14ac:dyDescent="0.2">
      <c r="A534" s="95" t="s">
        <v>1118</v>
      </c>
      <c r="B534" s="91" t="s">
        <v>1105</v>
      </c>
      <c r="C534" s="93" t="s">
        <v>237</v>
      </c>
      <c r="D534" s="93"/>
      <c r="E534" s="96">
        <v>1.6139999999992141</v>
      </c>
    </row>
    <row r="535" spans="1:5" x14ac:dyDescent="0.2">
      <c r="A535" s="95" t="s">
        <v>1119</v>
      </c>
      <c r="B535" s="91" t="s">
        <v>1120</v>
      </c>
      <c r="C535" s="93" t="s">
        <v>237</v>
      </c>
      <c r="D535" s="93"/>
      <c r="E535" s="96">
        <v>1.6139999999992141</v>
      </c>
    </row>
    <row r="536" spans="1:5" x14ac:dyDescent="0.2">
      <c r="A536" s="95" t="s">
        <v>1121</v>
      </c>
      <c r="B536" s="91" t="s">
        <v>1122</v>
      </c>
      <c r="C536" s="93" t="s">
        <v>237</v>
      </c>
      <c r="D536" s="93"/>
      <c r="E536" s="96">
        <v>1.6139999999992141</v>
      </c>
    </row>
    <row r="537" spans="1:5" x14ac:dyDescent="0.2">
      <c r="A537" s="95" t="s">
        <v>1123</v>
      </c>
      <c r="B537" s="91" t="s">
        <v>1124</v>
      </c>
      <c r="C537" s="93" t="s">
        <v>237</v>
      </c>
      <c r="D537" s="93"/>
      <c r="E537" s="96">
        <v>1.6139999999992141</v>
      </c>
    </row>
    <row r="538" spans="1:5" x14ac:dyDescent="0.2">
      <c r="A538" s="95" t="s">
        <v>1125</v>
      </c>
      <c r="B538" s="91" t="s">
        <v>1126</v>
      </c>
      <c r="C538" s="93" t="s">
        <v>237</v>
      </c>
      <c r="D538" s="93"/>
      <c r="E538" s="96">
        <v>1.6139999999992141</v>
      </c>
    </row>
    <row r="539" spans="1:5" x14ac:dyDescent="0.2">
      <c r="A539" s="95" t="s">
        <v>1110</v>
      </c>
      <c r="B539" s="91" t="s">
        <v>1111</v>
      </c>
      <c r="C539" s="93" t="s">
        <v>237</v>
      </c>
      <c r="D539" s="93"/>
      <c r="E539" s="96">
        <v>1.6139999999992141</v>
      </c>
    </row>
    <row r="540" spans="1:5" x14ac:dyDescent="0.2">
      <c r="A540" s="95" t="s">
        <v>1112</v>
      </c>
      <c r="B540" s="91" t="s">
        <v>1113</v>
      </c>
      <c r="C540" s="93" t="s">
        <v>237</v>
      </c>
      <c r="D540" s="93"/>
      <c r="E540" s="94">
        <v>1.6139999999992141</v>
      </c>
    </row>
    <row r="541" spans="1:5" x14ac:dyDescent="0.2">
      <c r="A541" s="95" t="s">
        <v>1114</v>
      </c>
      <c r="B541" s="91" t="s">
        <v>1115</v>
      </c>
      <c r="C541" s="93" t="s">
        <v>237</v>
      </c>
      <c r="D541" s="93"/>
      <c r="E541" s="94">
        <v>1.6139999999992141</v>
      </c>
    </row>
    <row r="542" spans="1:5" x14ac:dyDescent="0.2">
      <c r="A542" s="95" t="s">
        <v>1116</v>
      </c>
      <c r="B542" s="91" t="s">
        <v>1117</v>
      </c>
      <c r="C542" s="93" t="s">
        <v>237</v>
      </c>
      <c r="D542" s="93"/>
      <c r="E542" s="94">
        <v>1.6139999999992141</v>
      </c>
    </row>
    <row r="543" spans="1:5" x14ac:dyDescent="0.2">
      <c r="A543" s="95" t="s">
        <v>1118</v>
      </c>
      <c r="B543" s="91" t="s">
        <v>1105</v>
      </c>
      <c r="C543" s="93" t="s">
        <v>237</v>
      </c>
      <c r="D543" s="93"/>
      <c r="E543" s="94">
        <v>1.6139999999992141</v>
      </c>
    </row>
    <row r="544" spans="1:5" x14ac:dyDescent="0.2">
      <c r="A544" s="95" t="s">
        <v>1119</v>
      </c>
      <c r="B544" s="91" t="s">
        <v>1120</v>
      </c>
      <c r="C544" s="93" t="s">
        <v>237</v>
      </c>
      <c r="D544" s="93"/>
      <c r="E544" s="94">
        <v>1.6139999999992141</v>
      </c>
    </row>
    <row r="545" spans="1:6" x14ac:dyDescent="0.2">
      <c r="A545" s="95" t="s">
        <v>1121</v>
      </c>
      <c r="B545" s="91" t="s">
        <v>1122</v>
      </c>
      <c r="C545" s="93" t="s">
        <v>237</v>
      </c>
      <c r="D545" s="93"/>
      <c r="E545" s="94">
        <v>1.6139999999992141</v>
      </c>
    </row>
    <row r="546" spans="1:6" x14ac:dyDescent="0.2">
      <c r="A546" s="95" t="s">
        <v>1123</v>
      </c>
      <c r="B546" s="91" t="s">
        <v>1124</v>
      </c>
      <c r="C546" s="93" t="s">
        <v>237</v>
      </c>
      <c r="D546" s="93"/>
      <c r="E546" s="94">
        <v>1.6139999999992141</v>
      </c>
    </row>
    <row r="547" spans="1:6" x14ac:dyDescent="0.2">
      <c r="A547" s="95" t="s">
        <v>1125</v>
      </c>
      <c r="B547" s="91" t="s">
        <v>1126</v>
      </c>
      <c r="C547" s="93" t="s">
        <v>237</v>
      </c>
      <c r="D547" s="93"/>
      <c r="E547" s="94">
        <v>1.6139999999992141</v>
      </c>
    </row>
    <row r="548" spans="1:6" x14ac:dyDescent="0.2">
      <c r="A548" s="95" t="s">
        <v>1080</v>
      </c>
      <c r="B548" s="91" t="s">
        <v>1081</v>
      </c>
      <c r="C548" s="93" t="s">
        <v>237</v>
      </c>
      <c r="D548" s="93"/>
      <c r="E548" s="94">
        <v>1.6080000000001746</v>
      </c>
    </row>
    <row r="549" spans="1:6" x14ac:dyDescent="0.2">
      <c r="A549" s="95" t="s">
        <v>1082</v>
      </c>
      <c r="B549" s="91" t="s">
        <v>1083</v>
      </c>
      <c r="C549" s="93" t="s">
        <v>237</v>
      </c>
      <c r="D549" s="93"/>
      <c r="E549" s="94">
        <v>1.6139999999992141</v>
      </c>
    </row>
    <row r="550" spans="1:6" x14ac:dyDescent="0.2">
      <c r="A550" s="95" t="s">
        <v>1084</v>
      </c>
      <c r="B550" s="91" t="s">
        <v>1085</v>
      </c>
      <c r="C550" s="93" t="s">
        <v>237</v>
      </c>
      <c r="D550" s="93"/>
      <c r="E550" s="94">
        <v>1.6139999999992141</v>
      </c>
      <c r="F550" s="146"/>
    </row>
    <row r="551" spans="1:6" x14ac:dyDescent="0.2">
      <c r="A551" s="95" t="s">
        <v>1086</v>
      </c>
      <c r="B551" s="91" t="s">
        <v>1087</v>
      </c>
      <c r="C551" s="93" t="s">
        <v>237</v>
      </c>
      <c r="D551" s="93"/>
      <c r="E551" s="94">
        <v>1.6080000000001746</v>
      </c>
      <c r="F551" s="146"/>
    </row>
    <row r="552" spans="1:6" x14ac:dyDescent="0.2">
      <c r="A552" s="95" t="s">
        <v>1088</v>
      </c>
      <c r="B552" s="91" t="s">
        <v>1089</v>
      </c>
      <c r="C552" s="93" t="s">
        <v>237</v>
      </c>
      <c r="D552" s="93"/>
      <c r="E552" s="94">
        <v>1.6139999999992141</v>
      </c>
      <c r="F552" s="146"/>
    </row>
    <row r="553" spans="1:6" x14ac:dyDescent="0.2">
      <c r="A553" s="95" t="s">
        <v>1090</v>
      </c>
      <c r="B553" s="91" t="s">
        <v>1091</v>
      </c>
      <c r="C553" s="93" t="s">
        <v>237</v>
      </c>
      <c r="D553" s="93"/>
      <c r="E553" s="94">
        <v>1.6139999999992141</v>
      </c>
      <c r="F553" s="146"/>
    </row>
    <row r="554" spans="1:6" x14ac:dyDescent="0.2">
      <c r="A554" s="95" t="s">
        <v>1092</v>
      </c>
      <c r="B554" s="91" t="s">
        <v>1093</v>
      </c>
      <c r="C554" s="93" t="s">
        <v>237</v>
      </c>
      <c r="D554" s="93"/>
      <c r="E554" s="94">
        <v>1.6139999999992141</v>
      </c>
      <c r="F554" s="146"/>
    </row>
    <row r="555" spans="1:6" x14ac:dyDescent="0.2">
      <c r="A555" s="95" t="s">
        <v>1094</v>
      </c>
      <c r="B555" s="91" t="s">
        <v>1095</v>
      </c>
      <c r="C555" s="93" t="s">
        <v>237</v>
      </c>
      <c r="D555" s="93"/>
      <c r="E555" s="94">
        <v>1.6139999999992141</v>
      </c>
      <c r="F555" s="146"/>
    </row>
    <row r="556" spans="1:6" x14ac:dyDescent="0.2">
      <c r="A556" s="95" t="s">
        <v>1096</v>
      </c>
      <c r="B556" s="91" t="s">
        <v>1097</v>
      </c>
      <c r="C556" s="93" t="s">
        <v>237</v>
      </c>
      <c r="D556" s="93"/>
      <c r="E556" s="94">
        <v>1.6139999999992141</v>
      </c>
      <c r="F556" s="146"/>
    </row>
    <row r="557" spans="1:6" x14ac:dyDescent="0.2">
      <c r="A557" s="95" t="s">
        <v>1098</v>
      </c>
      <c r="B557" s="91" t="s">
        <v>1099</v>
      </c>
      <c r="C557" s="93" t="s">
        <v>237</v>
      </c>
      <c r="D557" s="93"/>
      <c r="E557" s="94">
        <v>1.6139999999992141</v>
      </c>
      <c r="F557" s="146"/>
    </row>
    <row r="558" spans="1:6" x14ac:dyDescent="0.2">
      <c r="A558" s="95" t="s">
        <v>1100</v>
      </c>
      <c r="B558" s="91" t="s">
        <v>1101</v>
      </c>
      <c r="C558" s="93" t="s">
        <v>237</v>
      </c>
      <c r="D558" s="93"/>
      <c r="E558" s="94">
        <v>1.6139999999992141</v>
      </c>
      <c r="F558" s="146"/>
    </row>
    <row r="559" spans="1:6" x14ac:dyDescent="0.2">
      <c r="A559" s="95" t="s">
        <v>1102</v>
      </c>
      <c r="B559" s="91" t="s">
        <v>1103</v>
      </c>
      <c r="C559" s="93" t="s">
        <v>237</v>
      </c>
      <c r="D559" s="93"/>
      <c r="E559" s="94">
        <v>1.5839999999996508</v>
      </c>
      <c r="F559" s="146"/>
    </row>
    <row r="560" spans="1:6" x14ac:dyDescent="0.2">
      <c r="A560" s="95" t="s">
        <v>1104</v>
      </c>
      <c r="B560" s="91" t="s">
        <v>1105</v>
      </c>
      <c r="C560" s="93" t="s">
        <v>237</v>
      </c>
      <c r="D560" s="93"/>
      <c r="E560" s="94">
        <v>1.6139999999992141</v>
      </c>
      <c r="F560" s="146"/>
    </row>
    <row r="561" spans="1:6" x14ac:dyDescent="0.2">
      <c r="A561" s="95" t="s">
        <v>1106</v>
      </c>
      <c r="B561" s="91" t="s">
        <v>1107</v>
      </c>
      <c r="C561" s="93" t="s">
        <v>237</v>
      </c>
      <c r="D561" s="93"/>
      <c r="E561" s="96">
        <v>1.6080000000001746</v>
      </c>
      <c r="F561" s="146"/>
    </row>
    <row r="562" spans="1:6" x14ac:dyDescent="0.2">
      <c r="A562" s="95" t="s">
        <v>1108</v>
      </c>
      <c r="B562" s="91" t="s">
        <v>1109</v>
      </c>
      <c r="C562" s="93" t="s">
        <v>237</v>
      </c>
      <c r="D562" s="93"/>
      <c r="E562" s="96">
        <v>1.6139999999992141</v>
      </c>
      <c r="F562" s="146"/>
    </row>
    <row r="563" spans="1:6" x14ac:dyDescent="0.2">
      <c r="A563" s="95" t="s">
        <v>1127</v>
      </c>
      <c r="B563" s="91" t="s">
        <v>1128</v>
      </c>
      <c r="C563" s="93" t="s">
        <v>242</v>
      </c>
      <c r="D563" s="93"/>
      <c r="E563" s="96">
        <v>1.7999999999999998</v>
      </c>
      <c r="F563" s="146"/>
    </row>
    <row r="564" spans="1:6" x14ac:dyDescent="0.2">
      <c r="A564" s="95" t="s">
        <v>1129</v>
      </c>
      <c r="B564" s="91" t="s">
        <v>1130</v>
      </c>
      <c r="C564" s="93" t="s">
        <v>242</v>
      </c>
      <c r="D564" s="93"/>
      <c r="E564" s="96">
        <v>1.7999999999999998</v>
      </c>
      <c r="F564" s="146"/>
    </row>
    <row r="565" spans="1:6" x14ac:dyDescent="0.2">
      <c r="A565" s="95" t="s">
        <v>1131</v>
      </c>
      <c r="B565" s="91" t="s">
        <v>1132</v>
      </c>
      <c r="C565" s="93" t="s">
        <v>242</v>
      </c>
      <c r="D565" s="93"/>
      <c r="E565" s="96">
        <v>1.7999999999999998</v>
      </c>
      <c r="F565" s="146"/>
    </row>
    <row r="566" spans="1:6" x14ac:dyDescent="0.2">
      <c r="A566" s="95" t="s">
        <v>1133</v>
      </c>
      <c r="B566" s="91" t="s">
        <v>1134</v>
      </c>
      <c r="C566" s="93" t="s">
        <v>242</v>
      </c>
      <c r="D566" s="93"/>
      <c r="E566" s="96">
        <v>1.7639999999992142</v>
      </c>
      <c r="F566" s="146"/>
    </row>
    <row r="567" spans="1:6" x14ac:dyDescent="0.2">
      <c r="A567" s="95" t="s">
        <v>1135</v>
      </c>
      <c r="B567" s="91" t="s">
        <v>1136</v>
      </c>
      <c r="C567" s="93" t="s">
        <v>242</v>
      </c>
      <c r="D567" s="93"/>
      <c r="E567" s="96">
        <v>1.7999999999999998</v>
      </c>
      <c r="F567" s="146"/>
    </row>
    <row r="568" spans="1:6" x14ac:dyDescent="0.2">
      <c r="A568" s="95" t="s">
        <v>1137</v>
      </c>
      <c r="B568" s="91" t="s">
        <v>1138</v>
      </c>
      <c r="C568" s="93" t="s">
        <v>242</v>
      </c>
      <c r="D568" s="93"/>
      <c r="E568" s="96">
        <v>1.7999999999999998</v>
      </c>
      <c r="F568" s="146"/>
    </row>
    <row r="569" spans="1:6" x14ac:dyDescent="0.2">
      <c r="A569" s="95" t="s">
        <v>1129</v>
      </c>
      <c r="B569" s="91" t="s">
        <v>1130</v>
      </c>
      <c r="C569" s="93" t="s">
        <v>242</v>
      </c>
      <c r="D569" s="93"/>
      <c r="E569" s="96">
        <v>1.7999999999999998</v>
      </c>
      <c r="F569" s="146"/>
    </row>
    <row r="570" spans="1:6" x14ac:dyDescent="0.2">
      <c r="A570" s="95" t="s">
        <v>1131</v>
      </c>
      <c r="B570" s="91" t="s">
        <v>1132</v>
      </c>
      <c r="C570" s="93" t="s">
        <v>242</v>
      </c>
      <c r="D570" s="93"/>
      <c r="E570" s="96">
        <v>1.7999999999999998</v>
      </c>
      <c r="F570" s="146"/>
    </row>
    <row r="571" spans="1:6" x14ac:dyDescent="0.2">
      <c r="A571" s="95" t="s">
        <v>1133</v>
      </c>
      <c r="B571" s="91" t="s">
        <v>1134</v>
      </c>
      <c r="C571" s="93" t="s">
        <v>242</v>
      </c>
      <c r="D571" s="93"/>
      <c r="E571" s="96">
        <v>1.7639999999992142</v>
      </c>
      <c r="F571" s="146"/>
    </row>
    <row r="572" spans="1:6" x14ac:dyDescent="0.2">
      <c r="A572" s="95" t="s">
        <v>1139</v>
      </c>
      <c r="B572" s="91" t="s">
        <v>1140</v>
      </c>
      <c r="C572" s="93" t="s">
        <v>242</v>
      </c>
      <c r="D572" s="93"/>
      <c r="E572" s="96">
        <v>1.7639999999992142</v>
      </c>
      <c r="F572" s="146"/>
    </row>
    <row r="573" spans="1:6" x14ac:dyDescent="0.2">
      <c r="A573" s="95" t="s">
        <v>1141</v>
      </c>
      <c r="B573" s="91" t="s">
        <v>1142</v>
      </c>
      <c r="C573" s="93" t="s">
        <v>242</v>
      </c>
      <c r="D573" s="93"/>
      <c r="E573" s="94">
        <v>1.7999999999999998</v>
      </c>
      <c r="F573" s="146"/>
    </row>
    <row r="574" spans="1:6" x14ac:dyDescent="0.2">
      <c r="A574" s="95" t="s">
        <v>1135</v>
      </c>
      <c r="B574" s="91" t="s">
        <v>1136</v>
      </c>
      <c r="C574" s="93" t="s">
        <v>242</v>
      </c>
      <c r="D574" s="93"/>
      <c r="E574" s="94">
        <v>1.7999999999999998</v>
      </c>
      <c r="F574" s="146"/>
    </row>
    <row r="575" spans="1:6" x14ac:dyDescent="0.2">
      <c r="A575" s="95" t="s">
        <v>1137</v>
      </c>
      <c r="B575" s="91" t="s">
        <v>1138</v>
      </c>
      <c r="C575" s="93" t="s">
        <v>242</v>
      </c>
      <c r="D575" s="93"/>
      <c r="E575" s="94">
        <v>1.7999999999999998</v>
      </c>
      <c r="F575" s="146"/>
    </row>
    <row r="576" spans="1:6" x14ac:dyDescent="0.2">
      <c r="A576" s="95" t="s">
        <v>1127</v>
      </c>
      <c r="B576" s="91" t="s">
        <v>1128</v>
      </c>
      <c r="C576" s="93" t="s">
        <v>242</v>
      </c>
      <c r="D576" s="93"/>
      <c r="E576" s="94">
        <v>1.7999999999999998</v>
      </c>
      <c r="F576" s="146"/>
    </row>
    <row r="577" spans="1:6" x14ac:dyDescent="0.2">
      <c r="A577" s="95" t="s">
        <v>1143</v>
      </c>
      <c r="B577" s="91" t="s">
        <v>1144</v>
      </c>
      <c r="C577" s="93" t="s">
        <v>259</v>
      </c>
      <c r="D577" s="93"/>
      <c r="E577" s="94">
        <v>1.9980000000010476</v>
      </c>
      <c r="F577" s="146"/>
    </row>
    <row r="578" spans="1:6" x14ac:dyDescent="0.2">
      <c r="A578" s="95" t="s">
        <v>1145</v>
      </c>
      <c r="B578" s="91" t="s">
        <v>1146</v>
      </c>
      <c r="C578" s="93" t="s">
        <v>259</v>
      </c>
      <c r="D578" s="93"/>
      <c r="E578" s="94">
        <v>1.9919999999998252</v>
      </c>
      <c r="F578" s="146"/>
    </row>
    <row r="579" spans="1:6" x14ac:dyDescent="0.2">
      <c r="A579" s="95" t="s">
        <v>1147</v>
      </c>
      <c r="B579" s="91" t="s">
        <v>1148</v>
      </c>
      <c r="C579" s="93" t="s">
        <v>259</v>
      </c>
      <c r="D579" s="93"/>
      <c r="E579" s="94">
        <v>1.9980000000010476</v>
      </c>
      <c r="F579" s="146"/>
    </row>
    <row r="580" spans="1:6" x14ac:dyDescent="0.2">
      <c r="A580" s="95" t="s">
        <v>1149</v>
      </c>
      <c r="B580" s="91" t="s">
        <v>1150</v>
      </c>
      <c r="C580" s="93" t="s">
        <v>259</v>
      </c>
      <c r="D580" s="93"/>
      <c r="E580" s="94">
        <v>1.9980000000010476</v>
      </c>
      <c r="F580" s="146"/>
    </row>
    <row r="581" spans="1:6" x14ac:dyDescent="0.2">
      <c r="A581" s="95" t="s">
        <v>1151</v>
      </c>
      <c r="B581" s="91" t="s">
        <v>1152</v>
      </c>
      <c r="C581" s="93" t="s">
        <v>259</v>
      </c>
      <c r="D581" s="93"/>
      <c r="E581" s="94">
        <v>1.9980000000010476</v>
      </c>
      <c r="F581" s="146"/>
    </row>
    <row r="582" spans="1:6" x14ac:dyDescent="0.2">
      <c r="A582" s="95" t="s">
        <v>1153</v>
      </c>
      <c r="B582" s="91" t="s">
        <v>1154</v>
      </c>
      <c r="C582" s="93" t="s">
        <v>259</v>
      </c>
      <c r="D582" s="93"/>
      <c r="E582" s="94">
        <v>1.9980000000010476</v>
      </c>
      <c r="F582" s="146"/>
    </row>
    <row r="583" spans="1:6" x14ac:dyDescent="0.2">
      <c r="A583" s="95" t="s">
        <v>1155</v>
      </c>
      <c r="B583" s="91" t="s">
        <v>1156</v>
      </c>
      <c r="C583" s="93" t="s">
        <v>259</v>
      </c>
      <c r="D583" s="93"/>
      <c r="E583" s="94">
        <v>1.9980000000010476</v>
      </c>
      <c r="F583" s="146"/>
    </row>
    <row r="584" spans="1:6" x14ac:dyDescent="0.2">
      <c r="A584" s="95" t="s">
        <v>1157</v>
      </c>
      <c r="B584" s="91" t="s">
        <v>1158</v>
      </c>
      <c r="C584" s="93" t="s">
        <v>259</v>
      </c>
      <c r="D584" s="93"/>
      <c r="E584" s="94">
        <v>1.9919999999998252</v>
      </c>
      <c r="F584" s="146"/>
    </row>
    <row r="585" spans="1:6" x14ac:dyDescent="0.2">
      <c r="A585" s="95" t="s">
        <v>1159</v>
      </c>
      <c r="B585" s="91" t="s">
        <v>1160</v>
      </c>
      <c r="C585" s="93" t="s">
        <v>259</v>
      </c>
      <c r="D585" s="93"/>
      <c r="E585" s="94">
        <v>1.9980000000010476</v>
      </c>
      <c r="F585" s="146"/>
    </row>
    <row r="586" spans="1:6" x14ac:dyDescent="0.2">
      <c r="A586" s="95" t="s">
        <v>1161</v>
      </c>
      <c r="B586" s="91" t="s">
        <v>1162</v>
      </c>
      <c r="C586" s="93" t="s">
        <v>259</v>
      </c>
      <c r="D586" s="93"/>
      <c r="E586" s="94">
        <v>1.9919999999998252</v>
      </c>
      <c r="F586" s="146"/>
    </row>
    <row r="587" spans="1:6" x14ac:dyDescent="0.2">
      <c r="A587" s="95" t="s">
        <v>1163</v>
      </c>
      <c r="B587" s="91" t="s">
        <v>1164</v>
      </c>
      <c r="C587" s="93" t="s">
        <v>259</v>
      </c>
      <c r="D587" s="93"/>
      <c r="E587" s="94">
        <v>1.9980000000010476</v>
      </c>
      <c r="F587" s="146"/>
    </row>
    <row r="588" spans="1:6" x14ac:dyDescent="0.2">
      <c r="A588" s="95" t="s">
        <v>1165</v>
      </c>
      <c r="B588" s="91" t="s">
        <v>1166</v>
      </c>
      <c r="C588" s="93" t="s">
        <v>259</v>
      </c>
      <c r="D588" s="93"/>
      <c r="E588" s="94">
        <v>1.9919999999998252</v>
      </c>
      <c r="F588" s="146"/>
    </row>
    <row r="589" spans="1:6" x14ac:dyDescent="0.2">
      <c r="A589" s="95" t="s">
        <v>1167</v>
      </c>
      <c r="B589" s="91" t="s">
        <v>1168</v>
      </c>
      <c r="C589" s="93" t="s">
        <v>259</v>
      </c>
      <c r="D589" s="93"/>
      <c r="E589" s="94">
        <v>1.9980000000010476</v>
      </c>
      <c r="F589" s="146"/>
    </row>
    <row r="590" spans="1:6" x14ac:dyDescent="0.2">
      <c r="A590" s="95" t="s">
        <v>1169</v>
      </c>
      <c r="B590" s="91" t="s">
        <v>1170</v>
      </c>
      <c r="C590" s="93" t="s">
        <v>259</v>
      </c>
      <c r="D590" s="93"/>
      <c r="E590" s="94">
        <v>1.9559999999990394</v>
      </c>
      <c r="F590" s="146"/>
    </row>
    <row r="591" spans="1:6" x14ac:dyDescent="0.2">
      <c r="A591" s="95" t="s">
        <v>1171</v>
      </c>
      <c r="B591" s="91" t="s">
        <v>1172</v>
      </c>
      <c r="C591" s="93" t="s">
        <v>259</v>
      </c>
      <c r="D591" s="93"/>
      <c r="E591" s="94">
        <v>1.9980000000010476</v>
      </c>
      <c r="F591" s="146"/>
    </row>
    <row r="592" spans="1:6" x14ac:dyDescent="0.2">
      <c r="A592" s="95" t="s">
        <v>1173</v>
      </c>
      <c r="B592" s="91" t="s">
        <v>1174</v>
      </c>
      <c r="C592" s="93" t="s">
        <v>259</v>
      </c>
      <c r="D592" s="93"/>
      <c r="E592" s="94">
        <v>1.9919999999998252</v>
      </c>
      <c r="F592" s="146"/>
    </row>
    <row r="593" spans="1:6" x14ac:dyDescent="0.2">
      <c r="A593" s="95" t="s">
        <v>1175</v>
      </c>
      <c r="B593" s="91" t="s">
        <v>1176</v>
      </c>
      <c r="C593" s="93" t="s">
        <v>259</v>
      </c>
      <c r="D593" s="93"/>
      <c r="E593" s="94">
        <v>1.9980000000010476</v>
      </c>
      <c r="F593" s="146"/>
    </row>
    <row r="594" spans="1:6" x14ac:dyDescent="0.2">
      <c r="A594" s="95" t="s">
        <v>1177</v>
      </c>
      <c r="B594" s="91" t="s">
        <v>1178</v>
      </c>
      <c r="C594" s="93" t="s">
        <v>259</v>
      </c>
      <c r="D594" s="93"/>
      <c r="E594" s="96">
        <v>1.9980000000010476</v>
      </c>
      <c r="F594" s="146"/>
    </row>
    <row r="595" spans="1:6" x14ac:dyDescent="0.2">
      <c r="A595" s="95" t="s">
        <v>1179</v>
      </c>
      <c r="B595" s="91" t="s">
        <v>1180</v>
      </c>
      <c r="C595" s="93" t="s">
        <v>259</v>
      </c>
      <c r="D595" s="93"/>
      <c r="E595" s="96">
        <v>1.9980000000010476</v>
      </c>
      <c r="F595" s="146"/>
    </row>
    <row r="596" spans="1:6" x14ac:dyDescent="0.2">
      <c r="A596" s="95" t="s">
        <v>1181</v>
      </c>
      <c r="B596" s="91" t="s">
        <v>1182</v>
      </c>
      <c r="C596" s="93" t="s">
        <v>259</v>
      </c>
      <c r="D596" s="93"/>
      <c r="E596" s="96">
        <v>1.9980000000010476</v>
      </c>
      <c r="F596" s="146"/>
    </row>
    <row r="597" spans="1:6" x14ac:dyDescent="0.2">
      <c r="A597" s="95" t="s">
        <v>1183</v>
      </c>
      <c r="B597" s="91" t="s">
        <v>1184</v>
      </c>
      <c r="C597" s="93" t="s">
        <v>259</v>
      </c>
      <c r="D597" s="93"/>
      <c r="E597" s="96">
        <v>1.9980000000010476</v>
      </c>
      <c r="F597" s="146"/>
    </row>
    <row r="598" spans="1:6" x14ac:dyDescent="0.2">
      <c r="A598" s="95" t="s">
        <v>1185</v>
      </c>
      <c r="B598" s="91" t="s">
        <v>1186</v>
      </c>
      <c r="C598" s="93" t="s">
        <v>259</v>
      </c>
      <c r="D598" s="93"/>
      <c r="E598" s="96">
        <v>1.9980000000010476</v>
      </c>
      <c r="F598" s="146"/>
    </row>
    <row r="599" spans="1:6" x14ac:dyDescent="0.2">
      <c r="A599" s="95" t="s">
        <v>1187</v>
      </c>
      <c r="B599" s="91" t="s">
        <v>1188</v>
      </c>
      <c r="C599" s="93" t="s">
        <v>259</v>
      </c>
      <c r="D599" s="93"/>
      <c r="E599" s="96">
        <v>1.9980000000010476</v>
      </c>
      <c r="F599" s="146"/>
    </row>
    <row r="600" spans="1:6" x14ac:dyDescent="0.2">
      <c r="A600" s="95" t="s">
        <v>1189</v>
      </c>
      <c r="B600" s="91" t="s">
        <v>1190</v>
      </c>
      <c r="C600" s="93" t="s">
        <v>259</v>
      </c>
      <c r="D600" s="93"/>
      <c r="E600" s="96">
        <v>1.9980000000010476</v>
      </c>
      <c r="F600" s="146"/>
    </row>
    <row r="601" spans="1:6" x14ac:dyDescent="0.2">
      <c r="A601" s="95" t="s">
        <v>1191</v>
      </c>
      <c r="B601" s="91" t="s">
        <v>1192</v>
      </c>
      <c r="C601" s="93" t="s">
        <v>259</v>
      </c>
      <c r="D601" s="93"/>
      <c r="E601" s="96">
        <v>1.9980000000010476</v>
      </c>
      <c r="F601" s="146"/>
    </row>
    <row r="602" spans="1:6" x14ac:dyDescent="0.2">
      <c r="A602" s="95" t="s">
        <v>1193</v>
      </c>
      <c r="B602" s="91" t="s">
        <v>1194</v>
      </c>
      <c r="C602" s="93" t="s">
        <v>259</v>
      </c>
      <c r="D602" s="93"/>
      <c r="E602" s="96">
        <v>1.9919999999998252</v>
      </c>
      <c r="F602" s="146"/>
    </row>
    <row r="603" spans="1:6" x14ac:dyDescent="0.2">
      <c r="A603" s="95" t="s">
        <v>1195</v>
      </c>
      <c r="B603" s="91" t="s">
        <v>1196</v>
      </c>
      <c r="C603" s="93" t="s">
        <v>259</v>
      </c>
      <c r="D603" s="93"/>
      <c r="E603" s="96">
        <v>1.9980000000010476</v>
      </c>
      <c r="F603" s="146"/>
    </row>
    <row r="604" spans="1:6" x14ac:dyDescent="0.2">
      <c r="A604" s="95" t="s">
        <v>1197</v>
      </c>
      <c r="B604" s="91" t="s">
        <v>1198</v>
      </c>
      <c r="C604" s="93" t="s">
        <v>259</v>
      </c>
      <c r="D604" s="93"/>
      <c r="E604" s="96">
        <v>1.9980000000010476</v>
      </c>
      <c r="F604" s="146"/>
    </row>
    <row r="605" spans="1:6" x14ac:dyDescent="0.2">
      <c r="A605" s="95" t="s">
        <v>1199</v>
      </c>
      <c r="B605" s="91" t="s">
        <v>1200</v>
      </c>
      <c r="C605" s="93" t="s">
        <v>259</v>
      </c>
      <c r="D605" s="93"/>
      <c r="E605" s="96">
        <v>1.9980000000010476</v>
      </c>
      <c r="F605" s="146"/>
    </row>
    <row r="606" spans="1:6" x14ac:dyDescent="0.2">
      <c r="A606" s="95" t="s">
        <v>1201</v>
      </c>
      <c r="B606" s="91" t="s">
        <v>1202</v>
      </c>
      <c r="C606" s="93" t="s">
        <v>259</v>
      </c>
      <c r="D606" s="93"/>
      <c r="E606" s="96">
        <v>1.9980000000010476</v>
      </c>
      <c r="F606" s="146"/>
    </row>
    <row r="607" spans="1:6" x14ac:dyDescent="0.2">
      <c r="A607" s="95" t="s">
        <v>1203</v>
      </c>
      <c r="B607" s="91" t="s">
        <v>1204</v>
      </c>
      <c r="C607" s="93" t="s">
        <v>259</v>
      </c>
      <c r="D607" s="93"/>
      <c r="E607" s="96">
        <v>1.9919999999998252</v>
      </c>
      <c r="F607" s="146"/>
    </row>
    <row r="608" spans="1:6" x14ac:dyDescent="0.2">
      <c r="A608" s="95" t="s">
        <v>1205</v>
      </c>
      <c r="B608" s="91" t="s">
        <v>1206</v>
      </c>
      <c r="C608" s="93" t="s">
        <v>259</v>
      </c>
      <c r="D608" s="93"/>
      <c r="E608" s="96">
        <v>1.9980000000010476</v>
      </c>
      <c r="F608" s="146"/>
    </row>
    <row r="609" spans="1:6" x14ac:dyDescent="0.2">
      <c r="A609" s="95" t="s">
        <v>1207</v>
      </c>
      <c r="B609" s="91" t="s">
        <v>1208</v>
      </c>
      <c r="C609" s="93" t="s">
        <v>259</v>
      </c>
      <c r="D609" s="93"/>
      <c r="E609" s="96">
        <v>1.9980000000010476</v>
      </c>
      <c r="F609" s="146"/>
    </row>
    <row r="610" spans="1:6" x14ac:dyDescent="0.2">
      <c r="A610" s="95" t="s">
        <v>1177</v>
      </c>
      <c r="B610" s="91" t="s">
        <v>1178</v>
      </c>
      <c r="C610" s="93" t="s">
        <v>259</v>
      </c>
      <c r="D610" s="93"/>
      <c r="E610" s="96">
        <v>1.9980000000010476</v>
      </c>
      <c r="F610" s="146"/>
    </row>
    <row r="611" spans="1:6" x14ac:dyDescent="0.2">
      <c r="A611" s="95" t="s">
        <v>1179</v>
      </c>
      <c r="B611" s="91" t="s">
        <v>1180</v>
      </c>
      <c r="C611" s="93" t="s">
        <v>259</v>
      </c>
      <c r="D611" s="93"/>
      <c r="E611" s="96">
        <v>1.9980000000010476</v>
      </c>
      <c r="F611" s="146"/>
    </row>
    <row r="612" spans="1:6" x14ac:dyDescent="0.2">
      <c r="A612" s="95" t="s">
        <v>1181</v>
      </c>
      <c r="B612" s="91" t="s">
        <v>1182</v>
      </c>
      <c r="C612" s="93" t="s">
        <v>259</v>
      </c>
      <c r="D612" s="93"/>
      <c r="E612" s="96">
        <v>1.9980000000010476</v>
      </c>
      <c r="F612" s="146"/>
    </row>
    <row r="613" spans="1:6" x14ac:dyDescent="0.2">
      <c r="A613" s="95" t="s">
        <v>1183</v>
      </c>
      <c r="B613" s="91" t="s">
        <v>1184</v>
      </c>
      <c r="C613" s="93" t="s">
        <v>259</v>
      </c>
      <c r="D613" s="93"/>
      <c r="E613" s="96">
        <v>1.9980000000010476</v>
      </c>
      <c r="F613" s="146"/>
    </row>
    <row r="614" spans="1:6" x14ac:dyDescent="0.2">
      <c r="A614" s="95" t="s">
        <v>1185</v>
      </c>
      <c r="B614" s="91" t="s">
        <v>1186</v>
      </c>
      <c r="C614" s="93" t="s">
        <v>259</v>
      </c>
      <c r="D614" s="93"/>
      <c r="E614" s="96">
        <v>1.9980000000010476</v>
      </c>
      <c r="F614" s="146"/>
    </row>
    <row r="615" spans="1:6" x14ac:dyDescent="0.2">
      <c r="A615" s="95" t="s">
        <v>1187</v>
      </c>
      <c r="B615" s="91" t="s">
        <v>1188</v>
      </c>
      <c r="C615" s="93" t="s">
        <v>259</v>
      </c>
      <c r="D615" s="93"/>
      <c r="E615" s="96">
        <v>1.9980000000010476</v>
      </c>
      <c r="F615" s="146"/>
    </row>
    <row r="616" spans="1:6" x14ac:dyDescent="0.2">
      <c r="A616" s="95" t="s">
        <v>1189</v>
      </c>
      <c r="B616" s="91" t="s">
        <v>1190</v>
      </c>
      <c r="C616" s="93" t="s">
        <v>259</v>
      </c>
      <c r="D616" s="93"/>
      <c r="E616" s="96">
        <v>1.9980000000010476</v>
      </c>
      <c r="F616" s="146"/>
    </row>
    <row r="617" spans="1:6" x14ac:dyDescent="0.2">
      <c r="A617" s="95" t="s">
        <v>1191</v>
      </c>
      <c r="B617" s="91" t="s">
        <v>1192</v>
      </c>
      <c r="C617" s="93" t="s">
        <v>259</v>
      </c>
      <c r="D617" s="93"/>
      <c r="E617" s="96">
        <v>1.9980000000010476</v>
      </c>
      <c r="F617" s="146"/>
    </row>
    <row r="618" spans="1:6" x14ac:dyDescent="0.2">
      <c r="A618" s="95" t="s">
        <v>1193</v>
      </c>
      <c r="B618" s="91" t="s">
        <v>1194</v>
      </c>
      <c r="C618" s="93" t="s">
        <v>259</v>
      </c>
      <c r="D618" s="93"/>
      <c r="E618" s="96">
        <v>1.9919999999998252</v>
      </c>
      <c r="F618" s="146"/>
    </row>
    <row r="619" spans="1:6" x14ac:dyDescent="0.2">
      <c r="A619" s="95" t="s">
        <v>1195</v>
      </c>
      <c r="B619" s="91" t="s">
        <v>1196</v>
      </c>
      <c r="C619" s="93" t="s">
        <v>259</v>
      </c>
      <c r="D619" s="93"/>
      <c r="E619" s="96">
        <v>1.9980000000010476</v>
      </c>
      <c r="F619" s="146"/>
    </row>
    <row r="620" spans="1:6" x14ac:dyDescent="0.2">
      <c r="A620" s="95" t="s">
        <v>1197</v>
      </c>
      <c r="B620" s="91" t="s">
        <v>1198</v>
      </c>
      <c r="C620" s="93" t="s">
        <v>259</v>
      </c>
      <c r="D620" s="93"/>
      <c r="E620" s="96">
        <v>1.9980000000010476</v>
      </c>
    </row>
    <row r="621" spans="1:6" x14ac:dyDescent="0.2">
      <c r="A621" s="95" t="s">
        <v>1199</v>
      </c>
      <c r="B621" s="91" t="s">
        <v>1200</v>
      </c>
      <c r="C621" s="93" t="s">
        <v>259</v>
      </c>
      <c r="D621" s="93"/>
      <c r="E621" s="96">
        <v>1.9980000000010476</v>
      </c>
    </row>
    <row r="622" spans="1:6" x14ac:dyDescent="0.2">
      <c r="A622" s="95" t="s">
        <v>1201</v>
      </c>
      <c r="B622" s="91" t="s">
        <v>1202</v>
      </c>
      <c r="C622" s="93" t="s">
        <v>259</v>
      </c>
      <c r="D622" s="93"/>
      <c r="E622" s="96">
        <v>1.9980000000010476</v>
      </c>
    </row>
    <row r="623" spans="1:6" x14ac:dyDescent="0.2">
      <c r="A623" s="95" t="s">
        <v>1203</v>
      </c>
      <c r="B623" s="91" t="s">
        <v>1204</v>
      </c>
      <c r="C623" s="93" t="s">
        <v>259</v>
      </c>
      <c r="D623" s="93"/>
      <c r="E623" s="96">
        <v>1.9919999999998252</v>
      </c>
    </row>
    <row r="624" spans="1:6" x14ac:dyDescent="0.2">
      <c r="A624" s="95" t="s">
        <v>1205</v>
      </c>
      <c r="B624" s="91" t="s">
        <v>1206</v>
      </c>
      <c r="C624" s="93" t="s">
        <v>259</v>
      </c>
      <c r="D624" s="93"/>
      <c r="E624" s="96">
        <v>1.9980000000010476</v>
      </c>
    </row>
    <row r="625" spans="1:5" x14ac:dyDescent="0.2">
      <c r="A625" s="95" t="s">
        <v>1207</v>
      </c>
      <c r="B625" s="91" t="s">
        <v>1208</v>
      </c>
      <c r="C625" s="93" t="s">
        <v>259</v>
      </c>
      <c r="D625" s="93"/>
      <c r="E625" s="96">
        <v>1.9980000000010476</v>
      </c>
    </row>
    <row r="626" spans="1:5" x14ac:dyDescent="0.2">
      <c r="A626" s="95" t="s">
        <v>1143</v>
      </c>
      <c r="B626" s="91" t="s">
        <v>1144</v>
      </c>
      <c r="C626" s="93" t="s">
        <v>259</v>
      </c>
      <c r="D626" s="93"/>
      <c r="E626" s="96">
        <v>1.9980000000010476</v>
      </c>
    </row>
    <row r="627" spans="1:5" x14ac:dyDescent="0.2">
      <c r="A627" s="95" t="s">
        <v>1145</v>
      </c>
      <c r="B627" s="91" t="s">
        <v>1146</v>
      </c>
      <c r="C627" s="93" t="s">
        <v>259</v>
      </c>
      <c r="D627" s="93"/>
      <c r="E627" s="94">
        <v>1.9919999999998252</v>
      </c>
    </row>
    <row r="628" spans="1:5" x14ac:dyDescent="0.2">
      <c r="A628" s="95" t="s">
        <v>1147</v>
      </c>
      <c r="B628" s="91" t="s">
        <v>1148</v>
      </c>
      <c r="C628" s="93" t="s">
        <v>259</v>
      </c>
      <c r="D628" s="93"/>
      <c r="E628" s="94">
        <v>1.9980000000010476</v>
      </c>
    </row>
    <row r="629" spans="1:5" x14ac:dyDescent="0.2">
      <c r="A629" s="95" t="s">
        <v>1149</v>
      </c>
      <c r="B629" s="91" t="s">
        <v>1150</v>
      </c>
      <c r="C629" s="93" t="s">
        <v>259</v>
      </c>
      <c r="D629" s="93"/>
      <c r="E629" s="94">
        <v>1.9980000000010476</v>
      </c>
    </row>
    <row r="630" spans="1:5" x14ac:dyDescent="0.2">
      <c r="A630" s="95" t="s">
        <v>1151</v>
      </c>
      <c r="B630" s="91" t="s">
        <v>1152</v>
      </c>
      <c r="C630" s="93" t="s">
        <v>259</v>
      </c>
      <c r="D630" s="93"/>
      <c r="E630" s="94">
        <v>1.9980000000010476</v>
      </c>
    </row>
    <row r="631" spans="1:5" x14ac:dyDescent="0.2">
      <c r="A631" s="95" t="s">
        <v>1153</v>
      </c>
      <c r="B631" s="91" t="s">
        <v>1154</v>
      </c>
      <c r="C631" s="93" t="s">
        <v>259</v>
      </c>
      <c r="D631" s="93"/>
      <c r="E631" s="94">
        <v>1.9980000000010476</v>
      </c>
    </row>
    <row r="632" spans="1:5" x14ac:dyDescent="0.2">
      <c r="A632" s="95" t="s">
        <v>1155</v>
      </c>
      <c r="B632" s="91" t="s">
        <v>1156</v>
      </c>
      <c r="C632" s="93" t="s">
        <v>259</v>
      </c>
      <c r="D632" s="93"/>
      <c r="E632" s="94">
        <v>1.9980000000010476</v>
      </c>
    </row>
    <row r="633" spans="1:5" x14ac:dyDescent="0.2">
      <c r="A633" s="95" t="s">
        <v>1157</v>
      </c>
      <c r="B633" s="91" t="s">
        <v>1158</v>
      </c>
      <c r="C633" s="93" t="s">
        <v>259</v>
      </c>
      <c r="D633" s="93"/>
      <c r="E633" s="94">
        <v>1.9919999999998252</v>
      </c>
    </row>
    <row r="634" spans="1:5" x14ac:dyDescent="0.2">
      <c r="A634" s="95" t="s">
        <v>1159</v>
      </c>
      <c r="B634" s="91" t="s">
        <v>1160</v>
      </c>
      <c r="C634" s="93" t="s">
        <v>259</v>
      </c>
      <c r="D634" s="93"/>
      <c r="E634" s="94">
        <v>1.9980000000010476</v>
      </c>
    </row>
    <row r="635" spans="1:5" x14ac:dyDescent="0.2">
      <c r="A635" s="95" t="s">
        <v>1161</v>
      </c>
      <c r="B635" s="91" t="s">
        <v>1162</v>
      </c>
      <c r="C635" s="93" t="s">
        <v>259</v>
      </c>
      <c r="D635" s="93"/>
      <c r="E635" s="94">
        <v>1.9919999999998252</v>
      </c>
    </row>
    <row r="636" spans="1:5" x14ac:dyDescent="0.2">
      <c r="A636" s="95" t="s">
        <v>1163</v>
      </c>
      <c r="B636" s="91" t="s">
        <v>1164</v>
      </c>
      <c r="C636" s="93" t="s">
        <v>259</v>
      </c>
      <c r="D636" s="93"/>
      <c r="E636" s="94">
        <v>1.9980000000010476</v>
      </c>
    </row>
    <row r="637" spans="1:5" x14ac:dyDescent="0.2">
      <c r="A637" s="95" t="s">
        <v>1165</v>
      </c>
      <c r="B637" s="91" t="s">
        <v>1166</v>
      </c>
      <c r="C637" s="93" t="s">
        <v>259</v>
      </c>
      <c r="D637" s="93"/>
      <c r="E637" s="94">
        <v>1.9919999999998252</v>
      </c>
    </row>
    <row r="638" spans="1:5" x14ac:dyDescent="0.2">
      <c r="A638" s="95" t="s">
        <v>1167</v>
      </c>
      <c r="B638" s="91" t="s">
        <v>1168</v>
      </c>
      <c r="C638" s="93" t="s">
        <v>259</v>
      </c>
      <c r="D638" s="93"/>
      <c r="E638" s="94">
        <v>1.9980000000010476</v>
      </c>
    </row>
    <row r="639" spans="1:5" x14ac:dyDescent="0.2">
      <c r="A639" s="95" t="s">
        <v>1169</v>
      </c>
      <c r="B639" s="91" t="s">
        <v>1170</v>
      </c>
      <c r="C639" s="93" t="s">
        <v>259</v>
      </c>
      <c r="D639" s="93"/>
      <c r="E639" s="94">
        <v>1.9559999999990394</v>
      </c>
    </row>
    <row r="640" spans="1:5" x14ac:dyDescent="0.2">
      <c r="A640" s="95" t="s">
        <v>1171</v>
      </c>
      <c r="B640" s="91" t="s">
        <v>1172</v>
      </c>
      <c r="C640" s="93" t="s">
        <v>259</v>
      </c>
      <c r="D640" s="93"/>
      <c r="E640" s="94">
        <v>1.9980000000010476</v>
      </c>
    </row>
    <row r="641" spans="1:5" x14ac:dyDescent="0.2">
      <c r="A641" s="95" t="s">
        <v>1173</v>
      </c>
      <c r="B641" s="91" t="s">
        <v>1174</v>
      </c>
      <c r="C641" s="93" t="s">
        <v>259</v>
      </c>
      <c r="D641" s="93"/>
      <c r="E641" s="94">
        <v>1.9919999999998252</v>
      </c>
    </row>
    <row r="642" spans="1:5" x14ac:dyDescent="0.2">
      <c r="A642" s="95" t="s">
        <v>1175</v>
      </c>
      <c r="B642" s="91" t="s">
        <v>1176</v>
      </c>
      <c r="C642" s="93" t="s">
        <v>259</v>
      </c>
      <c r="D642" s="93"/>
      <c r="E642" s="94">
        <v>1.9980000000010476</v>
      </c>
    </row>
    <row r="643" spans="1:5" x14ac:dyDescent="0.2">
      <c r="A643" s="95" t="s">
        <v>1209</v>
      </c>
      <c r="B643" s="91" t="s">
        <v>1210</v>
      </c>
      <c r="C643" s="93" t="s">
        <v>266</v>
      </c>
      <c r="D643" s="93"/>
      <c r="E643" s="94">
        <v>2.856000000001222</v>
      </c>
    </row>
    <row r="644" spans="1:5" x14ac:dyDescent="0.2">
      <c r="A644" s="95" t="s">
        <v>1211</v>
      </c>
      <c r="B644" s="91" t="s">
        <v>1212</v>
      </c>
      <c r="C644" s="93" t="s">
        <v>266</v>
      </c>
      <c r="D644" s="93"/>
      <c r="E644" s="94">
        <v>2.856000000001222</v>
      </c>
    </row>
    <row r="645" spans="1:5" x14ac:dyDescent="0.2">
      <c r="A645" s="95" t="s">
        <v>1209</v>
      </c>
      <c r="B645" s="91" t="s">
        <v>1210</v>
      </c>
      <c r="C645" s="93" t="s">
        <v>266</v>
      </c>
      <c r="D645" s="93"/>
      <c r="E645" s="94">
        <v>2.856000000001222</v>
      </c>
    </row>
    <row r="646" spans="1:5" x14ac:dyDescent="0.2">
      <c r="A646" s="95" t="s">
        <v>1211</v>
      </c>
      <c r="B646" s="91" t="s">
        <v>1212</v>
      </c>
      <c r="C646" s="93" t="s">
        <v>266</v>
      </c>
      <c r="D646" s="93"/>
      <c r="E646" s="94">
        <v>2.856000000001222</v>
      </c>
    </row>
    <row r="647" spans="1:5" x14ac:dyDescent="0.2">
      <c r="A647" s="95" t="s">
        <v>1213</v>
      </c>
      <c r="B647" s="91" t="s">
        <v>1214</v>
      </c>
      <c r="C647" s="93" t="s">
        <v>606</v>
      </c>
      <c r="D647" s="93"/>
      <c r="E647" s="94">
        <v>3.1919999999998252</v>
      </c>
    </row>
    <row r="648" spans="1:5" x14ac:dyDescent="0.2">
      <c r="A648" s="95" t="s">
        <v>1215</v>
      </c>
      <c r="B648" s="91" t="s">
        <v>1216</v>
      </c>
      <c r="C648" s="93" t="s">
        <v>606</v>
      </c>
      <c r="D648" s="93"/>
      <c r="E648" s="94">
        <v>3.1919999999998252</v>
      </c>
    </row>
    <row r="649" spans="1:5" x14ac:dyDescent="0.2">
      <c r="A649" s="95" t="s">
        <v>1217</v>
      </c>
      <c r="B649" s="91" t="s">
        <v>1218</v>
      </c>
      <c r="C649" s="93" t="s">
        <v>606</v>
      </c>
      <c r="D649" s="93"/>
      <c r="E649" s="94">
        <v>3.1919999999998252</v>
      </c>
    </row>
    <row r="650" spans="1:5" x14ac:dyDescent="0.2">
      <c r="A650" s="95" t="s">
        <v>1219</v>
      </c>
      <c r="B650" s="91" t="s">
        <v>1220</v>
      </c>
      <c r="C650" s="93" t="s">
        <v>606</v>
      </c>
      <c r="D650" s="93"/>
      <c r="E650" s="94">
        <v>3.1919999999998252</v>
      </c>
    </row>
    <row r="651" spans="1:5" x14ac:dyDescent="0.2">
      <c r="A651" s="95" t="s">
        <v>1221</v>
      </c>
      <c r="B651" s="91" t="s">
        <v>1222</v>
      </c>
      <c r="C651" s="93" t="s">
        <v>606</v>
      </c>
      <c r="D651" s="93"/>
      <c r="E651" s="94">
        <v>3.1320000000006982</v>
      </c>
    </row>
    <row r="652" spans="1:5" x14ac:dyDescent="0.2">
      <c r="A652" s="95" t="s">
        <v>1223</v>
      </c>
      <c r="B652" s="91" t="s">
        <v>1224</v>
      </c>
      <c r="C652" s="93" t="s">
        <v>606</v>
      </c>
      <c r="D652" s="93"/>
      <c r="E652" s="94">
        <v>3.1919999999998252</v>
      </c>
    </row>
    <row r="653" spans="1:5" x14ac:dyDescent="0.2">
      <c r="A653" s="95" t="s">
        <v>1225</v>
      </c>
      <c r="B653" s="91" t="s">
        <v>1226</v>
      </c>
      <c r="C653" s="93" t="s">
        <v>606</v>
      </c>
      <c r="D653" s="93"/>
      <c r="E653" s="94">
        <v>3.1919999999998252</v>
      </c>
    </row>
    <row r="654" spans="1:5" x14ac:dyDescent="0.2">
      <c r="A654" s="95" t="s">
        <v>1227</v>
      </c>
      <c r="B654" s="91" t="s">
        <v>1228</v>
      </c>
      <c r="C654" s="93" t="s">
        <v>606</v>
      </c>
      <c r="D654" s="93"/>
      <c r="E654" s="94">
        <v>3.1919999999998252</v>
      </c>
    </row>
    <row r="655" spans="1:5" x14ac:dyDescent="0.2">
      <c r="A655" s="95" t="s">
        <v>1229</v>
      </c>
      <c r="B655" s="91" t="s">
        <v>1230</v>
      </c>
      <c r="C655" s="93" t="s">
        <v>606</v>
      </c>
      <c r="D655" s="93"/>
      <c r="E655" s="94">
        <v>3.1919999999998252</v>
      </c>
    </row>
    <row r="656" spans="1:5" x14ac:dyDescent="0.2">
      <c r="A656" s="95" t="s">
        <v>1231</v>
      </c>
      <c r="B656" s="91" t="s">
        <v>1232</v>
      </c>
      <c r="C656" s="93" t="s">
        <v>606</v>
      </c>
      <c r="D656" s="93"/>
      <c r="E656" s="94">
        <v>3.1320000000006982</v>
      </c>
    </row>
    <row r="657" spans="1:5" x14ac:dyDescent="0.2">
      <c r="A657" s="95" t="s">
        <v>1233</v>
      </c>
      <c r="B657" s="91" t="s">
        <v>1234</v>
      </c>
      <c r="C657" s="93" t="s">
        <v>606</v>
      </c>
      <c r="D657" s="93"/>
      <c r="E657" s="94">
        <v>3.1919999999998252</v>
      </c>
    </row>
    <row r="658" spans="1:5" x14ac:dyDescent="0.2">
      <c r="A658" s="95" t="s">
        <v>1235</v>
      </c>
      <c r="B658" s="91" t="s">
        <v>1236</v>
      </c>
      <c r="C658" s="93" t="s">
        <v>606</v>
      </c>
      <c r="D658" s="93"/>
      <c r="E658" s="94">
        <v>3.1320000000006982</v>
      </c>
    </row>
    <row r="659" spans="1:5" x14ac:dyDescent="0.2">
      <c r="A659" s="95" t="s">
        <v>1237</v>
      </c>
      <c r="B659" s="91" t="s">
        <v>1238</v>
      </c>
      <c r="C659" s="93" t="s">
        <v>606</v>
      </c>
      <c r="D659" s="93"/>
      <c r="E659" s="94">
        <v>3.1320000000006982</v>
      </c>
    </row>
    <row r="660" spans="1:5" x14ac:dyDescent="0.2">
      <c r="A660" s="95" t="s">
        <v>1239</v>
      </c>
      <c r="B660" s="91" t="s">
        <v>1240</v>
      </c>
      <c r="C660" s="93" t="s">
        <v>606</v>
      </c>
      <c r="D660" s="93"/>
      <c r="E660" s="94">
        <v>3.1919999999998252</v>
      </c>
    </row>
    <row r="661" spans="1:5" x14ac:dyDescent="0.2">
      <c r="A661" s="95" t="s">
        <v>1241</v>
      </c>
      <c r="B661" s="91" t="s">
        <v>1242</v>
      </c>
      <c r="C661" s="93" t="s">
        <v>606</v>
      </c>
      <c r="D661" s="93"/>
      <c r="E661" s="94">
        <v>3.1919999999998252</v>
      </c>
    </row>
    <row r="662" spans="1:5" x14ac:dyDescent="0.2">
      <c r="A662" s="95" t="s">
        <v>1243</v>
      </c>
      <c r="B662" s="91" t="s">
        <v>1244</v>
      </c>
      <c r="C662" s="93" t="s">
        <v>606</v>
      </c>
      <c r="D662" s="93"/>
      <c r="E662" s="94">
        <v>3.1919999999998252</v>
      </c>
    </row>
    <row r="663" spans="1:5" x14ac:dyDescent="0.2">
      <c r="A663" s="95" t="s">
        <v>1245</v>
      </c>
      <c r="B663" s="91" t="s">
        <v>1246</v>
      </c>
      <c r="C663" s="93" t="s">
        <v>606</v>
      </c>
      <c r="D663" s="93"/>
      <c r="E663" s="94">
        <v>3.1919999999998252</v>
      </c>
    </row>
    <row r="664" spans="1:5" x14ac:dyDescent="0.2">
      <c r="A664" s="95" t="s">
        <v>1247</v>
      </c>
      <c r="B664" s="91" t="s">
        <v>1248</v>
      </c>
      <c r="C664" s="93" t="s">
        <v>606</v>
      </c>
      <c r="D664" s="93"/>
      <c r="E664" s="94">
        <v>3.1919999999998252</v>
      </c>
    </row>
    <row r="665" spans="1:5" x14ac:dyDescent="0.2">
      <c r="A665" s="95" t="s">
        <v>1249</v>
      </c>
      <c r="B665" s="91" t="s">
        <v>1250</v>
      </c>
      <c r="C665" s="93" t="s">
        <v>606</v>
      </c>
      <c r="D665" s="93"/>
      <c r="E665" s="94">
        <v>3.1919999999998252</v>
      </c>
    </row>
    <row r="666" spans="1:5" x14ac:dyDescent="0.2">
      <c r="A666" s="95" t="s">
        <v>1251</v>
      </c>
      <c r="B666" s="91" t="s">
        <v>1252</v>
      </c>
      <c r="C666" s="93" t="s">
        <v>606</v>
      </c>
      <c r="D666" s="93"/>
      <c r="E666" s="94">
        <v>3.1919999999998252</v>
      </c>
    </row>
    <row r="667" spans="1:5" x14ac:dyDescent="0.2">
      <c r="A667" s="95" t="s">
        <v>1253</v>
      </c>
      <c r="B667" s="91" t="s">
        <v>1254</v>
      </c>
      <c r="C667" s="93" t="s">
        <v>606</v>
      </c>
      <c r="D667" s="93"/>
      <c r="E667" s="94">
        <v>3.1919999999998252</v>
      </c>
    </row>
    <row r="668" spans="1:5" x14ac:dyDescent="0.2">
      <c r="A668" s="95" t="s">
        <v>1255</v>
      </c>
      <c r="B668" s="91" t="s">
        <v>1256</v>
      </c>
      <c r="C668" s="93" t="s">
        <v>606</v>
      </c>
      <c r="D668" s="93"/>
      <c r="E668" s="94">
        <v>3.1919999999998252</v>
      </c>
    </row>
    <row r="669" spans="1:5" x14ac:dyDescent="0.2">
      <c r="A669" s="95" t="s">
        <v>1257</v>
      </c>
      <c r="B669" s="91" t="s">
        <v>1258</v>
      </c>
      <c r="C669" s="93" t="s">
        <v>606</v>
      </c>
      <c r="D669" s="93"/>
      <c r="E669" s="94">
        <v>3.1320000000006982</v>
      </c>
    </row>
    <row r="670" spans="1:5" x14ac:dyDescent="0.2">
      <c r="A670" s="95" t="s">
        <v>1259</v>
      </c>
      <c r="B670" s="91" t="s">
        <v>1260</v>
      </c>
      <c r="C670" s="93" t="s">
        <v>606</v>
      </c>
      <c r="D670" s="93"/>
      <c r="E670" s="94">
        <v>3.1919999999998252</v>
      </c>
    </row>
    <row r="671" spans="1:5" x14ac:dyDescent="0.2">
      <c r="A671" s="95" t="s">
        <v>1261</v>
      </c>
      <c r="B671" s="91" t="s">
        <v>1262</v>
      </c>
      <c r="C671" s="93" t="s">
        <v>606</v>
      </c>
      <c r="D671" s="93"/>
      <c r="E671" s="94">
        <v>3.1919999999998252</v>
      </c>
    </row>
    <row r="672" spans="1:5" x14ac:dyDescent="0.2">
      <c r="A672" s="95" t="s">
        <v>1263</v>
      </c>
      <c r="B672" s="91" t="s">
        <v>1264</v>
      </c>
      <c r="C672" s="93" t="s">
        <v>606</v>
      </c>
      <c r="D672" s="93"/>
      <c r="E672" s="94">
        <v>3.1919999999998252</v>
      </c>
    </row>
    <row r="673" spans="1:6" x14ac:dyDescent="0.2">
      <c r="A673" s="95" t="s">
        <v>1265</v>
      </c>
      <c r="B673" s="91" t="s">
        <v>1266</v>
      </c>
      <c r="C673" s="93" t="s">
        <v>606</v>
      </c>
      <c r="D673" s="93"/>
      <c r="E673" s="94">
        <v>3.1919999999998252</v>
      </c>
    </row>
    <row r="674" spans="1:6" x14ac:dyDescent="0.2">
      <c r="A674" s="95" t="s">
        <v>1267</v>
      </c>
      <c r="B674" s="91" t="s">
        <v>1268</v>
      </c>
      <c r="C674" s="93" t="s">
        <v>606</v>
      </c>
      <c r="D674" s="93"/>
      <c r="E674" s="94">
        <v>3.1919999999998252</v>
      </c>
    </row>
    <row r="675" spans="1:6" x14ac:dyDescent="0.2">
      <c r="A675" s="95" t="s">
        <v>1269</v>
      </c>
      <c r="B675" s="91" t="s">
        <v>1270</v>
      </c>
      <c r="C675" s="93" t="s">
        <v>606</v>
      </c>
      <c r="D675" s="93"/>
      <c r="E675" s="94">
        <v>3.1919999999998252</v>
      </c>
    </row>
    <row r="676" spans="1:6" x14ac:dyDescent="0.2">
      <c r="A676" s="95" t="s">
        <v>1271</v>
      </c>
      <c r="B676" s="91" t="s">
        <v>1272</v>
      </c>
      <c r="C676" s="93" t="s">
        <v>606</v>
      </c>
      <c r="D676" s="93"/>
      <c r="E676" s="94">
        <v>3.1919999999998252</v>
      </c>
    </row>
    <row r="677" spans="1:6" x14ac:dyDescent="0.2">
      <c r="A677" s="95" t="s">
        <v>1273</v>
      </c>
      <c r="B677" s="91" t="s">
        <v>1274</v>
      </c>
      <c r="C677" s="93" t="s">
        <v>606</v>
      </c>
      <c r="D677" s="93"/>
      <c r="E677" s="94">
        <v>3.1919999999998252</v>
      </c>
    </row>
    <row r="678" spans="1:6" x14ac:dyDescent="0.2">
      <c r="A678" s="95" t="s">
        <v>1275</v>
      </c>
      <c r="B678" s="91" t="s">
        <v>1276</v>
      </c>
      <c r="C678" s="93" t="s">
        <v>606</v>
      </c>
      <c r="D678" s="93"/>
      <c r="E678" s="94">
        <v>3.1919999999998252</v>
      </c>
    </row>
    <row r="679" spans="1:6" x14ac:dyDescent="0.2">
      <c r="A679" s="95" t="s">
        <v>1277</v>
      </c>
      <c r="B679" s="91" t="s">
        <v>1278</v>
      </c>
      <c r="C679" s="93" t="s">
        <v>606</v>
      </c>
      <c r="D679" s="93"/>
      <c r="E679" s="94">
        <v>3.1919999999998252</v>
      </c>
    </row>
    <row r="680" spans="1:6" x14ac:dyDescent="0.2">
      <c r="A680" s="95" t="s">
        <v>1279</v>
      </c>
      <c r="B680" s="91" t="s">
        <v>1280</v>
      </c>
      <c r="C680" s="93" t="s">
        <v>606</v>
      </c>
      <c r="D680" s="93"/>
      <c r="E680" s="94">
        <v>3.1919999999998252</v>
      </c>
    </row>
    <row r="681" spans="1:6" x14ac:dyDescent="0.2">
      <c r="A681" s="95" t="s">
        <v>1281</v>
      </c>
      <c r="B681" s="91" t="s">
        <v>1282</v>
      </c>
      <c r="C681" s="93" t="s">
        <v>606</v>
      </c>
      <c r="D681" s="93"/>
      <c r="E681" s="94">
        <v>3.1919999999998252</v>
      </c>
    </row>
    <row r="682" spans="1:6" x14ac:dyDescent="0.2">
      <c r="A682" s="95" t="s">
        <v>1213</v>
      </c>
      <c r="B682" s="91" t="s">
        <v>1214</v>
      </c>
      <c r="C682" s="93" t="s">
        <v>606</v>
      </c>
      <c r="D682" s="93"/>
      <c r="E682" s="94">
        <v>3.1919999999998252</v>
      </c>
      <c r="F682" s="146"/>
    </row>
    <row r="683" spans="1:6" x14ac:dyDescent="0.2">
      <c r="A683" s="95" t="s">
        <v>1215</v>
      </c>
      <c r="B683" s="91" t="s">
        <v>1216</v>
      </c>
      <c r="C683" s="93" t="s">
        <v>606</v>
      </c>
      <c r="D683" s="93"/>
      <c r="E683" s="94">
        <v>3.1919999999998252</v>
      </c>
      <c r="F683" s="146"/>
    </row>
    <row r="684" spans="1:6" x14ac:dyDescent="0.2">
      <c r="A684" s="95" t="s">
        <v>1217</v>
      </c>
      <c r="B684" s="91" t="s">
        <v>1218</v>
      </c>
      <c r="C684" s="93" t="s">
        <v>606</v>
      </c>
      <c r="D684" s="93"/>
      <c r="E684" s="94">
        <v>3.1919999999998252</v>
      </c>
      <c r="F684" s="146"/>
    </row>
    <row r="685" spans="1:6" x14ac:dyDescent="0.2">
      <c r="A685" s="95" t="s">
        <v>1219</v>
      </c>
      <c r="B685" s="91" t="s">
        <v>1220</v>
      </c>
      <c r="C685" s="93" t="s">
        <v>606</v>
      </c>
      <c r="D685" s="93"/>
      <c r="E685" s="94">
        <v>3.1919999999998252</v>
      </c>
      <c r="F685" s="146"/>
    </row>
    <row r="686" spans="1:6" x14ac:dyDescent="0.2">
      <c r="A686" s="95" t="s">
        <v>1221</v>
      </c>
      <c r="B686" s="91" t="s">
        <v>1222</v>
      </c>
      <c r="C686" s="93" t="s">
        <v>606</v>
      </c>
      <c r="D686" s="93"/>
      <c r="E686" s="94">
        <v>3.1320000000006982</v>
      </c>
      <c r="F686" s="146"/>
    </row>
    <row r="687" spans="1:6" x14ac:dyDescent="0.2">
      <c r="A687" s="95" t="s">
        <v>1223</v>
      </c>
      <c r="B687" s="91" t="s">
        <v>1224</v>
      </c>
      <c r="C687" s="93" t="s">
        <v>606</v>
      </c>
      <c r="D687" s="93"/>
      <c r="E687" s="94">
        <v>3.1919999999998252</v>
      </c>
      <c r="F687" s="146"/>
    </row>
    <row r="688" spans="1:6" x14ac:dyDescent="0.2">
      <c r="A688" s="95" t="s">
        <v>1225</v>
      </c>
      <c r="B688" s="91" t="s">
        <v>1226</v>
      </c>
      <c r="C688" s="93" t="s">
        <v>606</v>
      </c>
      <c r="D688" s="93"/>
      <c r="E688" s="94">
        <v>3.1919999999998252</v>
      </c>
      <c r="F688" s="146"/>
    </row>
    <row r="689" spans="1:6" x14ac:dyDescent="0.2">
      <c r="A689" s="95" t="s">
        <v>1227</v>
      </c>
      <c r="B689" s="91" t="s">
        <v>1228</v>
      </c>
      <c r="C689" s="93" t="s">
        <v>606</v>
      </c>
      <c r="D689" s="93"/>
      <c r="E689" s="94">
        <v>3.1919999999998252</v>
      </c>
      <c r="F689" s="146"/>
    </row>
    <row r="690" spans="1:6" x14ac:dyDescent="0.2">
      <c r="A690" s="95" t="s">
        <v>1229</v>
      </c>
      <c r="B690" s="91" t="s">
        <v>1230</v>
      </c>
      <c r="C690" s="93" t="s">
        <v>606</v>
      </c>
      <c r="D690" s="93"/>
      <c r="E690" s="94">
        <v>3.1919999999998252</v>
      </c>
      <c r="F690" s="146"/>
    </row>
    <row r="691" spans="1:6" x14ac:dyDescent="0.2">
      <c r="A691" s="95" t="s">
        <v>1231</v>
      </c>
      <c r="B691" s="91" t="s">
        <v>1232</v>
      </c>
      <c r="C691" s="93" t="s">
        <v>606</v>
      </c>
      <c r="D691" s="93"/>
      <c r="E691" s="94">
        <v>3.1320000000006982</v>
      </c>
      <c r="F691" s="146"/>
    </row>
    <row r="692" spans="1:6" x14ac:dyDescent="0.2">
      <c r="A692" s="95" t="s">
        <v>1233</v>
      </c>
      <c r="B692" s="91" t="s">
        <v>1234</v>
      </c>
      <c r="C692" s="93" t="s">
        <v>606</v>
      </c>
      <c r="D692" s="93"/>
      <c r="E692" s="94">
        <v>3.1919999999998252</v>
      </c>
      <c r="F692" s="146"/>
    </row>
    <row r="693" spans="1:6" x14ac:dyDescent="0.2">
      <c r="A693" s="95" t="s">
        <v>1235</v>
      </c>
      <c r="B693" s="91" t="s">
        <v>1236</v>
      </c>
      <c r="C693" s="93" t="s">
        <v>606</v>
      </c>
      <c r="D693" s="93"/>
      <c r="E693" s="94">
        <v>3.1320000000006982</v>
      </c>
      <c r="F693" s="146"/>
    </row>
    <row r="694" spans="1:6" x14ac:dyDescent="0.2">
      <c r="A694" s="95" t="s">
        <v>1237</v>
      </c>
      <c r="B694" s="91" t="s">
        <v>1238</v>
      </c>
      <c r="C694" s="93" t="s">
        <v>606</v>
      </c>
      <c r="D694" s="93"/>
      <c r="E694" s="94">
        <v>3.1320000000006982</v>
      </c>
      <c r="F694" s="146"/>
    </row>
    <row r="695" spans="1:6" x14ac:dyDescent="0.2">
      <c r="A695" s="95" t="s">
        <v>1239</v>
      </c>
      <c r="B695" s="91" t="s">
        <v>1240</v>
      </c>
      <c r="C695" s="93" t="s">
        <v>606</v>
      </c>
      <c r="D695" s="93"/>
      <c r="E695" s="94">
        <v>3.1919999999998252</v>
      </c>
      <c r="F695" s="146"/>
    </row>
    <row r="696" spans="1:6" x14ac:dyDescent="0.2">
      <c r="A696" s="95" t="s">
        <v>1241</v>
      </c>
      <c r="B696" s="91" t="s">
        <v>1242</v>
      </c>
      <c r="C696" s="93" t="s">
        <v>606</v>
      </c>
      <c r="D696" s="93"/>
      <c r="E696" s="94">
        <v>3.1919999999998252</v>
      </c>
      <c r="F696" s="146"/>
    </row>
    <row r="697" spans="1:6" x14ac:dyDescent="0.2">
      <c r="A697" s="95" t="s">
        <v>1243</v>
      </c>
      <c r="B697" s="91" t="s">
        <v>1244</v>
      </c>
      <c r="C697" s="93" t="s">
        <v>606</v>
      </c>
      <c r="D697" s="93"/>
      <c r="E697" s="94">
        <v>3.1919999999998252</v>
      </c>
      <c r="F697" s="146"/>
    </row>
    <row r="698" spans="1:6" x14ac:dyDescent="0.2">
      <c r="A698" s="95" t="s">
        <v>1245</v>
      </c>
      <c r="B698" s="91" t="s">
        <v>1246</v>
      </c>
      <c r="C698" s="93" t="s">
        <v>606</v>
      </c>
      <c r="D698" s="93"/>
      <c r="E698" s="94">
        <v>3.1919999999998252</v>
      </c>
      <c r="F698" s="146"/>
    </row>
    <row r="699" spans="1:6" x14ac:dyDescent="0.2">
      <c r="A699" s="95" t="s">
        <v>1247</v>
      </c>
      <c r="B699" s="91" t="s">
        <v>1248</v>
      </c>
      <c r="C699" s="93" t="s">
        <v>606</v>
      </c>
      <c r="D699" s="93"/>
      <c r="E699" s="94">
        <v>3.1919999999998252</v>
      </c>
      <c r="F699" s="146"/>
    </row>
    <row r="700" spans="1:6" x14ac:dyDescent="0.2">
      <c r="A700" s="95" t="s">
        <v>1249</v>
      </c>
      <c r="B700" s="91" t="s">
        <v>1250</v>
      </c>
      <c r="C700" s="93" t="s">
        <v>606</v>
      </c>
      <c r="D700" s="93"/>
      <c r="E700" s="94">
        <v>3.1919999999998252</v>
      </c>
      <c r="F700" s="146"/>
    </row>
    <row r="701" spans="1:6" x14ac:dyDescent="0.2">
      <c r="A701" s="95" t="s">
        <v>1251</v>
      </c>
      <c r="B701" s="91" t="s">
        <v>1252</v>
      </c>
      <c r="C701" s="93" t="s">
        <v>606</v>
      </c>
      <c r="D701" s="93"/>
      <c r="E701" s="94">
        <v>3.1919999999998252</v>
      </c>
      <c r="F701" s="146"/>
    </row>
    <row r="702" spans="1:6" x14ac:dyDescent="0.2">
      <c r="A702" s="95" t="s">
        <v>1253</v>
      </c>
      <c r="B702" s="91" t="s">
        <v>1254</v>
      </c>
      <c r="C702" s="93" t="s">
        <v>606</v>
      </c>
      <c r="D702" s="93"/>
      <c r="E702" s="94">
        <v>3.1919999999998252</v>
      </c>
      <c r="F702" s="146"/>
    </row>
    <row r="703" spans="1:6" x14ac:dyDescent="0.2">
      <c r="A703" s="95" t="s">
        <v>1255</v>
      </c>
      <c r="B703" s="91" t="s">
        <v>1256</v>
      </c>
      <c r="C703" s="93" t="s">
        <v>606</v>
      </c>
      <c r="D703" s="93"/>
      <c r="E703" s="94">
        <v>3.1919999999998252</v>
      </c>
      <c r="F703" s="146"/>
    </row>
    <row r="704" spans="1:6" x14ac:dyDescent="0.2">
      <c r="A704" s="95" t="s">
        <v>1257</v>
      </c>
      <c r="B704" s="91" t="s">
        <v>1258</v>
      </c>
      <c r="C704" s="93" t="s">
        <v>606</v>
      </c>
      <c r="D704" s="93"/>
      <c r="E704" s="94">
        <v>3.1320000000006982</v>
      </c>
      <c r="F704" s="146"/>
    </row>
    <row r="705" spans="1:6" x14ac:dyDescent="0.2">
      <c r="A705" s="95" t="s">
        <v>1259</v>
      </c>
      <c r="B705" s="91" t="s">
        <v>1260</v>
      </c>
      <c r="C705" s="93" t="s">
        <v>606</v>
      </c>
      <c r="D705" s="93"/>
      <c r="E705" s="94">
        <v>3.1919999999998252</v>
      </c>
      <c r="F705" s="146"/>
    </row>
    <row r="706" spans="1:6" x14ac:dyDescent="0.2">
      <c r="A706" s="95" t="s">
        <v>1261</v>
      </c>
      <c r="B706" s="91" t="s">
        <v>1262</v>
      </c>
      <c r="C706" s="93" t="s">
        <v>606</v>
      </c>
      <c r="D706" s="93"/>
      <c r="E706" s="94">
        <v>3.1919999999998252</v>
      </c>
      <c r="F706" s="146"/>
    </row>
    <row r="707" spans="1:6" x14ac:dyDescent="0.2">
      <c r="A707" s="95" t="s">
        <v>1263</v>
      </c>
      <c r="B707" s="91" t="s">
        <v>1264</v>
      </c>
      <c r="C707" s="93" t="s">
        <v>606</v>
      </c>
      <c r="D707" s="93"/>
      <c r="E707" s="94">
        <v>3.1919999999998252</v>
      </c>
      <c r="F707" s="146"/>
    </row>
    <row r="708" spans="1:6" x14ac:dyDescent="0.2">
      <c r="A708" s="95" t="s">
        <v>1265</v>
      </c>
      <c r="B708" s="91" t="s">
        <v>1266</v>
      </c>
      <c r="C708" s="93" t="s">
        <v>606</v>
      </c>
      <c r="D708" s="93"/>
      <c r="E708" s="94">
        <v>3.1919999999998252</v>
      </c>
      <c r="F708" s="146"/>
    </row>
    <row r="709" spans="1:6" x14ac:dyDescent="0.2">
      <c r="A709" s="95" t="s">
        <v>1267</v>
      </c>
      <c r="B709" s="91" t="s">
        <v>1268</v>
      </c>
      <c r="C709" s="93" t="s">
        <v>606</v>
      </c>
      <c r="D709" s="93"/>
      <c r="E709" s="94">
        <v>3.1919999999998252</v>
      </c>
      <c r="F709" s="146"/>
    </row>
    <row r="710" spans="1:6" x14ac:dyDescent="0.2">
      <c r="A710" s="95" t="s">
        <v>1269</v>
      </c>
      <c r="B710" s="91" t="s">
        <v>1270</v>
      </c>
      <c r="C710" s="93" t="s">
        <v>606</v>
      </c>
      <c r="D710" s="93"/>
      <c r="E710" s="94">
        <v>3.1919999999998252</v>
      </c>
      <c r="F710" s="146"/>
    </row>
    <row r="711" spans="1:6" x14ac:dyDescent="0.2">
      <c r="A711" s="95" t="s">
        <v>1271</v>
      </c>
      <c r="B711" s="91" t="s">
        <v>1272</v>
      </c>
      <c r="C711" s="93" t="s">
        <v>606</v>
      </c>
      <c r="D711" s="93"/>
      <c r="E711" s="94">
        <v>3.1919999999998252</v>
      </c>
      <c r="F711" s="146"/>
    </row>
    <row r="712" spans="1:6" x14ac:dyDescent="0.2">
      <c r="A712" s="95" t="s">
        <v>1273</v>
      </c>
      <c r="B712" s="91" t="s">
        <v>1274</v>
      </c>
      <c r="C712" s="93" t="s">
        <v>606</v>
      </c>
      <c r="D712" s="93"/>
      <c r="E712" s="94">
        <v>3.1919999999998252</v>
      </c>
      <c r="F712" s="146"/>
    </row>
    <row r="713" spans="1:6" x14ac:dyDescent="0.2">
      <c r="A713" s="95" t="s">
        <v>1275</v>
      </c>
      <c r="B713" s="91" t="s">
        <v>1276</v>
      </c>
      <c r="C713" s="93" t="s">
        <v>606</v>
      </c>
      <c r="D713" s="93"/>
      <c r="E713" s="94">
        <v>3.1919999999998252</v>
      </c>
      <c r="F713" s="146"/>
    </row>
    <row r="714" spans="1:6" x14ac:dyDescent="0.2">
      <c r="A714" s="95" t="s">
        <v>1277</v>
      </c>
      <c r="B714" s="91" t="s">
        <v>1278</v>
      </c>
      <c r="C714" s="93" t="s">
        <v>606</v>
      </c>
      <c r="D714" s="93"/>
      <c r="E714" s="94">
        <v>3.1919999999998252</v>
      </c>
      <c r="F714" s="146"/>
    </row>
    <row r="715" spans="1:6" x14ac:dyDescent="0.2">
      <c r="A715" s="95" t="s">
        <v>1279</v>
      </c>
      <c r="B715" s="91" t="s">
        <v>1280</v>
      </c>
      <c r="C715" s="93" t="s">
        <v>606</v>
      </c>
      <c r="D715" s="93"/>
      <c r="E715" s="94">
        <v>3.1919999999998252</v>
      </c>
      <c r="F715" s="146"/>
    </row>
    <row r="716" spans="1:6" x14ac:dyDescent="0.2">
      <c r="A716" s="95" t="s">
        <v>1281</v>
      </c>
      <c r="B716" s="91" t="s">
        <v>1282</v>
      </c>
      <c r="C716" s="93" t="s">
        <v>606</v>
      </c>
      <c r="D716" s="93"/>
      <c r="E716" s="94">
        <v>3.1919999999998252</v>
      </c>
      <c r="F716" s="146"/>
    </row>
    <row r="717" spans="1:6" x14ac:dyDescent="0.2">
      <c r="A717" s="95" t="s">
        <v>1283</v>
      </c>
      <c r="B717" s="91" t="s">
        <v>1284</v>
      </c>
      <c r="C717" s="93" t="s">
        <v>979</v>
      </c>
      <c r="D717" s="93"/>
      <c r="E717" s="94">
        <v>4.0019999999989526</v>
      </c>
      <c r="F717" s="146"/>
    </row>
    <row r="718" spans="1:6" x14ac:dyDescent="0.2">
      <c r="A718" s="95" t="s">
        <v>1285</v>
      </c>
      <c r="B718" s="91" t="s">
        <v>1286</v>
      </c>
      <c r="C718" s="93" t="s">
        <v>979</v>
      </c>
      <c r="D718" s="93"/>
      <c r="E718" s="94">
        <v>3.9900000000008728</v>
      </c>
      <c r="F718" s="146"/>
    </row>
    <row r="719" spans="1:6" x14ac:dyDescent="0.2">
      <c r="A719" s="95" t="s">
        <v>1287</v>
      </c>
      <c r="B719" s="91" t="s">
        <v>1288</v>
      </c>
      <c r="C719" s="93" t="s">
        <v>979</v>
      </c>
      <c r="D719" s="93"/>
      <c r="E719" s="94">
        <v>4.0019999999989526</v>
      </c>
      <c r="F719" s="146"/>
    </row>
    <row r="720" spans="1:6" x14ac:dyDescent="0.2">
      <c r="A720" s="95" t="s">
        <v>1289</v>
      </c>
      <c r="B720" s="91" t="s">
        <v>1290</v>
      </c>
      <c r="C720" s="93" t="s">
        <v>979</v>
      </c>
      <c r="D720" s="93"/>
      <c r="E720" s="94">
        <v>3.9240000000005235</v>
      </c>
      <c r="F720" s="146"/>
    </row>
    <row r="721" spans="1:6" x14ac:dyDescent="0.2">
      <c r="A721" s="95" t="s">
        <v>1291</v>
      </c>
      <c r="B721" s="91" t="s">
        <v>1292</v>
      </c>
      <c r="C721" s="93" t="s">
        <v>979</v>
      </c>
      <c r="D721" s="93"/>
      <c r="E721" s="94">
        <v>4.0019999999989526</v>
      </c>
      <c r="F721" s="146"/>
    </row>
    <row r="722" spans="1:6" x14ac:dyDescent="0.2">
      <c r="A722" s="95" t="s">
        <v>1293</v>
      </c>
      <c r="B722" s="91" t="s">
        <v>1294</v>
      </c>
      <c r="C722" s="93" t="s">
        <v>979</v>
      </c>
      <c r="D722" s="93"/>
      <c r="E722" s="94">
        <v>4.0019999999989526</v>
      </c>
      <c r="F722" s="146"/>
    </row>
    <row r="723" spans="1:6" x14ac:dyDescent="0.2">
      <c r="A723" s="95" t="s">
        <v>1295</v>
      </c>
      <c r="B723" s="91" t="s">
        <v>1296</v>
      </c>
      <c r="C723" s="93" t="s">
        <v>979</v>
      </c>
      <c r="D723" s="93"/>
      <c r="E723" s="94">
        <v>3.9240000000005235</v>
      </c>
      <c r="F723" s="146"/>
    </row>
    <row r="724" spans="1:6" x14ac:dyDescent="0.2">
      <c r="A724" s="95" t="s">
        <v>1297</v>
      </c>
      <c r="B724" s="91" t="s">
        <v>1298</v>
      </c>
      <c r="C724" s="93" t="s">
        <v>979</v>
      </c>
      <c r="D724" s="93"/>
      <c r="E724" s="94">
        <v>4.0019999999989526</v>
      </c>
      <c r="F724" s="146"/>
    </row>
    <row r="725" spans="1:6" x14ac:dyDescent="0.2">
      <c r="A725" s="95" t="s">
        <v>1299</v>
      </c>
      <c r="B725" s="91" t="s">
        <v>1300</v>
      </c>
      <c r="C725" s="93" t="s">
        <v>979</v>
      </c>
      <c r="D725" s="93"/>
      <c r="E725" s="94">
        <v>3.9240000000005235</v>
      </c>
      <c r="F725" s="146"/>
    </row>
    <row r="726" spans="1:6" x14ac:dyDescent="0.2">
      <c r="A726" s="95" t="s">
        <v>1301</v>
      </c>
      <c r="B726" s="91" t="s">
        <v>1302</v>
      </c>
      <c r="C726" s="93" t="s">
        <v>979</v>
      </c>
      <c r="D726" s="93"/>
      <c r="E726" s="94">
        <v>4.0019999999989526</v>
      </c>
      <c r="F726" s="146"/>
    </row>
    <row r="727" spans="1:6" x14ac:dyDescent="0.2">
      <c r="A727" s="95" t="s">
        <v>1303</v>
      </c>
      <c r="B727" s="91" t="s">
        <v>1304</v>
      </c>
      <c r="C727" s="93" t="s">
        <v>979</v>
      </c>
      <c r="D727" s="93"/>
      <c r="E727" s="94">
        <v>4.0019999999989526</v>
      </c>
      <c r="F727" s="146"/>
    </row>
    <row r="728" spans="1:6" x14ac:dyDescent="0.2">
      <c r="A728" s="95" t="s">
        <v>1305</v>
      </c>
      <c r="B728" s="91" t="s">
        <v>1306</v>
      </c>
      <c r="C728" s="93" t="s">
        <v>979</v>
      </c>
      <c r="D728" s="93"/>
      <c r="E728" s="94">
        <v>4.0019999999989526</v>
      </c>
      <c r="F728" s="146"/>
    </row>
    <row r="729" spans="1:6" x14ac:dyDescent="0.2">
      <c r="A729" s="95" t="s">
        <v>1307</v>
      </c>
      <c r="B729" s="91" t="s">
        <v>1308</v>
      </c>
      <c r="C729" s="93" t="s">
        <v>979</v>
      </c>
      <c r="D729" s="93"/>
      <c r="E729" s="94">
        <v>3.9900000000008728</v>
      </c>
      <c r="F729" s="146"/>
    </row>
    <row r="730" spans="1:6" x14ac:dyDescent="0.2">
      <c r="A730" s="95" t="s">
        <v>1309</v>
      </c>
      <c r="B730" s="91" t="s">
        <v>1310</v>
      </c>
      <c r="C730" s="93" t="s">
        <v>979</v>
      </c>
      <c r="D730" s="93"/>
      <c r="E730" s="94">
        <v>4.0019999999989526</v>
      </c>
      <c r="F730" s="146"/>
    </row>
    <row r="731" spans="1:6" x14ac:dyDescent="0.2">
      <c r="A731" s="95" t="s">
        <v>1311</v>
      </c>
      <c r="B731" s="91" t="s">
        <v>1312</v>
      </c>
      <c r="C731" s="93" t="s">
        <v>979</v>
      </c>
      <c r="D731" s="93"/>
      <c r="E731" s="94">
        <v>4.0019999999989526</v>
      </c>
      <c r="F731" s="146"/>
    </row>
    <row r="732" spans="1:6" x14ac:dyDescent="0.2">
      <c r="A732" s="95" t="s">
        <v>1313</v>
      </c>
      <c r="B732" s="91" t="s">
        <v>1314</v>
      </c>
      <c r="C732" s="93" t="s">
        <v>979</v>
      </c>
      <c r="D732" s="93"/>
      <c r="E732" s="94">
        <v>4.0019999999989526</v>
      </c>
      <c r="F732" s="146"/>
    </row>
    <row r="733" spans="1:6" x14ac:dyDescent="0.2">
      <c r="A733" s="95" t="s">
        <v>1315</v>
      </c>
      <c r="B733" s="91" t="s">
        <v>1316</v>
      </c>
      <c r="C733" s="93" t="s">
        <v>979</v>
      </c>
      <c r="D733" s="93"/>
      <c r="E733" s="94">
        <v>4.0019999999989526</v>
      </c>
      <c r="F733" s="146"/>
    </row>
    <row r="734" spans="1:6" x14ac:dyDescent="0.2">
      <c r="A734" s="95" t="s">
        <v>1283</v>
      </c>
      <c r="B734" s="91" t="s">
        <v>1284</v>
      </c>
      <c r="C734" s="93" t="s">
        <v>979</v>
      </c>
      <c r="D734" s="93"/>
      <c r="E734" s="94">
        <v>4.0019999999989526</v>
      </c>
      <c r="F734" s="146"/>
    </row>
    <row r="735" spans="1:6" x14ac:dyDescent="0.2">
      <c r="A735" s="95" t="s">
        <v>1285</v>
      </c>
      <c r="B735" s="91" t="s">
        <v>1286</v>
      </c>
      <c r="C735" s="93" t="s">
        <v>979</v>
      </c>
      <c r="D735" s="93"/>
      <c r="E735" s="94">
        <v>3.9900000000008728</v>
      </c>
      <c r="F735" s="146"/>
    </row>
    <row r="736" spans="1:6" x14ac:dyDescent="0.2">
      <c r="A736" s="95" t="s">
        <v>1287</v>
      </c>
      <c r="B736" s="91" t="s">
        <v>1288</v>
      </c>
      <c r="C736" s="93" t="s">
        <v>979</v>
      </c>
      <c r="D736" s="93"/>
      <c r="E736" s="94">
        <v>4.0019999999989526</v>
      </c>
      <c r="F736" s="146"/>
    </row>
    <row r="737" spans="1:6" x14ac:dyDescent="0.2">
      <c r="A737" s="95" t="s">
        <v>1289</v>
      </c>
      <c r="B737" s="91" t="s">
        <v>1290</v>
      </c>
      <c r="C737" s="93" t="s">
        <v>979</v>
      </c>
      <c r="D737" s="93"/>
      <c r="E737" s="94">
        <v>3.9240000000005235</v>
      </c>
      <c r="F737" s="146"/>
    </row>
    <row r="738" spans="1:6" x14ac:dyDescent="0.2">
      <c r="A738" s="95" t="s">
        <v>1291</v>
      </c>
      <c r="B738" s="91" t="s">
        <v>1292</v>
      </c>
      <c r="C738" s="93" t="s">
        <v>979</v>
      </c>
      <c r="D738" s="93"/>
      <c r="E738" s="94">
        <v>4.0019999999989526</v>
      </c>
      <c r="F738" s="146"/>
    </row>
    <row r="739" spans="1:6" x14ac:dyDescent="0.2">
      <c r="A739" s="95" t="s">
        <v>1293</v>
      </c>
      <c r="B739" s="91" t="s">
        <v>1294</v>
      </c>
      <c r="C739" s="93" t="s">
        <v>979</v>
      </c>
      <c r="D739" s="93"/>
      <c r="E739" s="94">
        <v>4.0019999999989526</v>
      </c>
      <c r="F739" s="146"/>
    </row>
    <row r="740" spans="1:6" x14ac:dyDescent="0.2">
      <c r="A740" s="95" t="s">
        <v>1295</v>
      </c>
      <c r="B740" s="91" t="s">
        <v>1296</v>
      </c>
      <c r="C740" s="93" t="s">
        <v>979</v>
      </c>
      <c r="D740" s="93"/>
      <c r="E740" s="94">
        <v>3.9240000000005235</v>
      </c>
      <c r="F740" s="146"/>
    </row>
    <row r="741" spans="1:6" x14ac:dyDescent="0.2">
      <c r="A741" s="95" t="s">
        <v>1297</v>
      </c>
      <c r="B741" s="91" t="s">
        <v>1298</v>
      </c>
      <c r="C741" s="93" t="s">
        <v>979</v>
      </c>
      <c r="D741" s="93"/>
      <c r="E741" s="94">
        <v>4.0019999999989526</v>
      </c>
      <c r="F741" s="146"/>
    </row>
    <row r="742" spans="1:6" x14ac:dyDescent="0.2">
      <c r="A742" s="95" t="s">
        <v>1299</v>
      </c>
      <c r="B742" s="91" t="s">
        <v>1300</v>
      </c>
      <c r="C742" s="93" t="s">
        <v>979</v>
      </c>
      <c r="D742" s="93"/>
      <c r="E742" s="94">
        <v>3.9240000000005235</v>
      </c>
      <c r="F742" s="146"/>
    </row>
    <row r="743" spans="1:6" x14ac:dyDescent="0.2">
      <c r="A743" s="95" t="s">
        <v>1301</v>
      </c>
      <c r="B743" s="91" t="s">
        <v>1302</v>
      </c>
      <c r="C743" s="93" t="s">
        <v>979</v>
      </c>
      <c r="D743" s="93"/>
      <c r="E743" s="94">
        <v>4.0019999999989526</v>
      </c>
      <c r="F743" s="146"/>
    </row>
    <row r="744" spans="1:6" x14ac:dyDescent="0.2">
      <c r="A744" s="95" t="s">
        <v>1303</v>
      </c>
      <c r="B744" s="91" t="s">
        <v>1304</v>
      </c>
      <c r="C744" s="93" t="s">
        <v>979</v>
      </c>
      <c r="D744" s="93"/>
      <c r="E744" s="94">
        <v>4.0019999999989526</v>
      </c>
      <c r="F744" s="146"/>
    </row>
    <row r="745" spans="1:6" x14ac:dyDescent="0.2">
      <c r="A745" s="95" t="s">
        <v>1305</v>
      </c>
      <c r="B745" s="91" t="s">
        <v>1306</v>
      </c>
      <c r="C745" s="93" t="s">
        <v>979</v>
      </c>
      <c r="D745" s="93"/>
      <c r="E745" s="94">
        <v>4.0019999999989526</v>
      </c>
      <c r="F745" s="146"/>
    </row>
    <row r="746" spans="1:6" x14ac:dyDescent="0.2">
      <c r="A746" s="95" t="s">
        <v>1307</v>
      </c>
      <c r="B746" s="91" t="s">
        <v>1308</v>
      </c>
      <c r="C746" s="93" t="s">
        <v>979</v>
      </c>
      <c r="D746" s="93"/>
      <c r="E746" s="94">
        <v>3.9900000000008728</v>
      </c>
      <c r="F746" s="146"/>
    </row>
    <row r="747" spans="1:6" x14ac:dyDescent="0.2">
      <c r="A747" s="95" t="s">
        <v>1309</v>
      </c>
      <c r="B747" s="91" t="s">
        <v>1310</v>
      </c>
      <c r="C747" s="93" t="s">
        <v>979</v>
      </c>
      <c r="D747" s="93"/>
      <c r="E747" s="94">
        <v>4.0019999999989526</v>
      </c>
      <c r="F747" s="146"/>
    </row>
    <row r="748" spans="1:6" x14ac:dyDescent="0.2">
      <c r="A748" s="95" t="s">
        <v>1311</v>
      </c>
      <c r="B748" s="91" t="s">
        <v>1312</v>
      </c>
      <c r="C748" s="93" t="s">
        <v>979</v>
      </c>
      <c r="D748" s="93"/>
      <c r="E748" s="94">
        <v>4.0019999999989526</v>
      </c>
      <c r="F748" s="146"/>
    </row>
    <row r="749" spans="1:6" x14ac:dyDescent="0.2">
      <c r="A749" s="95" t="s">
        <v>1313</v>
      </c>
      <c r="B749" s="91" t="s">
        <v>1314</v>
      </c>
      <c r="C749" s="93" t="s">
        <v>979</v>
      </c>
      <c r="D749" s="93"/>
      <c r="E749" s="94">
        <v>4.0019999999989526</v>
      </c>
      <c r="F749" s="146"/>
    </row>
    <row r="750" spans="1:6" x14ac:dyDescent="0.2">
      <c r="A750" s="95" t="s">
        <v>1315</v>
      </c>
      <c r="B750" s="91" t="s">
        <v>1316</v>
      </c>
      <c r="C750" s="93" t="s">
        <v>979</v>
      </c>
      <c r="D750" s="93"/>
      <c r="E750" s="94">
        <v>4.0019999999989526</v>
      </c>
      <c r="F750" s="146"/>
    </row>
    <row r="751" spans="1:6" x14ac:dyDescent="0.2">
      <c r="A751" s="95" t="s">
        <v>1317</v>
      </c>
      <c r="B751" s="91" t="s">
        <v>1318</v>
      </c>
      <c r="C751" s="93" t="s">
        <v>279</v>
      </c>
      <c r="D751" s="93"/>
      <c r="E751" s="94">
        <v>5.0999999999999996</v>
      </c>
      <c r="F751" s="146"/>
    </row>
    <row r="752" spans="1:6" x14ac:dyDescent="0.2">
      <c r="A752" s="95" t="s">
        <v>1319</v>
      </c>
      <c r="B752" s="91" t="s">
        <v>1320</v>
      </c>
      <c r="C752" s="93" t="s">
        <v>279</v>
      </c>
      <c r="D752" s="93"/>
      <c r="E752" s="94">
        <v>5.2019999999989519</v>
      </c>
    </row>
    <row r="753" spans="1:5" x14ac:dyDescent="0.2">
      <c r="A753" s="95" t="s">
        <v>1321</v>
      </c>
      <c r="B753" s="91" t="s">
        <v>1322</v>
      </c>
      <c r="C753" s="93" t="s">
        <v>279</v>
      </c>
      <c r="D753" s="93"/>
      <c r="E753" s="94">
        <v>5.2019999999989519</v>
      </c>
    </row>
    <row r="754" spans="1:5" x14ac:dyDescent="0.2">
      <c r="A754" s="95" t="s">
        <v>1323</v>
      </c>
      <c r="B754" s="91" t="s">
        <v>1324</v>
      </c>
      <c r="C754" s="93" t="s">
        <v>279</v>
      </c>
      <c r="D754" s="93"/>
      <c r="E754" s="94">
        <v>5.2019999999989519</v>
      </c>
    </row>
    <row r="755" spans="1:5" x14ac:dyDescent="0.2">
      <c r="A755" s="95" t="s">
        <v>1325</v>
      </c>
      <c r="B755" s="91" t="s">
        <v>1326</v>
      </c>
      <c r="C755" s="93" t="s">
        <v>279</v>
      </c>
      <c r="D755" s="93"/>
      <c r="E755" s="94">
        <v>5.2019999999989519</v>
      </c>
    </row>
    <row r="756" spans="1:5" x14ac:dyDescent="0.2">
      <c r="A756" s="95" t="s">
        <v>1327</v>
      </c>
      <c r="B756" s="91" t="s">
        <v>1328</v>
      </c>
      <c r="C756" s="93" t="s">
        <v>279</v>
      </c>
      <c r="D756" s="93"/>
      <c r="E756" s="94">
        <v>5.2019999999989519</v>
      </c>
    </row>
    <row r="757" spans="1:5" x14ac:dyDescent="0.2">
      <c r="A757" s="95" t="s">
        <v>1329</v>
      </c>
      <c r="B757" s="91" t="s">
        <v>1330</v>
      </c>
      <c r="C757" s="93" t="s">
        <v>279</v>
      </c>
      <c r="D757" s="93"/>
      <c r="E757" s="94">
        <v>5.1839999999996511</v>
      </c>
    </row>
    <row r="758" spans="1:5" x14ac:dyDescent="0.2">
      <c r="A758" s="95" t="s">
        <v>1331</v>
      </c>
      <c r="B758" s="91" t="s">
        <v>1332</v>
      </c>
      <c r="C758" s="93" t="s">
        <v>279</v>
      </c>
      <c r="D758" s="93"/>
      <c r="E758" s="94">
        <v>5.2019999999989519</v>
      </c>
    </row>
    <row r="759" spans="1:5" x14ac:dyDescent="0.2">
      <c r="A759" s="95" t="s">
        <v>1333</v>
      </c>
      <c r="B759" s="91" t="s">
        <v>1334</v>
      </c>
      <c r="C759" s="93" t="s">
        <v>279</v>
      </c>
      <c r="D759" s="93"/>
      <c r="E759" s="94">
        <v>5.2019999999989519</v>
      </c>
    </row>
    <row r="760" spans="1:5" x14ac:dyDescent="0.2">
      <c r="A760" s="95" t="s">
        <v>1335</v>
      </c>
      <c r="B760" s="91" t="s">
        <v>1336</v>
      </c>
      <c r="C760" s="93" t="s">
        <v>279</v>
      </c>
      <c r="D760" s="93"/>
      <c r="E760" s="94">
        <v>5.2019999999989519</v>
      </c>
    </row>
    <row r="761" spans="1:5" x14ac:dyDescent="0.2">
      <c r="A761" s="95" t="s">
        <v>1337</v>
      </c>
      <c r="B761" s="91" t="s">
        <v>1338</v>
      </c>
      <c r="C761" s="93" t="s">
        <v>279</v>
      </c>
      <c r="D761" s="93"/>
      <c r="E761" s="94">
        <v>5.0999999999999996</v>
      </c>
    </row>
    <row r="762" spans="1:5" x14ac:dyDescent="0.2">
      <c r="A762" s="95" t="s">
        <v>1339</v>
      </c>
      <c r="B762" s="91" t="s">
        <v>1340</v>
      </c>
      <c r="C762" s="93" t="s">
        <v>279</v>
      </c>
      <c r="D762" s="93"/>
      <c r="E762" s="94">
        <v>5.2019999999989519</v>
      </c>
    </row>
    <row r="763" spans="1:5" x14ac:dyDescent="0.2">
      <c r="A763" s="95" t="s">
        <v>1341</v>
      </c>
      <c r="B763" s="91" t="s">
        <v>1342</v>
      </c>
      <c r="C763" s="93" t="s">
        <v>279</v>
      </c>
      <c r="D763" s="93"/>
      <c r="E763" s="94">
        <v>5.2019999999989519</v>
      </c>
    </row>
    <row r="764" spans="1:5" x14ac:dyDescent="0.2">
      <c r="A764" s="95" t="s">
        <v>1343</v>
      </c>
      <c r="B764" s="91" t="s">
        <v>1344</v>
      </c>
      <c r="C764" s="93" t="s">
        <v>279</v>
      </c>
      <c r="D764" s="93"/>
      <c r="E764" s="94">
        <v>5.0999999999999996</v>
      </c>
    </row>
    <row r="765" spans="1:5" x14ac:dyDescent="0.2">
      <c r="A765" s="95" t="s">
        <v>1345</v>
      </c>
      <c r="B765" s="91" t="s">
        <v>1346</v>
      </c>
      <c r="C765" s="93" t="s">
        <v>279</v>
      </c>
      <c r="D765" s="93"/>
      <c r="E765" s="94">
        <v>5.2019999999989519</v>
      </c>
    </row>
    <row r="766" spans="1:5" x14ac:dyDescent="0.2">
      <c r="A766" s="95" t="s">
        <v>1317</v>
      </c>
      <c r="B766" s="91" t="s">
        <v>1318</v>
      </c>
      <c r="C766" s="93" t="s">
        <v>279</v>
      </c>
      <c r="D766" s="93"/>
      <c r="E766" s="94">
        <v>5.0999999999999996</v>
      </c>
    </row>
    <row r="767" spans="1:5" x14ac:dyDescent="0.2">
      <c r="A767" s="95" t="s">
        <v>1319</v>
      </c>
      <c r="B767" s="91" t="s">
        <v>1320</v>
      </c>
      <c r="C767" s="93" t="s">
        <v>279</v>
      </c>
      <c r="D767" s="93"/>
      <c r="E767" s="94">
        <v>5.2019999999989519</v>
      </c>
    </row>
    <row r="768" spans="1:5" x14ac:dyDescent="0.2">
      <c r="A768" s="95" t="s">
        <v>1321</v>
      </c>
      <c r="B768" s="91" t="s">
        <v>1322</v>
      </c>
      <c r="C768" s="93" t="s">
        <v>279</v>
      </c>
      <c r="D768" s="93"/>
      <c r="E768" s="94">
        <v>5.2019999999989519</v>
      </c>
    </row>
    <row r="769" spans="1:5" x14ac:dyDescent="0.2">
      <c r="A769" s="95" t="s">
        <v>1323</v>
      </c>
      <c r="B769" s="91" t="s">
        <v>1324</v>
      </c>
      <c r="C769" s="93" t="s">
        <v>279</v>
      </c>
      <c r="D769" s="93"/>
      <c r="E769" s="94">
        <v>5.2019999999989519</v>
      </c>
    </row>
    <row r="770" spans="1:5" x14ac:dyDescent="0.2">
      <c r="A770" s="95" t="s">
        <v>1325</v>
      </c>
      <c r="B770" s="91" t="s">
        <v>1326</v>
      </c>
      <c r="C770" s="93" t="s">
        <v>279</v>
      </c>
      <c r="D770" s="93"/>
      <c r="E770" s="94">
        <v>5.2019999999989519</v>
      </c>
    </row>
    <row r="771" spans="1:5" x14ac:dyDescent="0.2">
      <c r="A771" s="95" t="s">
        <v>1327</v>
      </c>
      <c r="B771" s="91" t="s">
        <v>1328</v>
      </c>
      <c r="C771" s="93" t="s">
        <v>279</v>
      </c>
      <c r="D771" s="93"/>
      <c r="E771" s="94">
        <v>5.2019999999989519</v>
      </c>
    </row>
    <row r="772" spans="1:5" x14ac:dyDescent="0.2">
      <c r="A772" s="95" t="s">
        <v>1329</v>
      </c>
      <c r="B772" s="91" t="s">
        <v>1330</v>
      </c>
      <c r="C772" s="93" t="s">
        <v>279</v>
      </c>
      <c r="D772" s="93"/>
      <c r="E772" s="94">
        <v>5.1839999999996511</v>
      </c>
    </row>
    <row r="773" spans="1:5" x14ac:dyDescent="0.2">
      <c r="A773" s="95" t="s">
        <v>1331</v>
      </c>
      <c r="B773" s="91" t="s">
        <v>1332</v>
      </c>
      <c r="C773" s="93" t="s">
        <v>279</v>
      </c>
      <c r="D773" s="93"/>
      <c r="E773" s="94">
        <v>5.2019999999989519</v>
      </c>
    </row>
    <row r="774" spans="1:5" x14ac:dyDescent="0.2">
      <c r="A774" s="95" t="s">
        <v>1333</v>
      </c>
      <c r="B774" s="91" t="s">
        <v>1334</v>
      </c>
      <c r="C774" s="93" t="s">
        <v>279</v>
      </c>
      <c r="D774" s="93"/>
      <c r="E774" s="94">
        <v>5.2019999999989519</v>
      </c>
    </row>
    <row r="775" spans="1:5" x14ac:dyDescent="0.2">
      <c r="A775" s="95" t="s">
        <v>1335</v>
      </c>
      <c r="B775" s="91" t="s">
        <v>1336</v>
      </c>
      <c r="C775" s="147" t="s">
        <v>279</v>
      </c>
      <c r="D775" s="93"/>
      <c r="E775" s="94">
        <v>5.2019999999989519</v>
      </c>
    </row>
    <row r="776" spans="1:5" x14ac:dyDescent="0.2">
      <c r="A776" s="95" t="s">
        <v>1337</v>
      </c>
      <c r="B776" s="91" t="s">
        <v>1338</v>
      </c>
      <c r="C776" s="93" t="s">
        <v>279</v>
      </c>
      <c r="D776" s="93"/>
      <c r="E776" s="94">
        <v>5.0999999999999996</v>
      </c>
    </row>
    <row r="777" spans="1:5" x14ac:dyDescent="0.2">
      <c r="A777" s="95" t="s">
        <v>1339</v>
      </c>
      <c r="B777" s="91" t="s">
        <v>1340</v>
      </c>
      <c r="C777" s="93" t="s">
        <v>279</v>
      </c>
      <c r="D777" s="93"/>
      <c r="E777" s="94">
        <v>5.2019999999989519</v>
      </c>
    </row>
    <row r="778" spans="1:5" x14ac:dyDescent="0.2">
      <c r="A778" s="95" t="s">
        <v>1341</v>
      </c>
      <c r="B778" s="91" t="s">
        <v>1342</v>
      </c>
      <c r="C778" s="93" t="s">
        <v>279</v>
      </c>
      <c r="D778" s="93"/>
      <c r="E778" s="94">
        <v>5.2019999999989519</v>
      </c>
    </row>
    <row r="779" spans="1:5" x14ac:dyDescent="0.2">
      <c r="A779" s="95" t="s">
        <v>1343</v>
      </c>
      <c r="B779" s="91" t="s">
        <v>1344</v>
      </c>
      <c r="C779" s="93" t="s">
        <v>279</v>
      </c>
      <c r="D779" s="93"/>
      <c r="E779" s="94">
        <v>5.0999999999999996</v>
      </c>
    </row>
    <row r="780" spans="1:5" x14ac:dyDescent="0.2">
      <c r="A780" s="95" t="s">
        <v>1345</v>
      </c>
      <c r="B780" s="91" t="s">
        <v>1346</v>
      </c>
      <c r="C780" s="93" t="s">
        <v>279</v>
      </c>
      <c r="D780" s="93"/>
      <c r="E780" s="94">
        <v>5.2019999999989519</v>
      </c>
    </row>
    <row r="781" spans="1:5" x14ac:dyDescent="0.2">
      <c r="A781" s="95" t="s">
        <v>1347</v>
      </c>
      <c r="B781" s="91" t="s">
        <v>1348</v>
      </c>
      <c r="C781" s="93" t="s">
        <v>363</v>
      </c>
      <c r="D781" s="93"/>
      <c r="E781" s="94">
        <v>6.7920000000041911</v>
      </c>
    </row>
    <row r="782" spans="1:5" x14ac:dyDescent="0.2">
      <c r="A782" s="95" t="s">
        <v>1349</v>
      </c>
      <c r="B782" s="91" t="s">
        <v>1350</v>
      </c>
      <c r="C782" s="93" t="s">
        <v>363</v>
      </c>
      <c r="D782" s="93"/>
      <c r="E782" s="94">
        <v>6.7739999999961578</v>
      </c>
    </row>
    <row r="783" spans="1:5" x14ac:dyDescent="0.2">
      <c r="A783" s="95" t="s">
        <v>1351</v>
      </c>
      <c r="B783" s="91" t="s">
        <v>1352</v>
      </c>
      <c r="C783" s="93" t="s">
        <v>363</v>
      </c>
      <c r="D783" s="93"/>
      <c r="E783" s="94">
        <v>6.7920000000041911</v>
      </c>
    </row>
    <row r="784" spans="1:5" x14ac:dyDescent="0.2">
      <c r="A784" s="95" t="s">
        <v>1353</v>
      </c>
      <c r="B784" s="91" t="s">
        <v>1354</v>
      </c>
      <c r="C784" s="93" t="s">
        <v>363</v>
      </c>
      <c r="D784" s="93"/>
      <c r="E784" s="94">
        <v>6.6600000000034925</v>
      </c>
    </row>
    <row r="785" spans="1:5" x14ac:dyDescent="0.2">
      <c r="A785" s="95" t="s">
        <v>1355</v>
      </c>
      <c r="B785" s="91" t="s">
        <v>1356</v>
      </c>
      <c r="C785" s="93" t="s">
        <v>363</v>
      </c>
      <c r="D785" s="93"/>
      <c r="E785" s="94">
        <v>6.7920000000041911</v>
      </c>
    </row>
    <row r="786" spans="1:5" x14ac:dyDescent="0.2">
      <c r="A786" s="95" t="s">
        <v>1357</v>
      </c>
      <c r="B786" s="91" t="s">
        <v>1358</v>
      </c>
      <c r="C786" s="93" t="s">
        <v>363</v>
      </c>
      <c r="D786" s="93"/>
      <c r="E786" s="94">
        <v>6.7920000000041911</v>
      </c>
    </row>
    <row r="787" spans="1:5" x14ac:dyDescent="0.2">
      <c r="A787" s="95" t="s">
        <v>1359</v>
      </c>
      <c r="B787" s="91" t="s">
        <v>1360</v>
      </c>
      <c r="C787" s="93" t="s">
        <v>363</v>
      </c>
      <c r="D787" s="93"/>
      <c r="E787" s="94">
        <v>6.7920000000041911</v>
      </c>
    </row>
    <row r="788" spans="1:5" x14ac:dyDescent="0.2">
      <c r="A788" s="95" t="s">
        <v>1361</v>
      </c>
      <c r="B788" s="91" t="s">
        <v>1362</v>
      </c>
      <c r="C788" s="93" t="s">
        <v>363</v>
      </c>
      <c r="D788" s="93"/>
      <c r="E788" s="94">
        <v>6.7920000000041911</v>
      </c>
    </row>
    <row r="789" spans="1:5" x14ac:dyDescent="0.2">
      <c r="A789" s="95" t="s">
        <v>1363</v>
      </c>
      <c r="B789" s="91" t="s">
        <v>1364</v>
      </c>
      <c r="C789" s="93" t="s">
        <v>363</v>
      </c>
      <c r="D789" s="93"/>
      <c r="E789" s="94">
        <v>6.7920000000041911</v>
      </c>
    </row>
    <row r="790" spans="1:5" x14ac:dyDescent="0.2">
      <c r="A790" s="95" t="s">
        <v>1365</v>
      </c>
      <c r="B790" s="91" t="s">
        <v>1366</v>
      </c>
      <c r="C790" s="93" t="s">
        <v>363</v>
      </c>
      <c r="D790" s="93"/>
      <c r="E790" s="94">
        <v>6.6600000000034925</v>
      </c>
    </row>
    <row r="791" spans="1:5" x14ac:dyDescent="0.2">
      <c r="A791" s="95" t="s">
        <v>1367</v>
      </c>
      <c r="B791" s="91" t="s">
        <v>1368</v>
      </c>
      <c r="C791" s="93" t="s">
        <v>363</v>
      </c>
      <c r="D791" s="93"/>
      <c r="E791" s="94">
        <v>6.7920000000041911</v>
      </c>
    </row>
    <row r="792" spans="1:5" x14ac:dyDescent="0.2">
      <c r="A792" s="95" t="s">
        <v>1369</v>
      </c>
      <c r="B792" s="91" t="s">
        <v>1370</v>
      </c>
      <c r="C792" s="93" t="s">
        <v>363</v>
      </c>
      <c r="D792" s="93"/>
      <c r="E792" s="94">
        <v>6.7920000000041911</v>
      </c>
    </row>
    <row r="793" spans="1:5" x14ac:dyDescent="0.2">
      <c r="A793" s="95" t="s">
        <v>1347</v>
      </c>
      <c r="B793" s="91" t="s">
        <v>1348</v>
      </c>
      <c r="C793" s="93" t="s">
        <v>363</v>
      </c>
      <c r="D793" s="93"/>
      <c r="E793" s="94">
        <v>6.7920000000041911</v>
      </c>
    </row>
    <row r="794" spans="1:5" x14ac:dyDescent="0.2">
      <c r="A794" s="95" t="s">
        <v>1349</v>
      </c>
      <c r="B794" s="91" t="s">
        <v>1350</v>
      </c>
      <c r="C794" s="93" t="s">
        <v>363</v>
      </c>
      <c r="D794" s="93"/>
      <c r="E794" s="94">
        <v>6.7739999999961578</v>
      </c>
    </row>
    <row r="795" spans="1:5" x14ac:dyDescent="0.2">
      <c r="A795" s="95" t="s">
        <v>1351</v>
      </c>
      <c r="B795" s="91" t="s">
        <v>1352</v>
      </c>
      <c r="C795" s="93" t="s">
        <v>363</v>
      </c>
      <c r="D795" s="93"/>
      <c r="E795" s="94">
        <v>6.7920000000041911</v>
      </c>
    </row>
    <row r="796" spans="1:5" x14ac:dyDescent="0.2">
      <c r="A796" s="95" t="s">
        <v>1353</v>
      </c>
      <c r="B796" s="91" t="s">
        <v>1354</v>
      </c>
      <c r="C796" s="93" t="s">
        <v>363</v>
      </c>
      <c r="D796" s="93"/>
      <c r="E796" s="94">
        <v>6.6600000000034925</v>
      </c>
    </row>
    <row r="797" spans="1:5" x14ac:dyDescent="0.2">
      <c r="A797" s="95" t="s">
        <v>1355</v>
      </c>
      <c r="B797" s="91" t="s">
        <v>1356</v>
      </c>
      <c r="C797" s="93" t="s">
        <v>363</v>
      </c>
      <c r="D797" s="93"/>
      <c r="E797" s="94">
        <v>6.7920000000041911</v>
      </c>
    </row>
    <row r="798" spans="1:5" x14ac:dyDescent="0.2">
      <c r="A798" s="95" t="s">
        <v>1357</v>
      </c>
      <c r="B798" s="91" t="s">
        <v>1358</v>
      </c>
      <c r="C798" s="93" t="s">
        <v>363</v>
      </c>
      <c r="D798" s="93"/>
      <c r="E798" s="94">
        <v>6.7920000000041911</v>
      </c>
    </row>
    <row r="799" spans="1:5" x14ac:dyDescent="0.2">
      <c r="A799" s="95" t="s">
        <v>1359</v>
      </c>
      <c r="B799" s="91" t="s">
        <v>1360</v>
      </c>
      <c r="C799" s="93" t="s">
        <v>363</v>
      </c>
      <c r="D799" s="93"/>
      <c r="E799" s="94">
        <v>6.7920000000041911</v>
      </c>
    </row>
    <row r="800" spans="1:5" x14ac:dyDescent="0.2">
      <c r="A800" s="95" t="s">
        <v>1361</v>
      </c>
      <c r="B800" s="91" t="s">
        <v>1362</v>
      </c>
      <c r="C800" s="93" t="s">
        <v>363</v>
      </c>
      <c r="D800" s="93"/>
      <c r="E800" s="94">
        <v>6.7920000000041911</v>
      </c>
    </row>
    <row r="801" spans="1:5" x14ac:dyDescent="0.2">
      <c r="A801" s="95" t="s">
        <v>1363</v>
      </c>
      <c r="B801" s="91" t="s">
        <v>1364</v>
      </c>
      <c r="C801" s="93" t="s">
        <v>363</v>
      </c>
      <c r="D801" s="93"/>
      <c r="E801" s="94">
        <v>6.7920000000041911</v>
      </c>
    </row>
    <row r="802" spans="1:5" x14ac:dyDescent="0.2">
      <c r="A802" s="95" t="s">
        <v>1365</v>
      </c>
      <c r="B802" s="91" t="s">
        <v>1366</v>
      </c>
      <c r="C802" s="93" t="s">
        <v>363</v>
      </c>
      <c r="D802" s="93"/>
      <c r="E802" s="94">
        <v>6.6600000000034925</v>
      </c>
    </row>
    <row r="803" spans="1:5" x14ac:dyDescent="0.2">
      <c r="A803" s="95" t="s">
        <v>1367</v>
      </c>
      <c r="B803" s="91" t="s">
        <v>1368</v>
      </c>
      <c r="C803" s="93" t="s">
        <v>363</v>
      </c>
      <c r="D803" s="93"/>
      <c r="E803" s="94">
        <v>6.7920000000041911</v>
      </c>
    </row>
    <row r="804" spans="1:5" x14ac:dyDescent="0.2">
      <c r="A804" s="95" t="s">
        <v>1369</v>
      </c>
      <c r="B804" s="91" t="s">
        <v>1370</v>
      </c>
      <c r="C804" s="93" t="s">
        <v>363</v>
      </c>
      <c r="D804" s="93"/>
      <c r="E804" s="94">
        <v>6.7920000000041911</v>
      </c>
    </row>
    <row r="805" spans="1:5" x14ac:dyDescent="0.2">
      <c r="A805" s="95" t="s">
        <v>1371</v>
      </c>
      <c r="B805" s="91" t="s">
        <v>1372</v>
      </c>
      <c r="C805" s="93" t="s">
        <v>1035</v>
      </c>
      <c r="D805" s="93"/>
      <c r="E805" s="94">
        <v>7.9980000000010474</v>
      </c>
    </row>
    <row r="806" spans="1:5" x14ac:dyDescent="0.2">
      <c r="A806" s="95" t="s">
        <v>1373</v>
      </c>
      <c r="B806" s="91" t="s">
        <v>1374</v>
      </c>
      <c r="C806" s="93" t="s">
        <v>1035</v>
      </c>
      <c r="D806" s="93"/>
      <c r="E806" s="94">
        <v>7.9980000000010474</v>
      </c>
    </row>
    <row r="807" spans="1:5" x14ac:dyDescent="0.2">
      <c r="A807" s="95" t="s">
        <v>1375</v>
      </c>
      <c r="B807" s="91" t="s">
        <v>1376</v>
      </c>
      <c r="C807" s="93" t="s">
        <v>1035</v>
      </c>
      <c r="D807" s="93"/>
      <c r="E807" s="94">
        <v>7.9980000000010474</v>
      </c>
    </row>
    <row r="808" spans="1:5" x14ac:dyDescent="0.2">
      <c r="A808" s="95" t="s">
        <v>1377</v>
      </c>
      <c r="B808" s="91" t="s">
        <v>1378</v>
      </c>
      <c r="C808" s="93" t="s">
        <v>1035</v>
      </c>
      <c r="D808" s="93"/>
      <c r="E808" s="94">
        <v>7.9980000000010474</v>
      </c>
    </row>
    <row r="809" spans="1:5" x14ac:dyDescent="0.2">
      <c r="A809" s="95" t="s">
        <v>1379</v>
      </c>
      <c r="B809" s="91" t="s">
        <v>1380</v>
      </c>
      <c r="C809" s="93" t="s">
        <v>1035</v>
      </c>
      <c r="D809" s="93"/>
      <c r="E809" s="94">
        <v>7.9980000000010474</v>
      </c>
    </row>
    <row r="810" spans="1:5" x14ac:dyDescent="0.2">
      <c r="A810" s="95" t="s">
        <v>1381</v>
      </c>
      <c r="B810" s="91" t="s">
        <v>1382</v>
      </c>
      <c r="C810" s="93" t="s">
        <v>1035</v>
      </c>
      <c r="D810" s="93"/>
      <c r="E810" s="94">
        <v>7.9739999999961579</v>
      </c>
    </row>
    <row r="811" spans="1:5" x14ac:dyDescent="0.2">
      <c r="A811" s="95" t="s">
        <v>1383</v>
      </c>
      <c r="B811" s="91" t="s">
        <v>1384</v>
      </c>
      <c r="C811" s="93" t="s">
        <v>1035</v>
      </c>
      <c r="D811" s="93"/>
      <c r="E811" s="94">
        <v>7.9980000000010474</v>
      </c>
    </row>
    <row r="812" spans="1:5" x14ac:dyDescent="0.2">
      <c r="A812" s="95" t="s">
        <v>1385</v>
      </c>
      <c r="B812" s="91" t="s">
        <v>1386</v>
      </c>
      <c r="C812" s="93" t="s">
        <v>1035</v>
      </c>
      <c r="D812" s="93"/>
      <c r="E812" s="94">
        <v>7.9980000000010474</v>
      </c>
    </row>
    <row r="813" spans="1:5" x14ac:dyDescent="0.2">
      <c r="A813" s="95" t="s">
        <v>1387</v>
      </c>
      <c r="B813" s="91" t="s">
        <v>1388</v>
      </c>
      <c r="C813" s="93" t="s">
        <v>1035</v>
      </c>
      <c r="D813" s="93"/>
      <c r="E813" s="94">
        <v>7.9980000000010474</v>
      </c>
    </row>
    <row r="814" spans="1:5" x14ac:dyDescent="0.2">
      <c r="A814" s="95" t="s">
        <v>1371</v>
      </c>
      <c r="B814" s="91" t="s">
        <v>1372</v>
      </c>
      <c r="C814" s="93" t="s">
        <v>1035</v>
      </c>
      <c r="D814" s="93"/>
      <c r="E814" s="94">
        <v>7.9980000000010474</v>
      </c>
    </row>
    <row r="815" spans="1:5" x14ac:dyDescent="0.2">
      <c r="A815" s="95" t="s">
        <v>1373</v>
      </c>
      <c r="B815" s="91" t="s">
        <v>1374</v>
      </c>
      <c r="C815" s="93" t="s">
        <v>1035</v>
      </c>
      <c r="D815" s="93"/>
      <c r="E815" s="94">
        <v>7.9980000000010474</v>
      </c>
    </row>
    <row r="816" spans="1:5" x14ac:dyDescent="0.2">
      <c r="A816" s="95" t="s">
        <v>1375</v>
      </c>
      <c r="B816" s="91" t="s">
        <v>1376</v>
      </c>
      <c r="C816" s="93" t="s">
        <v>1035</v>
      </c>
      <c r="D816" s="93"/>
      <c r="E816" s="94">
        <v>7.9980000000010474</v>
      </c>
    </row>
    <row r="817" spans="1:6" x14ac:dyDescent="0.2">
      <c r="A817" s="95" t="s">
        <v>1377</v>
      </c>
      <c r="B817" s="91" t="s">
        <v>1378</v>
      </c>
      <c r="C817" s="93" t="s">
        <v>1035</v>
      </c>
      <c r="D817" s="93"/>
      <c r="E817" s="94">
        <v>7.9980000000010474</v>
      </c>
    </row>
    <row r="818" spans="1:6" x14ac:dyDescent="0.2">
      <c r="A818" s="95" t="s">
        <v>1379</v>
      </c>
      <c r="B818" s="91" t="s">
        <v>1380</v>
      </c>
      <c r="C818" s="93" t="s">
        <v>1035</v>
      </c>
      <c r="D818" s="93"/>
      <c r="E818" s="94">
        <v>7.9980000000010474</v>
      </c>
    </row>
    <row r="819" spans="1:6" x14ac:dyDescent="0.2">
      <c r="A819" s="95" t="s">
        <v>1381</v>
      </c>
      <c r="B819" s="91" t="s">
        <v>1382</v>
      </c>
      <c r="C819" s="93" t="s">
        <v>1035</v>
      </c>
      <c r="D819" s="93"/>
      <c r="E819" s="94">
        <v>7.9739999999961579</v>
      </c>
    </row>
    <row r="820" spans="1:6" x14ac:dyDescent="0.2">
      <c r="A820" s="95" t="s">
        <v>1383</v>
      </c>
      <c r="B820" s="91" t="s">
        <v>1384</v>
      </c>
      <c r="C820" s="93" t="s">
        <v>1035</v>
      </c>
      <c r="D820" s="93"/>
      <c r="E820" s="94">
        <v>7.9980000000010474</v>
      </c>
    </row>
    <row r="821" spans="1:6" x14ac:dyDescent="0.2">
      <c r="A821" s="95" t="s">
        <v>1385</v>
      </c>
      <c r="B821" s="91" t="s">
        <v>1386</v>
      </c>
      <c r="C821" s="93" t="s">
        <v>1035</v>
      </c>
      <c r="D821" s="93"/>
      <c r="E821" s="94">
        <v>7.9980000000010474</v>
      </c>
    </row>
    <row r="822" spans="1:6" x14ac:dyDescent="0.2">
      <c r="A822" s="112" t="s">
        <v>1387</v>
      </c>
      <c r="B822" s="111" t="s">
        <v>1388</v>
      </c>
      <c r="C822" s="93" t="s">
        <v>1035</v>
      </c>
      <c r="D822" s="93"/>
      <c r="E822" s="94">
        <v>7.9980000000010474</v>
      </c>
    </row>
    <row r="823" spans="1:6" x14ac:dyDescent="0.2">
      <c r="A823" s="98" t="s">
        <v>1389</v>
      </c>
      <c r="B823" s="111" t="s">
        <v>1390</v>
      </c>
      <c r="C823" s="93" t="s">
        <v>366</v>
      </c>
      <c r="D823" s="93"/>
      <c r="E823" s="94">
        <v>10.320636</v>
      </c>
    </row>
    <row r="824" spans="1:6" x14ac:dyDescent="0.2">
      <c r="A824" s="98" t="s">
        <v>1391</v>
      </c>
      <c r="B824" s="111" t="s">
        <v>1392</v>
      </c>
      <c r="C824" s="93" t="s">
        <v>1044</v>
      </c>
      <c r="D824" s="93"/>
      <c r="E824" s="94">
        <v>12.053999999997904</v>
      </c>
    </row>
    <row r="825" spans="1:6" x14ac:dyDescent="0.2">
      <c r="A825" s="112" t="s">
        <v>1393</v>
      </c>
      <c r="B825" s="111" t="s">
        <v>1394</v>
      </c>
      <c r="C825" s="93" t="s">
        <v>1047</v>
      </c>
      <c r="D825" s="93"/>
      <c r="E825" s="94">
        <v>14.053631999999999</v>
      </c>
    </row>
    <row r="826" spans="1:6" x14ac:dyDescent="0.2">
      <c r="A826" s="98" t="s">
        <v>1395</v>
      </c>
      <c r="B826" s="111" t="s">
        <v>1396</v>
      </c>
      <c r="C826" s="93" t="s">
        <v>1397</v>
      </c>
      <c r="D826" s="93"/>
      <c r="E826" s="94">
        <v>16.05180995736</v>
      </c>
    </row>
    <row r="827" spans="1:6" x14ac:dyDescent="0.2">
      <c r="A827" s="100"/>
      <c r="B827" s="101" t="s">
        <v>283</v>
      </c>
      <c r="C827" s="97">
        <v>28</v>
      </c>
      <c r="D827" s="93"/>
      <c r="E827" s="102">
        <v>16.854400455228003</v>
      </c>
    </row>
    <row r="828" spans="1:6" ht="13.6" thickBot="1" x14ac:dyDescent="0.25">
      <c r="A828" s="140"/>
      <c r="B828" s="148" t="s">
        <v>283</v>
      </c>
      <c r="C828" s="149">
        <v>30</v>
      </c>
      <c r="D828" s="93"/>
      <c r="E828" s="143">
        <v>19.286994335364</v>
      </c>
    </row>
    <row r="829" spans="1:6" x14ac:dyDescent="0.2">
      <c r="A829" s="100"/>
      <c r="B829" s="101" t="s">
        <v>283</v>
      </c>
      <c r="C829" s="97">
        <v>6</v>
      </c>
      <c r="D829" s="93"/>
      <c r="E829" s="102">
        <v>3.4971383999999999</v>
      </c>
    </row>
    <row r="830" spans="1:6" x14ac:dyDescent="0.2">
      <c r="A830" s="98" t="s">
        <v>1398</v>
      </c>
      <c r="B830" s="91" t="s">
        <v>1399</v>
      </c>
      <c r="C830" s="92" t="s">
        <v>218</v>
      </c>
      <c r="D830" s="93"/>
      <c r="E830" s="96">
        <v>4.3019999999989516</v>
      </c>
      <c r="F830" s="146"/>
    </row>
    <row r="831" spans="1:6" x14ac:dyDescent="0.2">
      <c r="A831" s="112" t="s">
        <v>1400</v>
      </c>
      <c r="B831" s="91" t="s">
        <v>1401</v>
      </c>
      <c r="C831" s="92" t="s">
        <v>237</v>
      </c>
      <c r="D831" s="93"/>
      <c r="E831" s="96">
        <v>5.9160000000003485</v>
      </c>
      <c r="F831" s="146"/>
    </row>
    <row r="832" spans="1:6" x14ac:dyDescent="0.2">
      <c r="A832" s="95" t="s">
        <v>1402</v>
      </c>
      <c r="B832" s="91" t="s">
        <v>1403</v>
      </c>
      <c r="C832" s="93" t="s">
        <v>237</v>
      </c>
      <c r="D832" s="93"/>
      <c r="E832" s="94">
        <v>5.9160000000003485</v>
      </c>
      <c r="F832" s="146"/>
    </row>
    <row r="833" spans="1:6" x14ac:dyDescent="0.2">
      <c r="A833" s="95" t="s">
        <v>1404</v>
      </c>
      <c r="B833" s="91" t="s">
        <v>1405</v>
      </c>
      <c r="C833" s="93" t="s">
        <v>237</v>
      </c>
      <c r="D833" s="93"/>
      <c r="E833" s="94">
        <v>5.9160000000003485</v>
      </c>
      <c r="F833" s="146"/>
    </row>
    <row r="834" spans="1:6" x14ac:dyDescent="0.2">
      <c r="A834" s="95" t="s">
        <v>1406</v>
      </c>
      <c r="B834" s="91" t="s">
        <v>1407</v>
      </c>
      <c r="C834" s="93" t="s">
        <v>237</v>
      </c>
      <c r="D834" s="93"/>
      <c r="E834" s="94">
        <v>5.9160000000003485</v>
      </c>
      <c r="F834" s="146"/>
    </row>
    <row r="835" spans="1:6" x14ac:dyDescent="0.2">
      <c r="A835" s="95" t="s">
        <v>1408</v>
      </c>
      <c r="B835" s="91" t="s">
        <v>1409</v>
      </c>
      <c r="C835" s="93" t="s">
        <v>237</v>
      </c>
      <c r="D835" s="93"/>
      <c r="E835" s="94">
        <v>5.9160000000003485</v>
      </c>
      <c r="F835" s="146"/>
    </row>
    <row r="836" spans="1:6" x14ac:dyDescent="0.2">
      <c r="A836" s="95" t="s">
        <v>1410</v>
      </c>
      <c r="B836" s="91" t="s">
        <v>1411</v>
      </c>
      <c r="C836" s="93" t="s">
        <v>237</v>
      </c>
      <c r="D836" s="93"/>
      <c r="E836" s="94">
        <v>5.9219999999972064</v>
      </c>
      <c r="F836" s="146"/>
    </row>
    <row r="837" spans="1:6" x14ac:dyDescent="0.2">
      <c r="A837" s="95" t="s">
        <v>1412</v>
      </c>
      <c r="B837" s="91" t="s">
        <v>1413</v>
      </c>
      <c r="C837" s="93" t="s">
        <v>237</v>
      </c>
      <c r="D837" s="93"/>
      <c r="E837" s="94">
        <v>5.9160000000003485</v>
      </c>
      <c r="F837" s="146"/>
    </row>
    <row r="838" spans="1:6" x14ac:dyDescent="0.2">
      <c r="A838" s="95" t="s">
        <v>1414</v>
      </c>
      <c r="B838" s="91" t="s">
        <v>1415</v>
      </c>
      <c r="C838" s="93" t="s">
        <v>242</v>
      </c>
      <c r="D838" s="93"/>
      <c r="E838" s="94">
        <v>8.5679999999993015</v>
      </c>
      <c r="F838" s="146"/>
    </row>
    <row r="839" spans="1:6" x14ac:dyDescent="0.2">
      <c r="A839" s="95" t="s">
        <v>1416</v>
      </c>
      <c r="B839" s="91" t="s">
        <v>1417</v>
      </c>
      <c r="C839" s="93" t="s">
        <v>242</v>
      </c>
      <c r="D839" s="93"/>
      <c r="E839" s="94">
        <v>8.5679999999993015</v>
      </c>
      <c r="F839" s="146"/>
    </row>
    <row r="840" spans="1:6" x14ac:dyDescent="0.2">
      <c r="A840" s="95" t="s">
        <v>1418</v>
      </c>
      <c r="B840" s="91" t="s">
        <v>1419</v>
      </c>
      <c r="C840" s="93" t="s">
        <v>242</v>
      </c>
      <c r="D840" s="93"/>
      <c r="E840" s="94">
        <v>8.5679999999993015</v>
      </c>
    </row>
    <row r="841" spans="1:6" x14ac:dyDescent="0.2">
      <c r="A841" s="95" t="s">
        <v>1420</v>
      </c>
      <c r="B841" s="91" t="s">
        <v>1421</v>
      </c>
      <c r="C841" s="93" t="s">
        <v>259</v>
      </c>
      <c r="D841" s="93"/>
      <c r="E841" s="94">
        <v>8.5679999999993015</v>
      </c>
    </row>
    <row r="842" spans="1:6" x14ac:dyDescent="0.2">
      <c r="A842" s="95" t="s">
        <v>1422</v>
      </c>
      <c r="B842" s="91" t="s">
        <v>1423</v>
      </c>
      <c r="C842" s="93" t="s">
        <v>259</v>
      </c>
      <c r="D842" s="93"/>
      <c r="E842" s="94">
        <v>8.5679999999993015</v>
      </c>
    </row>
    <row r="843" spans="1:6" x14ac:dyDescent="0.2">
      <c r="A843" s="95" t="s">
        <v>1424</v>
      </c>
      <c r="B843" s="91" t="s">
        <v>1425</v>
      </c>
      <c r="C843" s="93" t="s">
        <v>259</v>
      </c>
      <c r="D843" s="93"/>
      <c r="E843" s="94">
        <v>8.5679999999993015</v>
      </c>
    </row>
    <row r="844" spans="1:6" x14ac:dyDescent="0.2">
      <c r="A844" s="95" t="s">
        <v>1426</v>
      </c>
      <c r="B844" s="91" t="s">
        <v>1427</v>
      </c>
      <c r="C844" s="93" t="s">
        <v>259</v>
      </c>
      <c r="D844" s="93"/>
      <c r="E844" s="94">
        <v>8.5679999999993015</v>
      </c>
    </row>
    <row r="845" spans="1:6" x14ac:dyDescent="0.2">
      <c r="A845" s="95" t="s">
        <v>1428</v>
      </c>
      <c r="B845" s="91" t="s">
        <v>1429</v>
      </c>
      <c r="C845" s="93" t="s">
        <v>259</v>
      </c>
      <c r="D845" s="93"/>
      <c r="E845" s="94">
        <v>8.5679999999993015</v>
      </c>
    </row>
    <row r="846" spans="1:6" x14ac:dyDescent="0.2">
      <c r="A846" s="95" t="s">
        <v>1430</v>
      </c>
      <c r="B846" s="91" t="s">
        <v>1431</v>
      </c>
      <c r="C846" s="93" t="s">
        <v>259</v>
      </c>
      <c r="D846" s="93"/>
      <c r="E846" s="94">
        <v>8.5679999999993015</v>
      </c>
    </row>
    <row r="847" spans="1:6" x14ac:dyDescent="0.2">
      <c r="A847" s="95" t="s">
        <v>1432</v>
      </c>
      <c r="B847" s="91" t="s">
        <v>1433</v>
      </c>
      <c r="C847" s="93" t="s">
        <v>259</v>
      </c>
      <c r="D847" s="93"/>
      <c r="E847" s="94">
        <v>8.5679999999993015</v>
      </c>
    </row>
    <row r="848" spans="1:6" x14ac:dyDescent="0.2">
      <c r="A848" s="95" t="s">
        <v>1434</v>
      </c>
      <c r="B848" s="91" t="s">
        <v>1435</v>
      </c>
      <c r="C848" s="93" t="s">
        <v>259</v>
      </c>
      <c r="D848" s="93"/>
      <c r="E848" s="94">
        <v>8.5679999999993015</v>
      </c>
    </row>
    <row r="849" spans="1:5" x14ac:dyDescent="0.2">
      <c r="A849" s="90" t="s">
        <v>1436</v>
      </c>
      <c r="B849" s="91" t="s">
        <v>1437</v>
      </c>
      <c r="C849" s="93" t="s">
        <v>266</v>
      </c>
      <c r="D849" s="93"/>
      <c r="E849" s="94">
        <v>10.674000000004888</v>
      </c>
    </row>
    <row r="850" spans="1:5" x14ac:dyDescent="0.2">
      <c r="A850" s="95" t="s">
        <v>1438</v>
      </c>
      <c r="B850" s="91" t="s">
        <v>1439</v>
      </c>
      <c r="C850" s="93" t="s">
        <v>606</v>
      </c>
      <c r="D850" s="93"/>
      <c r="E850" s="94">
        <v>11.832000000000697</v>
      </c>
    </row>
    <row r="851" spans="1:5" x14ac:dyDescent="0.2">
      <c r="A851" s="95" t="s">
        <v>1440</v>
      </c>
      <c r="B851" s="91" t="s">
        <v>1441</v>
      </c>
      <c r="C851" s="93" t="s">
        <v>606</v>
      </c>
      <c r="D851" s="93"/>
      <c r="E851" s="94">
        <v>11.832000000000697</v>
      </c>
    </row>
    <row r="852" spans="1:5" x14ac:dyDescent="0.2">
      <c r="A852" s="95" t="s">
        <v>1442</v>
      </c>
      <c r="B852" s="91" t="s">
        <v>1443</v>
      </c>
      <c r="C852" s="93" t="s">
        <v>606</v>
      </c>
      <c r="D852" s="93"/>
      <c r="E852" s="94">
        <v>11.832000000000697</v>
      </c>
    </row>
    <row r="853" spans="1:5" x14ac:dyDescent="0.2">
      <c r="A853" s="95" t="s">
        <v>1444</v>
      </c>
      <c r="B853" s="91" t="s">
        <v>1445</v>
      </c>
      <c r="C853" s="93" t="s">
        <v>606</v>
      </c>
      <c r="D853" s="93"/>
      <c r="E853" s="94">
        <v>11.832000000000697</v>
      </c>
    </row>
    <row r="854" spans="1:5" x14ac:dyDescent="0.2">
      <c r="A854" s="95" t="s">
        <v>1446</v>
      </c>
      <c r="B854" s="91" t="s">
        <v>1447</v>
      </c>
      <c r="C854" s="93" t="s">
        <v>606</v>
      </c>
      <c r="D854" s="93"/>
      <c r="E854" s="94">
        <v>11.832000000000697</v>
      </c>
    </row>
    <row r="855" spans="1:5" x14ac:dyDescent="0.2">
      <c r="A855" s="95" t="s">
        <v>1448</v>
      </c>
      <c r="B855" s="91" t="s">
        <v>1449</v>
      </c>
      <c r="C855" s="93" t="s">
        <v>979</v>
      </c>
      <c r="D855" s="93"/>
      <c r="E855" s="94">
        <v>17.171999999997205</v>
      </c>
    </row>
    <row r="856" spans="1:5" x14ac:dyDescent="0.2">
      <c r="A856" s="95" t="s">
        <v>1450</v>
      </c>
      <c r="B856" s="91" t="s">
        <v>1451</v>
      </c>
      <c r="C856" s="93" t="s">
        <v>979</v>
      </c>
      <c r="D856" s="93"/>
      <c r="E856" s="94">
        <v>17.171999999997205</v>
      </c>
    </row>
    <row r="857" spans="1:5" x14ac:dyDescent="0.2">
      <c r="A857" s="95" t="s">
        <v>1452</v>
      </c>
      <c r="B857" s="91" t="s">
        <v>1453</v>
      </c>
      <c r="C857" s="93" t="s">
        <v>979</v>
      </c>
      <c r="D857" s="93"/>
      <c r="E857" s="94">
        <v>17.171999999997205</v>
      </c>
    </row>
    <row r="858" spans="1:5" x14ac:dyDescent="0.2">
      <c r="A858" s="95" t="s">
        <v>1454</v>
      </c>
      <c r="B858" s="91" t="s">
        <v>1455</v>
      </c>
      <c r="C858" s="93" t="s">
        <v>979</v>
      </c>
      <c r="D858" s="93"/>
      <c r="E858" s="94">
        <v>17.171999999997205</v>
      </c>
    </row>
    <row r="859" spans="1:5" x14ac:dyDescent="0.2">
      <c r="A859" s="95" t="s">
        <v>1456</v>
      </c>
      <c r="B859" s="91" t="s">
        <v>1457</v>
      </c>
      <c r="C859" s="93" t="s">
        <v>279</v>
      </c>
      <c r="D859" s="93"/>
      <c r="E859" s="94">
        <v>20.399999999999999</v>
      </c>
    </row>
    <row r="860" spans="1:5" x14ac:dyDescent="0.2">
      <c r="A860" s="98" t="s">
        <v>1458</v>
      </c>
      <c r="B860" s="91" t="s">
        <v>1459</v>
      </c>
      <c r="C860" s="93" t="s">
        <v>282</v>
      </c>
      <c r="D860" s="93"/>
      <c r="E860" s="94">
        <v>25.740000000013968</v>
      </c>
    </row>
    <row r="861" spans="1:5" x14ac:dyDescent="0.2">
      <c r="A861" s="98" t="s">
        <v>1460</v>
      </c>
      <c r="B861" s="91" t="s">
        <v>1461</v>
      </c>
      <c r="C861" s="93" t="s">
        <v>363</v>
      </c>
      <c r="D861" s="93"/>
      <c r="E861" s="94">
        <v>25.740000000013968</v>
      </c>
    </row>
    <row r="862" spans="1:5" x14ac:dyDescent="0.2">
      <c r="A862" s="98" t="s">
        <v>1462</v>
      </c>
      <c r="B862" s="111" t="s">
        <v>1463</v>
      </c>
      <c r="C862" s="92" t="s">
        <v>1035</v>
      </c>
      <c r="D862" s="93"/>
      <c r="E862" s="96">
        <v>31.085999999998602</v>
      </c>
    </row>
    <row r="863" spans="1:5" x14ac:dyDescent="0.2">
      <c r="A863" s="100"/>
      <c r="B863" s="101" t="s">
        <v>283</v>
      </c>
      <c r="C863" s="97">
        <v>22</v>
      </c>
      <c r="D863" s="93"/>
      <c r="E863" s="102">
        <v>39.296581527000001</v>
      </c>
    </row>
    <row r="864" spans="1:5" x14ac:dyDescent="0.2">
      <c r="A864" s="98" t="s">
        <v>1464</v>
      </c>
      <c r="B864" s="111" t="s">
        <v>1465</v>
      </c>
      <c r="C864" s="92">
        <v>23</v>
      </c>
      <c r="D864" s="92"/>
      <c r="E864" s="96">
        <v>50.808000000030731</v>
      </c>
    </row>
    <row r="865" spans="1:6" x14ac:dyDescent="0.2">
      <c r="A865" s="100"/>
      <c r="B865" s="101" t="s">
        <v>283</v>
      </c>
      <c r="C865" s="97">
        <v>24</v>
      </c>
      <c r="D865" s="93"/>
      <c r="E865" s="102">
        <v>55.015214137799994</v>
      </c>
    </row>
    <row r="866" spans="1:6" x14ac:dyDescent="0.2">
      <c r="A866" s="100"/>
      <c r="B866" s="101" t="s">
        <v>284</v>
      </c>
      <c r="C866" s="97">
        <v>26</v>
      </c>
      <c r="D866" s="93"/>
      <c r="E866" s="102">
        <v>62.047233989999981</v>
      </c>
    </row>
    <row r="867" spans="1:6" x14ac:dyDescent="0.2">
      <c r="A867" s="100"/>
      <c r="B867" s="101"/>
      <c r="C867" s="97">
        <v>28</v>
      </c>
      <c r="D867" s="93"/>
      <c r="E867" s="102">
        <v>70.320198521999998</v>
      </c>
    </row>
    <row r="868" spans="1:6" ht="13.6" thickBot="1" x14ac:dyDescent="0.25">
      <c r="A868" s="100"/>
      <c r="B868" s="101"/>
      <c r="C868" s="97">
        <v>30</v>
      </c>
      <c r="D868" s="93"/>
      <c r="E868" s="102">
        <v>72.340726037999985</v>
      </c>
    </row>
    <row r="869" spans="1:6" x14ac:dyDescent="0.2">
      <c r="A869" s="103" t="s">
        <v>1466</v>
      </c>
      <c r="B869" s="104" t="s">
        <v>1467</v>
      </c>
      <c r="C869" s="105" t="s">
        <v>190</v>
      </c>
      <c r="D869" s="93"/>
      <c r="E869" s="106">
        <v>5.2260000000038414</v>
      </c>
      <c r="F869" s="146"/>
    </row>
    <row r="870" spans="1:6" x14ac:dyDescent="0.2">
      <c r="A870" s="98" t="s">
        <v>1468</v>
      </c>
      <c r="B870" s="111" t="s">
        <v>1469</v>
      </c>
      <c r="C870" s="92" t="s">
        <v>218</v>
      </c>
      <c r="D870" s="93"/>
      <c r="E870" s="96">
        <v>6.2579999999958087</v>
      </c>
      <c r="F870" s="146"/>
    </row>
    <row r="871" spans="1:6" x14ac:dyDescent="0.2">
      <c r="A871" s="95" t="s">
        <v>1470</v>
      </c>
      <c r="B871" s="91" t="s">
        <v>1471</v>
      </c>
      <c r="C871" s="93" t="s">
        <v>237</v>
      </c>
      <c r="D871" s="93"/>
      <c r="E871" s="94">
        <v>8.3820000000006978</v>
      </c>
      <c r="F871" s="146"/>
    </row>
    <row r="872" spans="1:6" x14ac:dyDescent="0.2">
      <c r="A872" s="95" t="s">
        <v>1472</v>
      </c>
      <c r="B872" s="91" t="s">
        <v>1473</v>
      </c>
      <c r="C872" s="93" t="s">
        <v>242</v>
      </c>
      <c r="D872" s="93"/>
      <c r="E872" s="94">
        <v>12.552000000007682</v>
      </c>
      <c r="F872" s="146"/>
    </row>
    <row r="873" spans="1:6" x14ac:dyDescent="0.2">
      <c r="A873" s="95" t="s">
        <v>1474</v>
      </c>
      <c r="B873" s="91" t="s">
        <v>1475</v>
      </c>
      <c r="C873" s="93" t="s">
        <v>259</v>
      </c>
      <c r="D873" s="93"/>
      <c r="E873" s="94">
        <v>12.552000000007682</v>
      </c>
      <c r="F873" s="146"/>
    </row>
    <row r="874" spans="1:6" x14ac:dyDescent="0.2">
      <c r="A874" s="90" t="s">
        <v>1476</v>
      </c>
      <c r="B874" s="91" t="s">
        <v>1477</v>
      </c>
      <c r="C874" s="93" t="s">
        <v>266</v>
      </c>
      <c r="D874" s="93"/>
      <c r="E874" s="94">
        <v>14.634000000008381</v>
      </c>
      <c r="F874" s="146"/>
    </row>
    <row r="875" spans="1:6" x14ac:dyDescent="0.2">
      <c r="A875" s="95" t="s">
        <v>1478</v>
      </c>
      <c r="B875" s="91" t="s">
        <v>1479</v>
      </c>
      <c r="C875" s="93" t="s">
        <v>606</v>
      </c>
      <c r="D875" s="93"/>
      <c r="E875" s="94">
        <v>18.803999999997906</v>
      </c>
      <c r="F875" s="146"/>
    </row>
    <row r="876" spans="1:6" x14ac:dyDescent="0.2">
      <c r="A876" s="95" t="s">
        <v>1480</v>
      </c>
      <c r="B876" s="91" t="s">
        <v>1481</v>
      </c>
      <c r="C876" s="93" t="s">
        <v>979</v>
      </c>
      <c r="D876" s="93"/>
      <c r="E876" s="94">
        <v>22.99200000000419</v>
      </c>
      <c r="F876" s="146"/>
    </row>
    <row r="877" spans="1:6" x14ac:dyDescent="0.2">
      <c r="A877" s="95" t="s">
        <v>1482</v>
      </c>
      <c r="B877" s="91" t="s">
        <v>1483</v>
      </c>
      <c r="C877" s="93" t="s">
        <v>279</v>
      </c>
      <c r="D877" s="93"/>
      <c r="E877" s="94">
        <v>31.356000000005587</v>
      </c>
      <c r="F877" s="146"/>
    </row>
    <row r="878" spans="1:6" x14ac:dyDescent="0.2">
      <c r="A878" s="90" t="s">
        <v>1484</v>
      </c>
      <c r="B878" s="91" t="s">
        <v>1485</v>
      </c>
      <c r="C878" s="93" t="s">
        <v>363</v>
      </c>
      <c r="D878" s="93"/>
      <c r="E878" s="94">
        <v>39.702000000025144</v>
      </c>
      <c r="F878" s="146"/>
    </row>
    <row r="879" spans="1:6" x14ac:dyDescent="0.2">
      <c r="A879" s="100"/>
      <c r="B879" s="101" t="s">
        <v>283</v>
      </c>
      <c r="C879" s="97">
        <v>20</v>
      </c>
      <c r="D879" s="93"/>
      <c r="E879" s="102">
        <v>44.930787719999998</v>
      </c>
      <c r="F879" s="146"/>
    </row>
    <row r="880" spans="1:6" x14ac:dyDescent="0.2">
      <c r="A880" s="100"/>
      <c r="B880" s="101" t="s">
        <v>283</v>
      </c>
      <c r="C880" s="97">
        <v>22</v>
      </c>
      <c r="D880" s="93"/>
      <c r="E880" s="102">
        <v>57.433057499999997</v>
      </c>
      <c r="F880" s="146"/>
    </row>
    <row r="881" spans="1:6" x14ac:dyDescent="0.2">
      <c r="A881" s="100"/>
      <c r="B881" s="101" t="s">
        <v>283</v>
      </c>
      <c r="C881" s="97">
        <v>23</v>
      </c>
      <c r="D881" s="93"/>
      <c r="E881" s="102">
        <v>72.547020000000003</v>
      </c>
      <c r="F881" s="146"/>
    </row>
    <row r="882" spans="1:6" x14ac:dyDescent="0.2">
      <c r="A882" s="100"/>
      <c r="B882" s="101" t="s">
        <v>283</v>
      </c>
      <c r="C882" s="97">
        <v>24</v>
      </c>
      <c r="D882" s="93"/>
      <c r="E882" s="102">
        <v>80.406280500000008</v>
      </c>
      <c r="F882" s="146"/>
    </row>
    <row r="883" spans="1:6" x14ac:dyDescent="0.2">
      <c r="A883" s="100"/>
      <c r="B883" s="101" t="s">
        <v>283</v>
      </c>
      <c r="C883" s="97">
        <v>26</v>
      </c>
      <c r="D883" s="93"/>
      <c r="E883" s="102">
        <v>90.683774999999997</v>
      </c>
      <c r="F883" s="146"/>
    </row>
    <row r="884" spans="1:6" x14ac:dyDescent="0.2">
      <c r="A884" s="100"/>
      <c r="B884" s="101" t="s">
        <v>283</v>
      </c>
      <c r="C884" s="97">
        <v>28</v>
      </c>
      <c r="D884" s="93"/>
      <c r="E884" s="102">
        <v>102.77494500000003</v>
      </c>
      <c r="F884" s="146"/>
    </row>
    <row r="885" spans="1:6" ht="13.6" thickBot="1" x14ac:dyDescent="0.25">
      <c r="A885" s="140"/>
      <c r="B885" s="148" t="s">
        <v>283</v>
      </c>
      <c r="C885" s="149">
        <v>30</v>
      </c>
      <c r="D885" s="93"/>
      <c r="E885" s="143">
        <v>104.5886205</v>
      </c>
      <c r="F885" s="146"/>
    </row>
    <row r="886" spans="1:6" x14ac:dyDescent="0.2">
      <c r="A886" s="95" t="s">
        <v>1486</v>
      </c>
      <c r="B886" s="91" t="s">
        <v>1487</v>
      </c>
      <c r="C886" s="93">
        <v>6</v>
      </c>
      <c r="D886" s="93"/>
      <c r="E886" s="94">
        <v>0.97200000000048015</v>
      </c>
    </row>
    <row r="887" spans="1:6" x14ac:dyDescent="0.2">
      <c r="A887" s="90" t="s">
        <v>1488</v>
      </c>
      <c r="B887" s="91" t="s">
        <v>1489</v>
      </c>
      <c r="C887" s="93">
        <v>7</v>
      </c>
      <c r="D887" s="93"/>
      <c r="E887" s="102">
        <v>1.1997486823800001</v>
      </c>
    </row>
    <row r="888" spans="1:6" x14ac:dyDescent="0.2">
      <c r="A888" s="95" t="s">
        <v>1490</v>
      </c>
      <c r="B888" s="91" t="s">
        <v>1491</v>
      </c>
      <c r="C888" s="93">
        <v>8</v>
      </c>
      <c r="D888" s="93"/>
      <c r="E888" s="94">
        <v>1.5419999999998253</v>
      </c>
    </row>
    <row r="889" spans="1:6" x14ac:dyDescent="0.2">
      <c r="A889" s="95" t="s">
        <v>1492</v>
      </c>
      <c r="B889" s="91" t="s">
        <v>1493</v>
      </c>
      <c r="C889" s="93">
        <v>8</v>
      </c>
      <c r="D889" s="93"/>
      <c r="E889" s="94">
        <v>1.5419999999998253</v>
      </c>
    </row>
    <row r="890" spans="1:6" x14ac:dyDescent="0.2">
      <c r="A890" s="95" t="s">
        <v>1494</v>
      </c>
      <c r="B890" s="91" t="s">
        <v>1495</v>
      </c>
      <c r="C890" s="93">
        <v>8</v>
      </c>
      <c r="D890" s="93"/>
      <c r="E890" s="94">
        <v>1.5419999999998253</v>
      </c>
    </row>
    <row r="891" spans="1:6" x14ac:dyDescent="0.2">
      <c r="A891" s="90" t="s">
        <v>1496</v>
      </c>
      <c r="B891" s="91" t="s">
        <v>1497</v>
      </c>
      <c r="C891" s="93">
        <v>9</v>
      </c>
      <c r="D891" s="93"/>
      <c r="E891" s="94">
        <v>1.7999999999999998</v>
      </c>
    </row>
    <row r="892" spans="1:6" x14ac:dyDescent="0.2">
      <c r="A892" s="95" t="s">
        <v>1498</v>
      </c>
      <c r="B892" s="91" t="s">
        <v>1499</v>
      </c>
      <c r="C892" s="93">
        <v>10</v>
      </c>
      <c r="D892" s="93"/>
      <c r="E892" s="94">
        <v>1.9019999999989521</v>
      </c>
    </row>
    <row r="893" spans="1:6" x14ac:dyDescent="0.2">
      <c r="A893" s="95" t="s">
        <v>1500</v>
      </c>
      <c r="B893" s="91" t="s">
        <v>1501</v>
      </c>
      <c r="C893" s="93">
        <v>10</v>
      </c>
      <c r="D893" s="93"/>
      <c r="E893" s="94">
        <v>1.9019999999989521</v>
      </c>
    </row>
    <row r="894" spans="1:6" x14ac:dyDescent="0.2">
      <c r="A894" s="95" t="s">
        <v>1502</v>
      </c>
      <c r="B894" s="91" t="s">
        <v>1503</v>
      </c>
      <c r="C894" s="93">
        <v>10</v>
      </c>
      <c r="D894" s="93"/>
      <c r="E894" s="94">
        <v>1.9320000000006985</v>
      </c>
    </row>
    <row r="895" spans="1:6" x14ac:dyDescent="0.2">
      <c r="A895" s="95" t="s">
        <v>1504</v>
      </c>
      <c r="B895" s="91" t="s">
        <v>1505</v>
      </c>
      <c r="C895" s="93">
        <v>10</v>
      </c>
      <c r="D895" s="93"/>
      <c r="E895" s="94">
        <v>1.9379999999997379</v>
      </c>
    </row>
    <row r="896" spans="1:6" x14ac:dyDescent="0.2">
      <c r="A896" s="95" t="s">
        <v>1506</v>
      </c>
      <c r="B896" s="91" t="s">
        <v>1507</v>
      </c>
      <c r="C896" s="93">
        <v>12</v>
      </c>
      <c r="D896" s="93"/>
      <c r="E896" s="94">
        <v>3.1019999999989523</v>
      </c>
    </row>
    <row r="897" spans="1:5" x14ac:dyDescent="0.2">
      <c r="A897" s="95" t="s">
        <v>1508</v>
      </c>
      <c r="B897" s="91" t="s">
        <v>1509</v>
      </c>
      <c r="C897" s="93">
        <v>12</v>
      </c>
      <c r="D897" s="93"/>
      <c r="E897" s="94">
        <v>3.0900000000008729</v>
      </c>
    </row>
    <row r="898" spans="1:5" x14ac:dyDescent="0.2">
      <c r="A898" s="95" t="s">
        <v>1510</v>
      </c>
      <c r="B898" s="91" t="s">
        <v>1511</v>
      </c>
      <c r="C898" s="93">
        <v>12</v>
      </c>
      <c r="D898" s="93"/>
      <c r="E898" s="94">
        <v>3.0900000000008729</v>
      </c>
    </row>
    <row r="899" spans="1:5" x14ac:dyDescent="0.2">
      <c r="A899" s="95" t="s">
        <v>1512</v>
      </c>
      <c r="B899" s="91" t="s">
        <v>1513</v>
      </c>
      <c r="C899" s="93">
        <v>12</v>
      </c>
      <c r="D899" s="93"/>
      <c r="E899" s="94">
        <v>3.0900000000008729</v>
      </c>
    </row>
    <row r="900" spans="1:5" x14ac:dyDescent="0.2">
      <c r="A900" s="95" t="s">
        <v>1514</v>
      </c>
      <c r="B900" s="91" t="s">
        <v>1515</v>
      </c>
      <c r="C900" s="93">
        <v>12</v>
      </c>
      <c r="D900" s="93"/>
      <c r="E900" s="94">
        <v>3.0419999999998253</v>
      </c>
    </row>
    <row r="901" spans="1:5" x14ac:dyDescent="0.2">
      <c r="A901" s="95" t="s">
        <v>1516</v>
      </c>
      <c r="B901" s="91" t="s">
        <v>1517</v>
      </c>
      <c r="C901" s="93">
        <v>12</v>
      </c>
      <c r="D901" s="93"/>
      <c r="E901" s="94">
        <v>3.0900000000008729</v>
      </c>
    </row>
    <row r="902" spans="1:5" x14ac:dyDescent="0.2">
      <c r="A902" s="95" t="s">
        <v>1518</v>
      </c>
      <c r="B902" s="91" t="s">
        <v>1519</v>
      </c>
      <c r="C902" s="93">
        <v>14</v>
      </c>
      <c r="D902" s="93"/>
      <c r="E902" s="94">
        <v>3.7740000000005236</v>
      </c>
    </row>
    <row r="903" spans="1:5" x14ac:dyDescent="0.2">
      <c r="A903" s="95" t="s">
        <v>1520</v>
      </c>
      <c r="B903" s="91" t="s">
        <v>1521</v>
      </c>
      <c r="C903" s="93">
        <v>16</v>
      </c>
      <c r="D903" s="93"/>
      <c r="E903" s="94">
        <v>5.0160000000003491</v>
      </c>
    </row>
    <row r="904" spans="1:5" x14ac:dyDescent="0.2">
      <c r="A904" s="95" t="s">
        <v>1522</v>
      </c>
      <c r="B904" s="91" t="s">
        <v>1523</v>
      </c>
      <c r="C904" s="147">
        <v>16</v>
      </c>
      <c r="D904" s="93"/>
      <c r="E904" s="94">
        <v>4.9260000000038415</v>
      </c>
    </row>
    <row r="905" spans="1:5" x14ac:dyDescent="0.2">
      <c r="A905" s="100"/>
      <c r="B905" s="101" t="s">
        <v>283</v>
      </c>
      <c r="C905" s="150">
        <v>18</v>
      </c>
      <c r="D905" s="93"/>
      <c r="E905" s="102">
        <v>6.25590333637152</v>
      </c>
    </row>
    <row r="906" spans="1:5" x14ac:dyDescent="0.2">
      <c r="A906" s="100"/>
      <c r="B906" s="101" t="s">
        <v>284</v>
      </c>
      <c r="C906" s="150">
        <v>20</v>
      </c>
      <c r="D906" s="93"/>
      <c r="E906" s="102">
        <v>7.3639746711599994</v>
      </c>
    </row>
    <row r="907" spans="1:5" x14ac:dyDescent="0.2">
      <c r="A907" s="100"/>
      <c r="B907" s="101" t="s">
        <v>283</v>
      </c>
      <c r="C907" s="150">
        <v>22</v>
      </c>
      <c r="D907" s="93"/>
      <c r="E907" s="102">
        <v>9.5731670725079994</v>
      </c>
    </row>
    <row r="908" spans="1:5" x14ac:dyDescent="0.2">
      <c r="A908" s="100"/>
      <c r="B908" s="101" t="s">
        <v>283</v>
      </c>
      <c r="C908" s="150">
        <v>24</v>
      </c>
      <c r="D908" s="93"/>
      <c r="E908" s="102">
        <v>13.200214192563841</v>
      </c>
    </row>
    <row r="909" spans="1:5" x14ac:dyDescent="0.2">
      <c r="A909" s="100"/>
      <c r="B909" s="101" t="s">
        <v>283</v>
      </c>
      <c r="C909" s="150">
        <v>26</v>
      </c>
      <c r="D909" s="93"/>
      <c r="E909" s="102">
        <v>15.532194665956801</v>
      </c>
    </row>
    <row r="910" spans="1:5" x14ac:dyDescent="0.2">
      <c r="A910" s="100"/>
      <c r="B910" s="101" t="s">
        <v>283</v>
      </c>
      <c r="C910" s="97">
        <v>28</v>
      </c>
      <c r="D910" s="93"/>
      <c r="E910" s="102">
        <v>16.308307951524</v>
      </c>
    </row>
    <row r="911" spans="1:5" ht="13.6" thickBot="1" x14ac:dyDescent="0.25">
      <c r="A911" s="140"/>
      <c r="B911" s="101" t="s">
        <v>283</v>
      </c>
      <c r="C911" s="97">
        <v>30</v>
      </c>
      <c r="D911" s="93"/>
      <c r="E911" s="102">
        <v>18.658160543220003</v>
      </c>
    </row>
    <row r="912" spans="1:5" x14ac:dyDescent="0.2">
      <c r="A912" s="137"/>
      <c r="B912" s="151"/>
      <c r="C912" s="152"/>
      <c r="D912" s="93"/>
      <c r="E912" s="153"/>
    </row>
    <row r="913" spans="1:6" x14ac:dyDescent="0.2">
      <c r="A913" s="100"/>
      <c r="B913" s="101" t="s">
        <v>283</v>
      </c>
      <c r="C913" s="97">
        <v>8</v>
      </c>
      <c r="D913" s="93"/>
      <c r="E913" s="102">
        <v>9.1773000000000007</v>
      </c>
      <c r="F913" s="146"/>
    </row>
    <row r="914" spans="1:6" x14ac:dyDescent="0.2">
      <c r="A914" s="100"/>
      <c r="B914" s="101" t="s">
        <v>283</v>
      </c>
      <c r="C914" s="97">
        <v>10</v>
      </c>
      <c r="D914" s="93"/>
      <c r="E914" s="102">
        <v>11.471625</v>
      </c>
      <c r="F914" s="146"/>
    </row>
    <row r="915" spans="1:6" x14ac:dyDescent="0.2">
      <c r="A915" s="100"/>
      <c r="B915" s="101" t="s">
        <v>283</v>
      </c>
      <c r="C915" s="97">
        <v>12</v>
      </c>
      <c r="D915" s="93"/>
      <c r="E915" s="102">
        <v>18.362943000000001</v>
      </c>
      <c r="F915" s="146"/>
    </row>
    <row r="916" spans="1:6" x14ac:dyDescent="0.2">
      <c r="A916" s="100"/>
      <c r="B916" s="101" t="s">
        <v>283</v>
      </c>
      <c r="C916" s="97">
        <v>14</v>
      </c>
      <c r="D916" s="93"/>
      <c r="E916" s="102">
        <v>22.951593000000003</v>
      </c>
      <c r="F916" s="146"/>
    </row>
    <row r="917" spans="1:6" x14ac:dyDescent="0.2">
      <c r="A917" s="100"/>
      <c r="B917" s="101" t="s">
        <v>283</v>
      </c>
      <c r="C917" s="97">
        <v>16</v>
      </c>
      <c r="D917" s="93"/>
      <c r="E917" s="102">
        <v>29.834568000000004</v>
      </c>
      <c r="F917" s="146"/>
    </row>
    <row r="918" spans="1:6" x14ac:dyDescent="0.2">
      <c r="A918" s="100"/>
      <c r="B918" s="101" t="s">
        <v>283</v>
      </c>
      <c r="C918" s="97">
        <v>18</v>
      </c>
      <c r="D918" s="93"/>
      <c r="E918" s="102">
        <v>39.011867999999993</v>
      </c>
      <c r="F918" s="146"/>
    </row>
    <row r="919" spans="1:6" x14ac:dyDescent="0.2">
      <c r="A919" s="100"/>
      <c r="B919" s="101" t="s">
        <v>283</v>
      </c>
      <c r="C919" s="97">
        <v>20</v>
      </c>
      <c r="D919" s="93"/>
      <c r="E919" s="102">
        <v>45.903186000000005</v>
      </c>
      <c r="F919" s="146"/>
    </row>
    <row r="920" spans="1:6" x14ac:dyDescent="0.2">
      <c r="A920" s="100"/>
      <c r="B920" s="101" t="s">
        <v>283</v>
      </c>
      <c r="C920" s="97">
        <v>24</v>
      </c>
      <c r="D920" s="93"/>
      <c r="E920" s="102">
        <v>59.669136000000009</v>
      </c>
      <c r="F920" s="146"/>
    </row>
    <row r="921" spans="1:6" ht="13.6" thickBot="1" x14ac:dyDescent="0.25">
      <c r="A921" s="140"/>
      <c r="B921" s="148" t="s">
        <v>283</v>
      </c>
      <c r="C921" s="149">
        <v>28</v>
      </c>
      <c r="D921" s="93"/>
      <c r="E921" s="143">
        <v>82.295352000000008</v>
      </c>
      <c r="F921" s="146"/>
    </row>
    <row r="922" spans="1:6" x14ac:dyDescent="0.2">
      <c r="A922" s="95" t="s">
        <v>1524</v>
      </c>
      <c r="B922" s="91" t="s">
        <v>1525</v>
      </c>
      <c r="C922" s="93">
        <v>6</v>
      </c>
      <c r="D922" s="93"/>
      <c r="E922" s="94">
        <v>3.3359999999986027</v>
      </c>
    </row>
    <row r="923" spans="1:6" x14ac:dyDescent="0.2">
      <c r="A923" s="100"/>
      <c r="B923" s="101" t="s">
        <v>283</v>
      </c>
      <c r="C923" s="97">
        <v>7</v>
      </c>
      <c r="D923" s="97"/>
      <c r="E923" s="102">
        <v>3.8617336799999999</v>
      </c>
    </row>
    <row r="924" spans="1:6" x14ac:dyDescent="0.2">
      <c r="A924" s="95" t="s">
        <v>1526</v>
      </c>
      <c r="B924" s="91" t="s">
        <v>1527</v>
      </c>
      <c r="C924" s="93">
        <v>8</v>
      </c>
      <c r="D924" s="93"/>
      <c r="E924" s="94">
        <v>4.5720000000015713</v>
      </c>
    </row>
    <row r="925" spans="1:6" x14ac:dyDescent="0.2">
      <c r="A925" s="95" t="s">
        <v>1528</v>
      </c>
      <c r="B925" s="91" t="s">
        <v>1529</v>
      </c>
      <c r="C925" s="93">
        <v>8</v>
      </c>
      <c r="D925" s="93"/>
      <c r="E925" s="94">
        <v>4.5720000000015713</v>
      </c>
    </row>
    <row r="926" spans="1:6" x14ac:dyDescent="0.2">
      <c r="A926" s="90" t="s">
        <v>1530</v>
      </c>
      <c r="B926" s="91" t="s">
        <v>1531</v>
      </c>
      <c r="C926" s="93">
        <v>9</v>
      </c>
      <c r="D926" s="93"/>
      <c r="E926" s="94">
        <v>6.6480000000010477</v>
      </c>
    </row>
    <row r="927" spans="1:6" x14ac:dyDescent="0.2">
      <c r="A927" s="95" t="s">
        <v>1532</v>
      </c>
      <c r="B927" s="91" t="s">
        <v>1533</v>
      </c>
      <c r="C927" s="93">
        <v>10</v>
      </c>
      <c r="D927" s="93"/>
      <c r="E927" s="94">
        <v>6.6480000000010477</v>
      </c>
    </row>
    <row r="928" spans="1:6" x14ac:dyDescent="0.2">
      <c r="A928" s="95" t="s">
        <v>1534</v>
      </c>
      <c r="B928" s="91" t="s">
        <v>1535</v>
      </c>
      <c r="C928" s="93">
        <v>10</v>
      </c>
      <c r="D928" s="93"/>
      <c r="E928" s="94">
        <v>6.6480000000010477</v>
      </c>
    </row>
    <row r="929" spans="1:5" x14ac:dyDescent="0.2">
      <c r="A929" s="95" t="s">
        <v>1536</v>
      </c>
      <c r="B929" s="91" t="s">
        <v>1537</v>
      </c>
      <c r="C929" s="93">
        <v>10</v>
      </c>
      <c r="D929" s="93"/>
      <c r="E929" s="94">
        <v>6.6480000000010477</v>
      </c>
    </row>
    <row r="930" spans="1:5" x14ac:dyDescent="0.2">
      <c r="A930" s="95" t="s">
        <v>1538</v>
      </c>
      <c r="B930" s="91" t="s">
        <v>1539</v>
      </c>
      <c r="C930" s="93">
        <v>10</v>
      </c>
      <c r="D930" s="93"/>
      <c r="E930" s="94">
        <v>6.6480000000010477</v>
      </c>
    </row>
    <row r="931" spans="1:5" x14ac:dyDescent="0.2">
      <c r="A931" s="95" t="s">
        <v>1540</v>
      </c>
      <c r="B931" s="91" t="s">
        <v>1541</v>
      </c>
      <c r="C931" s="93">
        <v>10</v>
      </c>
      <c r="D931" s="93"/>
      <c r="E931" s="94">
        <v>6.6480000000010477</v>
      </c>
    </row>
    <row r="932" spans="1:5" x14ac:dyDescent="0.2">
      <c r="A932" s="90" t="s">
        <v>1542</v>
      </c>
      <c r="B932" s="91" t="s">
        <v>1543</v>
      </c>
      <c r="C932" s="93">
        <v>11</v>
      </c>
      <c r="D932" s="93"/>
      <c r="E932" s="94">
        <v>8.9460000000020941</v>
      </c>
    </row>
    <row r="933" spans="1:5" x14ac:dyDescent="0.2">
      <c r="A933" s="95" t="s">
        <v>1544</v>
      </c>
      <c r="B933" s="91" t="s">
        <v>1545</v>
      </c>
      <c r="C933" s="93">
        <v>12</v>
      </c>
      <c r="D933" s="93"/>
      <c r="E933" s="94">
        <v>11.220000000006983</v>
      </c>
    </row>
    <row r="934" spans="1:5" x14ac:dyDescent="0.2">
      <c r="A934" s="95" t="s">
        <v>1546</v>
      </c>
      <c r="B934" s="91" t="s">
        <v>1547</v>
      </c>
      <c r="C934" s="93">
        <v>12</v>
      </c>
      <c r="D934" s="93"/>
      <c r="E934" s="94">
        <v>11.220000000006983</v>
      </c>
    </row>
    <row r="935" spans="1:5" x14ac:dyDescent="0.2">
      <c r="A935" s="95" t="s">
        <v>1548</v>
      </c>
      <c r="B935" s="91" t="s">
        <v>1549</v>
      </c>
      <c r="C935" s="93">
        <v>14</v>
      </c>
      <c r="D935" s="93"/>
      <c r="E935" s="94">
        <v>13.434000000008382</v>
      </c>
    </row>
    <row r="936" spans="1:5" x14ac:dyDescent="0.2">
      <c r="A936" s="95" t="s">
        <v>1550</v>
      </c>
      <c r="B936" s="91" t="s">
        <v>1551</v>
      </c>
      <c r="C936" s="93">
        <v>14</v>
      </c>
      <c r="D936" s="93"/>
      <c r="E936" s="94">
        <v>13.703999999997905</v>
      </c>
    </row>
    <row r="937" spans="1:5" x14ac:dyDescent="0.2">
      <c r="A937" s="98" t="s">
        <v>1552</v>
      </c>
      <c r="B937" s="111" t="s">
        <v>1553</v>
      </c>
      <c r="C937" s="92">
        <v>16</v>
      </c>
      <c r="D937" s="92"/>
      <c r="E937" s="94">
        <v>15.971999999997205</v>
      </c>
    </row>
    <row r="938" spans="1:5" x14ac:dyDescent="0.2">
      <c r="A938" s="100"/>
      <c r="B938" s="101" t="s">
        <v>283</v>
      </c>
      <c r="C938" s="97">
        <v>18</v>
      </c>
      <c r="D938" s="93"/>
      <c r="E938" s="102">
        <v>20.878168701</v>
      </c>
    </row>
    <row r="939" spans="1:5" x14ac:dyDescent="0.2">
      <c r="A939" s="98" t="s">
        <v>1554</v>
      </c>
      <c r="B939" s="111" t="s">
        <v>1555</v>
      </c>
      <c r="C939" s="92">
        <v>20</v>
      </c>
      <c r="D939" s="93"/>
      <c r="E939" s="94">
        <v>25.10999999998603</v>
      </c>
    </row>
    <row r="940" spans="1:5" x14ac:dyDescent="0.2">
      <c r="A940" s="98" t="s">
        <v>1556</v>
      </c>
      <c r="B940" s="111" t="s">
        <v>1557</v>
      </c>
      <c r="C940" s="92">
        <v>22</v>
      </c>
      <c r="D940" s="92"/>
      <c r="E940" s="96">
        <v>31.943999999994411</v>
      </c>
    </row>
    <row r="941" spans="1:5" s="55" customFormat="1" x14ac:dyDescent="0.2">
      <c r="A941" s="98" t="s">
        <v>1558</v>
      </c>
      <c r="B941" s="111" t="s">
        <v>1559</v>
      </c>
      <c r="C941" s="92">
        <v>23</v>
      </c>
      <c r="D941" s="93"/>
      <c r="E941" s="94">
        <v>36.521999999997206</v>
      </c>
    </row>
    <row r="942" spans="1:5" x14ac:dyDescent="0.2">
      <c r="A942" s="144"/>
      <c r="B942" s="101" t="s">
        <v>283</v>
      </c>
      <c r="C942" s="97">
        <v>24</v>
      </c>
      <c r="D942" s="93"/>
      <c r="E942" s="102">
        <v>43.286226915749999</v>
      </c>
    </row>
    <row r="943" spans="1:5" x14ac:dyDescent="0.2">
      <c r="A943" s="100"/>
      <c r="B943" s="101" t="s">
        <v>283</v>
      </c>
      <c r="C943" s="97">
        <v>26</v>
      </c>
      <c r="D943" s="93"/>
      <c r="E943" s="102">
        <v>48.819052912500005</v>
      </c>
    </row>
    <row r="944" spans="1:5" x14ac:dyDescent="0.2">
      <c r="A944" s="100"/>
      <c r="B944" s="101" t="s">
        <v>283</v>
      </c>
      <c r="C944" s="97">
        <v>28</v>
      </c>
      <c r="D944" s="93"/>
      <c r="E944" s="102">
        <v>55.328259967499996</v>
      </c>
    </row>
    <row r="945" spans="1:5" ht="13.6" thickBot="1" x14ac:dyDescent="0.25">
      <c r="A945" s="100"/>
      <c r="B945" s="101" t="s">
        <v>284</v>
      </c>
      <c r="C945" s="97">
        <v>30</v>
      </c>
      <c r="D945" s="93"/>
      <c r="E945" s="102">
        <v>56.451970526250001</v>
      </c>
    </row>
    <row r="946" spans="1:5" x14ac:dyDescent="0.2">
      <c r="A946" s="154" t="s">
        <v>1560</v>
      </c>
      <c r="B946" s="118" t="s">
        <v>1561</v>
      </c>
      <c r="C946" s="105" t="s">
        <v>190</v>
      </c>
      <c r="D946" s="93"/>
      <c r="E946" s="120">
        <v>1.2240000000005238</v>
      </c>
    </row>
    <row r="947" spans="1:5" x14ac:dyDescent="0.2">
      <c r="A947" s="95" t="s">
        <v>1562</v>
      </c>
      <c r="B947" s="91" t="s">
        <v>1563</v>
      </c>
      <c r="C947" s="93" t="s">
        <v>218</v>
      </c>
      <c r="D947" s="93"/>
      <c r="E947" s="96">
        <v>1.4639999999992142</v>
      </c>
    </row>
    <row r="948" spans="1:5" x14ac:dyDescent="0.2">
      <c r="A948" s="95" t="s">
        <v>1562</v>
      </c>
      <c r="B948" s="91" t="s">
        <v>1563</v>
      </c>
      <c r="C948" s="93" t="s">
        <v>218</v>
      </c>
      <c r="D948" s="93"/>
      <c r="E948" s="96">
        <v>1.4639999999992142</v>
      </c>
    </row>
    <row r="949" spans="1:5" x14ac:dyDescent="0.2">
      <c r="A949" s="95" t="s">
        <v>1564</v>
      </c>
      <c r="B949" s="91" t="s">
        <v>1565</v>
      </c>
      <c r="C949" s="93" t="s">
        <v>237</v>
      </c>
      <c r="D949" s="93"/>
      <c r="E949" s="94">
        <v>1.8120000000002618</v>
      </c>
    </row>
    <row r="950" spans="1:5" x14ac:dyDescent="0.2">
      <c r="A950" s="95" t="s">
        <v>1566</v>
      </c>
      <c r="B950" s="91" t="s">
        <v>1567</v>
      </c>
      <c r="C950" s="93" t="s">
        <v>237</v>
      </c>
      <c r="D950" s="93"/>
      <c r="E950" s="94">
        <v>1.8120000000002618</v>
      </c>
    </row>
    <row r="951" spans="1:5" x14ac:dyDescent="0.2">
      <c r="A951" s="95" t="s">
        <v>1568</v>
      </c>
      <c r="B951" s="91" t="s">
        <v>1569</v>
      </c>
      <c r="C951" s="93" t="s">
        <v>237</v>
      </c>
      <c r="D951" s="93"/>
      <c r="E951" s="94">
        <v>1.8120000000002618</v>
      </c>
    </row>
    <row r="952" spans="1:5" x14ac:dyDescent="0.2">
      <c r="A952" s="95" t="s">
        <v>1570</v>
      </c>
      <c r="B952" s="91" t="s">
        <v>1571</v>
      </c>
      <c r="C952" s="93" t="s">
        <v>237</v>
      </c>
      <c r="D952" s="93"/>
      <c r="E952" s="94">
        <v>1.775999999999476</v>
      </c>
    </row>
    <row r="953" spans="1:5" x14ac:dyDescent="0.2">
      <c r="A953" s="95" t="s">
        <v>1572</v>
      </c>
      <c r="B953" s="91" t="s">
        <v>1573</v>
      </c>
      <c r="C953" s="93" t="s">
        <v>237</v>
      </c>
      <c r="D953" s="93"/>
      <c r="E953" s="94">
        <v>1.8120000000002618</v>
      </c>
    </row>
    <row r="954" spans="1:5" x14ac:dyDescent="0.2">
      <c r="A954" s="95" t="s">
        <v>1574</v>
      </c>
      <c r="B954" s="91" t="s">
        <v>1575</v>
      </c>
      <c r="C954" s="93" t="s">
        <v>237</v>
      </c>
      <c r="D954" s="93"/>
      <c r="E954" s="94">
        <v>1.8120000000002618</v>
      </c>
    </row>
    <row r="955" spans="1:5" x14ac:dyDescent="0.2">
      <c r="A955" s="95" t="s">
        <v>1576</v>
      </c>
      <c r="B955" s="91" t="s">
        <v>1577</v>
      </c>
      <c r="C955" s="93" t="s">
        <v>237</v>
      </c>
      <c r="D955" s="93"/>
      <c r="E955" s="94">
        <v>1.8120000000002618</v>
      </c>
    </row>
    <row r="956" spans="1:5" x14ac:dyDescent="0.2">
      <c r="A956" s="95" t="s">
        <v>1564</v>
      </c>
      <c r="B956" s="91" t="s">
        <v>1565</v>
      </c>
      <c r="C956" s="93" t="s">
        <v>237</v>
      </c>
      <c r="D956" s="93"/>
      <c r="E956" s="94">
        <v>1.8120000000002618</v>
      </c>
    </row>
    <row r="957" spans="1:5" x14ac:dyDescent="0.2">
      <c r="A957" s="95" t="s">
        <v>1566</v>
      </c>
      <c r="B957" s="91" t="s">
        <v>1567</v>
      </c>
      <c r="C957" s="93" t="s">
        <v>237</v>
      </c>
      <c r="D957" s="93"/>
      <c r="E957" s="94">
        <v>1.8120000000002618</v>
      </c>
    </row>
    <row r="958" spans="1:5" x14ac:dyDescent="0.2">
      <c r="A958" s="95" t="s">
        <v>1568</v>
      </c>
      <c r="B958" s="91" t="s">
        <v>1569</v>
      </c>
      <c r="C958" s="93" t="s">
        <v>237</v>
      </c>
      <c r="D958" s="93"/>
      <c r="E958" s="94">
        <v>1.8120000000002618</v>
      </c>
    </row>
    <row r="959" spans="1:5" x14ac:dyDescent="0.2">
      <c r="A959" s="95" t="s">
        <v>1570</v>
      </c>
      <c r="B959" s="91" t="s">
        <v>1571</v>
      </c>
      <c r="C959" s="93" t="s">
        <v>237</v>
      </c>
      <c r="D959" s="93"/>
      <c r="E959" s="94">
        <v>1.775999999999476</v>
      </c>
    </row>
    <row r="960" spans="1:5" x14ac:dyDescent="0.2">
      <c r="A960" s="95" t="s">
        <v>1572</v>
      </c>
      <c r="B960" s="91" t="s">
        <v>1573</v>
      </c>
      <c r="C960" s="93" t="s">
        <v>237</v>
      </c>
      <c r="D960" s="93"/>
      <c r="E960" s="94">
        <v>1.8120000000002618</v>
      </c>
    </row>
    <row r="961" spans="1:5" x14ac:dyDescent="0.2">
      <c r="A961" s="95" t="s">
        <v>1574</v>
      </c>
      <c r="B961" s="91" t="s">
        <v>1575</v>
      </c>
      <c r="C961" s="93" t="s">
        <v>237</v>
      </c>
      <c r="D961" s="93"/>
      <c r="E961" s="94">
        <v>1.8120000000002618</v>
      </c>
    </row>
    <row r="962" spans="1:5" ht="12.25" customHeight="1" x14ac:dyDescent="0.2">
      <c r="A962" s="95" t="s">
        <v>1576</v>
      </c>
      <c r="B962" s="91" t="s">
        <v>1577</v>
      </c>
      <c r="C962" s="93" t="s">
        <v>237</v>
      </c>
      <c r="D962" s="93"/>
      <c r="E962" s="94">
        <v>1.8120000000002618</v>
      </c>
    </row>
    <row r="963" spans="1:5" x14ac:dyDescent="0.2">
      <c r="A963" s="95" t="s">
        <v>1578</v>
      </c>
      <c r="B963" s="91" t="s">
        <v>1579</v>
      </c>
      <c r="C963" s="93" t="s">
        <v>259</v>
      </c>
      <c r="D963" s="93"/>
      <c r="E963" s="94">
        <v>2.2679999999993017</v>
      </c>
    </row>
    <row r="964" spans="1:5" x14ac:dyDescent="0.2">
      <c r="A964" s="95" t="s">
        <v>1580</v>
      </c>
      <c r="B964" s="91" t="s">
        <v>1581</v>
      </c>
      <c r="C964" s="93" t="s">
        <v>259</v>
      </c>
      <c r="D964" s="93"/>
      <c r="E964" s="94">
        <v>2.2679999999993017</v>
      </c>
    </row>
    <row r="965" spans="1:5" x14ac:dyDescent="0.2">
      <c r="A965" s="95" t="s">
        <v>1582</v>
      </c>
      <c r="B965" s="91" t="s">
        <v>1583</v>
      </c>
      <c r="C965" s="93" t="s">
        <v>259</v>
      </c>
      <c r="D965" s="93"/>
      <c r="E965" s="94">
        <v>2.2679999999993017</v>
      </c>
    </row>
    <row r="966" spans="1:5" x14ac:dyDescent="0.2">
      <c r="A966" s="95" t="s">
        <v>1584</v>
      </c>
      <c r="B966" s="91" t="s">
        <v>1585</v>
      </c>
      <c r="C966" s="93" t="s">
        <v>259</v>
      </c>
      <c r="D966" s="93"/>
      <c r="E966" s="94">
        <v>2.2679999999993017</v>
      </c>
    </row>
    <row r="967" spans="1:5" x14ac:dyDescent="0.2">
      <c r="A967" s="95" t="s">
        <v>1586</v>
      </c>
      <c r="B967" s="91" t="s">
        <v>1587</v>
      </c>
      <c r="C967" s="93" t="s">
        <v>259</v>
      </c>
      <c r="D967" s="93"/>
      <c r="E967" s="94">
        <v>2.2679999999993017</v>
      </c>
    </row>
    <row r="968" spans="1:5" x14ac:dyDescent="0.2">
      <c r="A968" s="95" t="s">
        <v>1588</v>
      </c>
      <c r="B968" s="91" t="s">
        <v>1589</v>
      </c>
      <c r="C968" s="93" t="s">
        <v>259</v>
      </c>
      <c r="D968" s="93"/>
      <c r="E968" s="94">
        <v>2.2679999999993017</v>
      </c>
    </row>
    <row r="969" spans="1:5" x14ac:dyDescent="0.2">
      <c r="A969" s="95" t="s">
        <v>1590</v>
      </c>
      <c r="B969" s="91" t="s">
        <v>1591</v>
      </c>
      <c r="C969" s="93" t="s">
        <v>259</v>
      </c>
      <c r="D969" s="93"/>
      <c r="E969" s="94">
        <v>2.2679999999993017</v>
      </c>
    </row>
    <row r="970" spans="1:5" x14ac:dyDescent="0.2">
      <c r="A970" s="95" t="s">
        <v>1592</v>
      </c>
      <c r="B970" s="91" t="s">
        <v>1593</v>
      </c>
      <c r="C970" s="93" t="s">
        <v>259</v>
      </c>
      <c r="D970" s="93"/>
      <c r="E970" s="94">
        <v>2.2679999999993017</v>
      </c>
    </row>
    <row r="971" spans="1:5" x14ac:dyDescent="0.2">
      <c r="A971" s="95" t="s">
        <v>1578</v>
      </c>
      <c r="B971" s="91" t="s">
        <v>1579</v>
      </c>
      <c r="C971" s="93" t="s">
        <v>259</v>
      </c>
      <c r="D971" s="93"/>
      <c r="E971" s="94">
        <v>2.2679999999993017</v>
      </c>
    </row>
    <row r="972" spans="1:5" x14ac:dyDescent="0.2">
      <c r="A972" s="95" t="s">
        <v>1580</v>
      </c>
      <c r="B972" s="91" t="s">
        <v>1581</v>
      </c>
      <c r="C972" s="93" t="s">
        <v>259</v>
      </c>
      <c r="D972" s="93"/>
      <c r="E972" s="94">
        <v>2.2679999999993017</v>
      </c>
    </row>
    <row r="973" spans="1:5" x14ac:dyDescent="0.2">
      <c r="A973" s="95" t="s">
        <v>1582</v>
      </c>
      <c r="B973" s="91" t="s">
        <v>1583</v>
      </c>
      <c r="C973" s="93" t="s">
        <v>259</v>
      </c>
      <c r="D973" s="93"/>
      <c r="E973" s="94">
        <v>2.2679999999993017</v>
      </c>
    </row>
    <row r="974" spans="1:5" x14ac:dyDescent="0.2">
      <c r="A974" s="95" t="s">
        <v>1584</v>
      </c>
      <c r="B974" s="91" t="s">
        <v>1585</v>
      </c>
      <c r="C974" s="93" t="s">
        <v>259</v>
      </c>
      <c r="D974" s="93"/>
      <c r="E974" s="94">
        <v>2.2679999999993017</v>
      </c>
    </row>
    <row r="975" spans="1:5" x14ac:dyDescent="0.2">
      <c r="A975" s="95" t="s">
        <v>1586</v>
      </c>
      <c r="B975" s="91" t="s">
        <v>1587</v>
      </c>
      <c r="C975" s="93" t="s">
        <v>259</v>
      </c>
      <c r="D975" s="93"/>
      <c r="E975" s="94">
        <v>2.2679999999993017</v>
      </c>
    </row>
    <row r="976" spans="1:5" x14ac:dyDescent="0.2">
      <c r="A976" s="95" t="s">
        <v>1588</v>
      </c>
      <c r="B976" s="91" t="s">
        <v>1589</v>
      </c>
      <c r="C976" s="93" t="s">
        <v>259</v>
      </c>
      <c r="D976" s="93"/>
      <c r="E976" s="94">
        <v>2.2679999999993017</v>
      </c>
    </row>
    <row r="977" spans="1:5" x14ac:dyDescent="0.2">
      <c r="A977" s="95" t="s">
        <v>1590</v>
      </c>
      <c r="B977" s="91" t="s">
        <v>1591</v>
      </c>
      <c r="C977" s="93" t="s">
        <v>259</v>
      </c>
      <c r="D977" s="93"/>
      <c r="E977" s="94">
        <v>2.2679999999993017</v>
      </c>
    </row>
    <row r="978" spans="1:5" x14ac:dyDescent="0.2">
      <c r="A978" s="95" t="s">
        <v>1592</v>
      </c>
      <c r="B978" s="91" t="s">
        <v>1593</v>
      </c>
      <c r="C978" s="93" t="s">
        <v>259</v>
      </c>
      <c r="D978" s="93"/>
      <c r="E978" s="94">
        <v>2.2679999999993017</v>
      </c>
    </row>
    <row r="979" spans="1:5" x14ac:dyDescent="0.2">
      <c r="A979" s="95" t="s">
        <v>1594</v>
      </c>
      <c r="B979" s="91" t="s">
        <v>1595</v>
      </c>
      <c r="C979" s="93" t="s">
        <v>606</v>
      </c>
      <c r="D979" s="93"/>
      <c r="E979" s="94">
        <v>3.6300000000017461</v>
      </c>
    </row>
    <row r="980" spans="1:5" x14ac:dyDescent="0.2">
      <c r="A980" s="95" t="s">
        <v>1596</v>
      </c>
      <c r="B980" s="91" t="s">
        <v>1597</v>
      </c>
      <c r="C980" s="93" t="s">
        <v>606</v>
      </c>
      <c r="D980" s="93"/>
      <c r="E980" s="94">
        <v>3.6300000000017461</v>
      </c>
    </row>
    <row r="981" spans="1:5" x14ac:dyDescent="0.2">
      <c r="A981" s="95" t="s">
        <v>1598</v>
      </c>
      <c r="B981" s="91" t="s">
        <v>1599</v>
      </c>
      <c r="C981" s="93" t="s">
        <v>606</v>
      </c>
      <c r="D981" s="93"/>
      <c r="E981" s="94">
        <v>3.6300000000017461</v>
      </c>
    </row>
    <row r="982" spans="1:5" x14ac:dyDescent="0.2">
      <c r="A982" s="95" t="s">
        <v>1594</v>
      </c>
      <c r="B982" s="91" t="s">
        <v>1595</v>
      </c>
      <c r="C982" s="93" t="s">
        <v>606</v>
      </c>
      <c r="D982" s="93"/>
      <c r="E982" s="94">
        <v>3.6300000000017461</v>
      </c>
    </row>
    <row r="983" spans="1:5" x14ac:dyDescent="0.2">
      <c r="A983" s="95" t="s">
        <v>1596</v>
      </c>
      <c r="B983" s="91" t="s">
        <v>1597</v>
      </c>
      <c r="C983" s="93" t="s">
        <v>606</v>
      </c>
      <c r="D983" s="93"/>
      <c r="E983" s="94">
        <v>3.6300000000017461</v>
      </c>
    </row>
    <row r="984" spans="1:5" x14ac:dyDescent="0.2">
      <c r="A984" s="95" t="s">
        <v>1598</v>
      </c>
      <c r="B984" s="91" t="s">
        <v>1599</v>
      </c>
      <c r="C984" s="93" t="s">
        <v>606</v>
      </c>
      <c r="D984" s="93"/>
      <c r="E984" s="94">
        <v>3.6300000000017461</v>
      </c>
    </row>
    <row r="985" spans="1:5" x14ac:dyDescent="0.2">
      <c r="A985" s="95" t="s">
        <v>1600</v>
      </c>
      <c r="B985" s="91" t="s">
        <v>1601</v>
      </c>
      <c r="C985" s="93" t="s">
        <v>979</v>
      </c>
      <c r="D985" s="93"/>
      <c r="E985" s="94">
        <v>4.5300000000017455</v>
      </c>
    </row>
    <row r="986" spans="1:5" x14ac:dyDescent="0.2">
      <c r="A986" s="95" t="s">
        <v>1600</v>
      </c>
      <c r="B986" s="91" t="s">
        <v>1601</v>
      </c>
      <c r="C986" s="93" t="s">
        <v>979</v>
      </c>
      <c r="D986" s="93"/>
      <c r="E986" s="94">
        <v>4.5300000000017455</v>
      </c>
    </row>
    <row r="987" spans="1:5" x14ac:dyDescent="0.2">
      <c r="A987" s="95" t="s">
        <v>1602</v>
      </c>
      <c r="B987" s="91" t="s">
        <v>1603</v>
      </c>
      <c r="C987" s="93" t="s">
        <v>279</v>
      </c>
      <c r="D987" s="93"/>
      <c r="E987" s="94">
        <v>5.8800000000017461</v>
      </c>
    </row>
    <row r="988" spans="1:5" x14ac:dyDescent="0.2">
      <c r="A988" s="95" t="s">
        <v>1604</v>
      </c>
      <c r="B988" s="91" t="s">
        <v>1605</v>
      </c>
      <c r="C988" s="93" t="s">
        <v>279</v>
      </c>
      <c r="D988" s="93"/>
      <c r="E988" s="94">
        <v>5.8800000000017461</v>
      </c>
    </row>
    <row r="989" spans="1:5" x14ac:dyDescent="0.2">
      <c r="A989" s="95" t="s">
        <v>1602</v>
      </c>
      <c r="B989" s="91" t="s">
        <v>1603</v>
      </c>
      <c r="C989" s="93" t="s">
        <v>279</v>
      </c>
      <c r="D989" s="93"/>
      <c r="E989" s="94">
        <v>5.8800000000017461</v>
      </c>
    </row>
    <row r="990" spans="1:5" x14ac:dyDescent="0.2">
      <c r="A990" s="95" t="s">
        <v>1604</v>
      </c>
      <c r="B990" s="91" t="s">
        <v>1605</v>
      </c>
      <c r="C990" s="93" t="s">
        <v>279</v>
      </c>
      <c r="D990" s="93"/>
      <c r="E990" s="94">
        <v>5.8800000000017461</v>
      </c>
    </row>
    <row r="991" spans="1:5" x14ac:dyDescent="0.2">
      <c r="A991" s="100"/>
      <c r="B991" s="101" t="s">
        <v>283</v>
      </c>
      <c r="C991" s="97">
        <v>18</v>
      </c>
      <c r="D991" s="93"/>
      <c r="E991" s="102">
        <v>7.2611709149999992</v>
      </c>
    </row>
    <row r="992" spans="1:5" ht="13.6" thickBot="1" x14ac:dyDescent="0.25">
      <c r="A992" s="140"/>
      <c r="B992" s="148" t="s">
        <v>283</v>
      </c>
      <c r="C992" s="149">
        <v>20</v>
      </c>
      <c r="D992" s="93"/>
      <c r="E992" s="143">
        <v>8.5396615049999998</v>
      </c>
    </row>
    <row r="993" spans="1:5" x14ac:dyDescent="0.2">
      <c r="A993" s="95" t="s">
        <v>1606</v>
      </c>
      <c r="B993" s="91" t="s">
        <v>1607</v>
      </c>
      <c r="C993" s="93" t="s">
        <v>190</v>
      </c>
      <c r="D993" s="93"/>
      <c r="E993" s="94">
        <v>1.8360000000007857</v>
      </c>
    </row>
    <row r="994" spans="1:5" x14ac:dyDescent="0.2">
      <c r="A994" s="95" t="s">
        <v>1608</v>
      </c>
      <c r="B994" s="91" t="s">
        <v>1609</v>
      </c>
      <c r="C994" s="93" t="s">
        <v>237</v>
      </c>
      <c r="D994" s="93"/>
      <c r="E994" s="94">
        <v>2.9460000000020954</v>
      </c>
    </row>
    <row r="995" spans="1:5" x14ac:dyDescent="0.2">
      <c r="A995" s="95" t="s">
        <v>1610</v>
      </c>
      <c r="B995" s="91" t="s">
        <v>1611</v>
      </c>
      <c r="C995" s="93" t="s">
        <v>237</v>
      </c>
      <c r="D995" s="93"/>
      <c r="E995" s="94">
        <v>2.9460000000020954</v>
      </c>
    </row>
    <row r="996" spans="1:5" x14ac:dyDescent="0.2">
      <c r="A996" s="95" t="s">
        <v>1612</v>
      </c>
      <c r="B996" s="91" t="s">
        <v>1613</v>
      </c>
      <c r="C996" s="93" t="s">
        <v>259</v>
      </c>
      <c r="D996" s="93"/>
      <c r="E996" s="94">
        <v>3.6839999999996507</v>
      </c>
    </row>
    <row r="997" spans="1:5" x14ac:dyDescent="0.2">
      <c r="A997" s="95" t="s">
        <v>1614</v>
      </c>
      <c r="B997" s="91" t="s">
        <v>1615</v>
      </c>
      <c r="C997" s="93" t="s">
        <v>259</v>
      </c>
      <c r="D997" s="93"/>
      <c r="E997" s="94">
        <v>3.6839999999996507</v>
      </c>
    </row>
    <row r="998" spans="1:5" x14ac:dyDescent="0.2">
      <c r="A998" s="95" t="s">
        <v>1616</v>
      </c>
      <c r="B998" s="91" t="s">
        <v>1617</v>
      </c>
      <c r="C998" s="93" t="s">
        <v>259</v>
      </c>
      <c r="D998" s="93"/>
      <c r="E998" s="94">
        <v>3.6839999999996507</v>
      </c>
    </row>
    <row r="999" spans="1:5" x14ac:dyDescent="0.2">
      <c r="A999" s="95" t="s">
        <v>1618</v>
      </c>
      <c r="B999" s="91" t="s">
        <v>1619</v>
      </c>
      <c r="C999" s="93" t="s">
        <v>606</v>
      </c>
      <c r="D999" s="93"/>
      <c r="E999" s="94">
        <v>5.7780000000027938</v>
      </c>
    </row>
    <row r="1000" spans="1:5" x14ac:dyDescent="0.2">
      <c r="A1000" s="95" t="s">
        <v>1620</v>
      </c>
      <c r="B1000" s="91" t="s">
        <v>1621</v>
      </c>
      <c r="C1000" s="93" t="s">
        <v>979</v>
      </c>
      <c r="D1000" s="93"/>
      <c r="E1000" s="94">
        <v>7.3679999999993013</v>
      </c>
    </row>
    <row r="1001" spans="1:5" x14ac:dyDescent="0.2">
      <c r="A1001" s="95" t="s">
        <v>1622</v>
      </c>
      <c r="B1001" s="91" t="s">
        <v>1623</v>
      </c>
      <c r="C1001" s="93" t="s">
        <v>279</v>
      </c>
      <c r="D1001" s="93"/>
      <c r="E1001" s="94">
        <v>9.576000000003841</v>
      </c>
    </row>
    <row r="1002" spans="1:5" x14ac:dyDescent="0.2">
      <c r="A1002" s="95" t="s">
        <v>1624</v>
      </c>
      <c r="B1002" s="91" t="s">
        <v>1625</v>
      </c>
      <c r="C1002" s="93" t="s">
        <v>279</v>
      </c>
      <c r="D1002" s="93"/>
      <c r="E1002" s="94">
        <v>9.576000000003841</v>
      </c>
    </row>
    <row r="1003" spans="1:5" x14ac:dyDescent="0.2">
      <c r="A1003" s="98" t="s">
        <v>1626</v>
      </c>
      <c r="B1003" s="91" t="s">
        <v>1627</v>
      </c>
      <c r="C1003" s="93" t="s">
        <v>363</v>
      </c>
      <c r="D1003" s="93"/>
      <c r="E1003" s="94">
        <v>12.407999999995809</v>
      </c>
    </row>
    <row r="1004" spans="1:5" x14ac:dyDescent="0.2">
      <c r="A1004" s="100"/>
      <c r="B1004" s="101" t="s">
        <v>283</v>
      </c>
      <c r="C1004" s="97">
        <v>20</v>
      </c>
      <c r="D1004" s="93"/>
      <c r="E1004" s="102">
        <v>13.9014543486</v>
      </c>
    </row>
    <row r="1005" spans="1:5" x14ac:dyDescent="0.2">
      <c r="A1005" s="100"/>
      <c r="B1005" s="101" t="s">
        <v>283</v>
      </c>
      <c r="C1005" s="97">
        <v>22</v>
      </c>
      <c r="D1005" s="93"/>
      <c r="E1005" s="102">
        <v>18.069333671999996</v>
      </c>
    </row>
    <row r="1006" spans="1:5" x14ac:dyDescent="0.2">
      <c r="A1006" s="100"/>
      <c r="B1006" s="101" t="s">
        <v>283</v>
      </c>
      <c r="C1006" s="97">
        <v>24</v>
      </c>
      <c r="D1006" s="93"/>
      <c r="E1006" s="102">
        <v>24.922371052500001</v>
      </c>
    </row>
    <row r="1007" spans="1:5" ht="13.6" thickBot="1" x14ac:dyDescent="0.25">
      <c r="A1007" s="100"/>
      <c r="B1007" s="101" t="s">
        <v>283</v>
      </c>
      <c r="C1007" s="97">
        <v>28</v>
      </c>
      <c r="D1007" s="93"/>
      <c r="E1007" s="102">
        <v>29.315133592500011</v>
      </c>
    </row>
    <row r="1008" spans="1:5" x14ac:dyDescent="0.2">
      <c r="A1008" s="137"/>
      <c r="B1008" s="151" t="s">
        <v>283</v>
      </c>
      <c r="C1008" s="152" t="s">
        <v>283</v>
      </c>
      <c r="D1008" s="93"/>
      <c r="E1008" s="153">
        <v>1.0326270150000001</v>
      </c>
    </row>
    <row r="1009" spans="1:5" x14ac:dyDescent="0.2">
      <c r="A1009" s="98" t="s">
        <v>1112</v>
      </c>
      <c r="B1009" s="111" t="s">
        <v>1113</v>
      </c>
      <c r="C1009" s="92" t="s">
        <v>237</v>
      </c>
      <c r="D1009" s="93"/>
      <c r="E1009" s="96">
        <v>1.6139999999992141</v>
      </c>
    </row>
    <row r="1010" spans="1:5" x14ac:dyDescent="0.2">
      <c r="A1010" s="95" t="s">
        <v>1628</v>
      </c>
      <c r="B1010" s="91" t="s">
        <v>1629</v>
      </c>
      <c r="C1010" s="93" t="s">
        <v>259</v>
      </c>
      <c r="D1010" s="93"/>
      <c r="E1010" s="94">
        <v>2.1959999999999127</v>
      </c>
    </row>
    <row r="1011" spans="1:5" x14ac:dyDescent="0.2">
      <c r="A1011" s="95" t="s">
        <v>1630</v>
      </c>
      <c r="B1011" s="91" t="s">
        <v>1631</v>
      </c>
      <c r="C1011" s="93" t="s">
        <v>606</v>
      </c>
      <c r="D1011" s="93"/>
      <c r="E1011" s="94">
        <v>3.5220000000015714</v>
      </c>
    </row>
    <row r="1012" spans="1:5" x14ac:dyDescent="0.2">
      <c r="A1012" s="95" t="s">
        <v>1632</v>
      </c>
      <c r="B1012" s="91" t="s">
        <v>1633</v>
      </c>
      <c r="C1012" s="93" t="s">
        <v>979</v>
      </c>
      <c r="D1012" s="93"/>
      <c r="E1012" s="94">
        <v>4.3740000000005237</v>
      </c>
    </row>
    <row r="1013" spans="1:5" x14ac:dyDescent="0.2">
      <c r="A1013" s="95" t="s">
        <v>1634</v>
      </c>
      <c r="B1013" s="91" t="s">
        <v>1635</v>
      </c>
      <c r="C1013" s="93" t="s">
        <v>979</v>
      </c>
      <c r="D1013" s="93"/>
      <c r="E1013" s="94">
        <v>4.385999999998603</v>
      </c>
    </row>
    <row r="1014" spans="1:5" x14ac:dyDescent="0.2">
      <c r="A1014" s="100"/>
      <c r="B1014" s="101" t="s">
        <v>283</v>
      </c>
      <c r="C1014" s="97">
        <v>16</v>
      </c>
      <c r="D1014" s="93"/>
      <c r="E1014" s="102">
        <v>5.3844122925000004</v>
      </c>
    </row>
    <row r="1015" spans="1:5" x14ac:dyDescent="0.2">
      <c r="A1015" s="100"/>
      <c r="B1015" s="101" t="s">
        <v>283</v>
      </c>
      <c r="C1015" s="97">
        <v>18</v>
      </c>
      <c r="D1015" s="93"/>
      <c r="E1015" s="102">
        <v>7.0398936975000002</v>
      </c>
    </row>
    <row r="1016" spans="1:5" x14ac:dyDescent="0.2">
      <c r="A1016" s="100"/>
      <c r="B1016" s="101" t="s">
        <v>283</v>
      </c>
      <c r="C1016" s="97">
        <v>20</v>
      </c>
      <c r="D1016" s="93"/>
      <c r="E1016" s="102">
        <v>8.2856024775000012</v>
      </c>
    </row>
    <row r="1017" spans="1:5" x14ac:dyDescent="0.2">
      <c r="A1017" s="100"/>
      <c r="B1017" s="101" t="s">
        <v>283</v>
      </c>
      <c r="C1017" s="97">
        <v>22</v>
      </c>
      <c r="D1017" s="93"/>
      <c r="E1017" s="102">
        <v>10.768824585000001</v>
      </c>
    </row>
    <row r="1018" spans="1:5" x14ac:dyDescent="0.2">
      <c r="A1018" s="100"/>
      <c r="B1018" s="101" t="s">
        <v>283</v>
      </c>
      <c r="C1018" s="97">
        <v>24</v>
      </c>
      <c r="D1018" s="93"/>
      <c r="E1018" s="102">
        <v>14.858355382500001</v>
      </c>
    </row>
    <row r="1019" spans="1:5" ht="13.6" thickBot="1" x14ac:dyDescent="0.25">
      <c r="A1019" s="140"/>
      <c r="B1019" s="148" t="s">
        <v>283</v>
      </c>
      <c r="C1019" s="149">
        <v>28</v>
      </c>
      <c r="D1019" s="93"/>
      <c r="E1019" s="143">
        <v>18.349618147500003</v>
      </c>
    </row>
    <row r="1020" spans="1:5" x14ac:dyDescent="0.2">
      <c r="A1020" s="154" t="s">
        <v>1636</v>
      </c>
      <c r="B1020" s="118" t="s">
        <v>1637</v>
      </c>
      <c r="C1020" s="93" t="s">
        <v>190</v>
      </c>
      <c r="D1020" s="93"/>
      <c r="E1020" s="120">
        <v>0.96600000000034925</v>
      </c>
    </row>
    <row r="1021" spans="1:5" x14ac:dyDescent="0.2">
      <c r="A1021" s="112" t="s">
        <v>1638</v>
      </c>
      <c r="B1021" s="111" t="s">
        <v>1639</v>
      </c>
      <c r="C1021" s="93" t="s">
        <v>237</v>
      </c>
      <c r="D1021" s="93"/>
      <c r="E1021" s="96">
        <v>1.1700000000004365</v>
      </c>
    </row>
    <row r="1022" spans="1:5" x14ac:dyDescent="0.2">
      <c r="A1022" s="98" t="s">
        <v>1640</v>
      </c>
      <c r="B1022" s="111" t="s">
        <v>1641</v>
      </c>
      <c r="C1022" s="93" t="s">
        <v>218</v>
      </c>
      <c r="D1022" s="93"/>
      <c r="E1022" s="96">
        <v>1.0259999999994762</v>
      </c>
    </row>
    <row r="1023" spans="1:5" x14ac:dyDescent="0.2">
      <c r="A1023" s="112" t="s">
        <v>1642</v>
      </c>
      <c r="B1023" s="111" t="s">
        <v>1643</v>
      </c>
      <c r="C1023" s="93" t="s">
        <v>237</v>
      </c>
      <c r="D1023" s="93"/>
      <c r="E1023" s="96">
        <v>1.1700000000004365</v>
      </c>
    </row>
    <row r="1024" spans="1:5" x14ac:dyDescent="0.2">
      <c r="A1024" s="112" t="s">
        <v>1644</v>
      </c>
      <c r="B1024" s="111" t="s">
        <v>1645</v>
      </c>
      <c r="C1024" s="93" t="s">
        <v>242</v>
      </c>
      <c r="D1024" s="93"/>
      <c r="E1024" s="96">
        <v>1.5480000000010476</v>
      </c>
    </row>
    <row r="1025" spans="1:5" x14ac:dyDescent="0.2">
      <c r="A1025" s="112" t="s">
        <v>1646</v>
      </c>
      <c r="B1025" s="111" t="s">
        <v>1647</v>
      </c>
      <c r="C1025" s="93" t="s">
        <v>259</v>
      </c>
      <c r="D1025" s="93"/>
      <c r="E1025" s="96">
        <v>1.9440000000009603</v>
      </c>
    </row>
    <row r="1026" spans="1:5" ht="13.6" thickBot="1" x14ac:dyDescent="0.25">
      <c r="A1026" s="112" t="s">
        <v>1648</v>
      </c>
      <c r="B1026" s="111" t="s">
        <v>1649</v>
      </c>
      <c r="C1026" s="93" t="s">
        <v>266</v>
      </c>
      <c r="D1026" s="93"/>
      <c r="E1026" s="96">
        <v>2.5320000000006981</v>
      </c>
    </row>
    <row r="1027" spans="1:5" x14ac:dyDescent="0.2">
      <c r="A1027" s="137"/>
      <c r="B1027" s="155" t="s">
        <v>283</v>
      </c>
      <c r="C1027" s="152">
        <v>5</v>
      </c>
      <c r="D1027" s="93"/>
      <c r="E1027" s="153">
        <v>2.7785862155999999</v>
      </c>
    </row>
    <row r="1028" spans="1:5" x14ac:dyDescent="0.2">
      <c r="A1028" s="100"/>
      <c r="B1028" s="156" t="s">
        <v>283</v>
      </c>
      <c r="C1028" s="97">
        <v>6</v>
      </c>
      <c r="D1028" s="93"/>
      <c r="E1028" s="102">
        <v>3.9377510171999996</v>
      </c>
    </row>
    <row r="1029" spans="1:5" x14ac:dyDescent="0.2">
      <c r="A1029" s="100"/>
      <c r="B1029" s="156" t="s">
        <v>283</v>
      </c>
      <c r="C1029" s="97">
        <v>8</v>
      </c>
      <c r="D1029" s="93"/>
      <c r="E1029" s="102">
        <v>4.8615742500000003</v>
      </c>
    </row>
    <row r="1030" spans="1:5" x14ac:dyDescent="0.2">
      <c r="A1030" s="100"/>
      <c r="B1030" s="156" t="s">
        <v>283</v>
      </c>
      <c r="C1030" s="97">
        <v>10</v>
      </c>
      <c r="D1030" s="93"/>
      <c r="E1030" s="102">
        <v>5.7873007374000007</v>
      </c>
    </row>
    <row r="1031" spans="1:5" x14ac:dyDescent="0.2">
      <c r="A1031" s="100"/>
      <c r="B1031" s="156" t="s">
        <v>283</v>
      </c>
      <c r="C1031" s="97">
        <v>12</v>
      </c>
      <c r="D1031" s="93"/>
      <c r="E1031" s="102">
        <v>6.715497</v>
      </c>
    </row>
    <row r="1032" spans="1:5" x14ac:dyDescent="0.2">
      <c r="A1032" s="100"/>
      <c r="B1032" s="156" t="s">
        <v>284</v>
      </c>
      <c r="C1032" s="97">
        <v>14</v>
      </c>
      <c r="D1032" s="93"/>
      <c r="E1032" s="102">
        <v>7.6453737282000001</v>
      </c>
    </row>
    <row r="1033" spans="1:5" x14ac:dyDescent="0.2">
      <c r="A1033" s="100"/>
      <c r="B1033" s="156" t="s">
        <v>283</v>
      </c>
      <c r="C1033" s="97">
        <v>16</v>
      </c>
      <c r="D1033" s="93"/>
      <c r="E1033" s="102">
        <v>8.5694197499999998</v>
      </c>
    </row>
    <row r="1034" spans="1:5" x14ac:dyDescent="0.2">
      <c r="A1034" s="100"/>
      <c r="B1034" s="156" t="s">
        <v>283</v>
      </c>
      <c r="C1034" s="97">
        <v>18</v>
      </c>
      <c r="D1034" s="93"/>
      <c r="E1034" s="102">
        <v>9.4949234484000016</v>
      </c>
    </row>
    <row r="1035" spans="1:5" ht="13.6" thickBot="1" x14ac:dyDescent="0.25">
      <c r="A1035" s="140"/>
      <c r="B1035" s="157" t="s">
        <v>283</v>
      </c>
      <c r="C1035" s="149">
        <v>20</v>
      </c>
      <c r="D1035" s="93"/>
      <c r="E1035" s="143">
        <v>10.693871999999999</v>
      </c>
    </row>
    <row r="1036" spans="1:5" x14ac:dyDescent="0.2">
      <c r="A1036" s="100"/>
      <c r="B1036" s="156" t="s">
        <v>283</v>
      </c>
      <c r="C1036" s="97">
        <v>5</v>
      </c>
      <c r="D1036" s="93"/>
      <c r="E1036" s="102">
        <v>3.0001912512</v>
      </c>
    </row>
    <row r="1037" spans="1:5" x14ac:dyDescent="0.2">
      <c r="A1037" s="100"/>
      <c r="B1037" s="156" t="s">
        <v>283</v>
      </c>
      <c r="C1037" s="97">
        <v>6</v>
      </c>
      <c r="D1037" s="93"/>
      <c r="E1037" s="102">
        <v>4.2616353</v>
      </c>
    </row>
    <row r="1038" spans="1:5" x14ac:dyDescent="0.2">
      <c r="A1038" s="100"/>
      <c r="B1038" s="156" t="s">
        <v>283</v>
      </c>
      <c r="C1038" s="97">
        <v>8</v>
      </c>
      <c r="D1038" s="93"/>
      <c r="E1038" s="102">
        <v>5.2594117500000008</v>
      </c>
    </row>
    <row r="1039" spans="1:5" x14ac:dyDescent="0.2">
      <c r="A1039" s="100"/>
      <c r="B1039" s="156" t="s">
        <v>283</v>
      </c>
      <c r="C1039" s="97">
        <v>10</v>
      </c>
      <c r="D1039" s="93"/>
      <c r="E1039" s="102">
        <v>6.264603891000001</v>
      </c>
    </row>
    <row r="1040" spans="1:5" x14ac:dyDescent="0.2">
      <c r="A1040" s="100"/>
      <c r="B1040" s="156" t="s">
        <v>283</v>
      </c>
      <c r="C1040" s="97">
        <v>12</v>
      </c>
      <c r="D1040" s="93"/>
      <c r="E1040" s="102">
        <v>7.2645127500000006</v>
      </c>
    </row>
    <row r="1041" spans="1:5" x14ac:dyDescent="0.2">
      <c r="A1041" s="100"/>
      <c r="B1041" s="156" t="s">
        <v>283</v>
      </c>
      <c r="C1041" s="97">
        <v>14</v>
      </c>
      <c r="D1041" s="93"/>
      <c r="E1041" s="102">
        <v>8.2675724820000003</v>
      </c>
    </row>
    <row r="1042" spans="1:5" x14ac:dyDescent="0.2">
      <c r="A1042" s="100"/>
      <c r="B1042" s="156" t="s">
        <v>283</v>
      </c>
      <c r="C1042" s="97">
        <v>16</v>
      </c>
      <c r="D1042" s="93"/>
      <c r="E1042" s="102">
        <v>9.2696137500000013</v>
      </c>
    </row>
    <row r="1043" spans="1:5" x14ac:dyDescent="0.2">
      <c r="A1043" s="100"/>
      <c r="B1043" s="156" t="s">
        <v>283</v>
      </c>
      <c r="C1043" s="97">
        <v>18</v>
      </c>
      <c r="D1043" s="93"/>
      <c r="E1043" s="102">
        <v>10.270541073000002</v>
      </c>
    </row>
    <row r="1044" spans="1:5" ht="13.6" thickBot="1" x14ac:dyDescent="0.25">
      <c r="A1044" s="100"/>
      <c r="B1044" s="156" t="s">
        <v>283</v>
      </c>
      <c r="C1044" s="97">
        <v>20</v>
      </c>
      <c r="D1044" s="93"/>
      <c r="E1044" s="102">
        <v>11.473633500000002</v>
      </c>
    </row>
    <row r="1045" spans="1:5" x14ac:dyDescent="0.2">
      <c r="A1045" s="137"/>
      <c r="B1045" s="151" t="s">
        <v>283</v>
      </c>
      <c r="C1045" s="158">
        <v>4</v>
      </c>
      <c r="D1045" s="152"/>
      <c r="E1045" s="159">
        <v>1.965306428821473</v>
      </c>
    </row>
    <row r="1046" spans="1:5" x14ac:dyDescent="0.2">
      <c r="A1046" s="100"/>
      <c r="B1046" s="101" t="s">
        <v>283</v>
      </c>
      <c r="C1046" s="160">
        <v>6</v>
      </c>
      <c r="D1046" s="97"/>
      <c r="E1046" s="161">
        <v>3.1377424528809823</v>
      </c>
    </row>
    <row r="1047" spans="1:5" x14ac:dyDescent="0.2">
      <c r="A1047" s="100"/>
      <c r="B1047" s="101" t="s">
        <v>283</v>
      </c>
      <c r="C1047" s="160">
        <v>7</v>
      </c>
      <c r="D1047" s="97"/>
      <c r="E1047" s="161">
        <v>4.0993086884404919</v>
      </c>
    </row>
    <row r="1048" spans="1:5" x14ac:dyDescent="0.2">
      <c r="A1048" s="112" t="s">
        <v>1650</v>
      </c>
      <c r="B1048" s="111" t="s">
        <v>1651</v>
      </c>
      <c r="C1048" s="162">
        <v>4</v>
      </c>
      <c r="D1048" s="93"/>
      <c r="E1048" s="136">
        <v>1.890000000000873</v>
      </c>
    </row>
    <row r="1049" spans="1:5" x14ac:dyDescent="0.2">
      <c r="A1049" s="112" t="s">
        <v>1652</v>
      </c>
      <c r="B1049" s="111" t="s">
        <v>1653</v>
      </c>
      <c r="C1049" s="162">
        <v>6</v>
      </c>
      <c r="D1049" s="93"/>
      <c r="E1049" s="136">
        <v>3.0179999999993012</v>
      </c>
    </row>
    <row r="1050" spans="1:5" x14ac:dyDescent="0.2">
      <c r="A1050" s="112" t="s">
        <v>1654</v>
      </c>
      <c r="B1050" s="111" t="s">
        <v>1655</v>
      </c>
      <c r="C1050" s="162">
        <v>7</v>
      </c>
      <c r="D1050" s="93"/>
      <c r="E1050" s="136">
        <v>3.9419999999998252</v>
      </c>
    </row>
    <row r="1051" spans="1:5" x14ac:dyDescent="0.2">
      <c r="A1051" s="112" t="s">
        <v>1656</v>
      </c>
      <c r="B1051" s="111" t="s">
        <v>1657</v>
      </c>
      <c r="C1051" s="162">
        <v>4</v>
      </c>
      <c r="D1051" s="93"/>
      <c r="E1051" s="136">
        <v>1.890000000000873</v>
      </c>
    </row>
    <row r="1052" spans="1:5" x14ac:dyDescent="0.2">
      <c r="A1052" s="112" t="s">
        <v>1658</v>
      </c>
      <c r="B1052" s="111" t="s">
        <v>1659</v>
      </c>
      <c r="C1052" s="162">
        <v>6</v>
      </c>
      <c r="D1052" s="93"/>
      <c r="E1052" s="136">
        <v>3.0179999999993012</v>
      </c>
    </row>
    <row r="1053" spans="1:5" x14ac:dyDescent="0.2">
      <c r="A1053" s="112" t="s">
        <v>1660</v>
      </c>
      <c r="B1053" s="111" t="s">
        <v>1661</v>
      </c>
      <c r="C1053" s="162">
        <v>7</v>
      </c>
      <c r="D1053" s="93"/>
      <c r="E1053" s="136">
        <v>3.9419999999998252</v>
      </c>
    </row>
    <row r="1054" spans="1:5" ht="13.6" thickBot="1" x14ac:dyDescent="0.25">
      <c r="A1054" s="107" t="s">
        <v>1662</v>
      </c>
      <c r="B1054" s="108" t="s">
        <v>1663</v>
      </c>
      <c r="C1054" s="163" t="s">
        <v>111</v>
      </c>
      <c r="D1054" s="109"/>
      <c r="E1054" s="164">
        <v>0.76800000000039292</v>
      </c>
    </row>
    <row r="1055" spans="1:5" x14ac:dyDescent="0.2">
      <c r="A1055" s="95" t="s">
        <v>1664</v>
      </c>
      <c r="B1055" s="91" t="s">
        <v>1665</v>
      </c>
      <c r="C1055" s="93" t="s">
        <v>111</v>
      </c>
      <c r="D1055" s="93"/>
      <c r="E1055" s="94">
        <v>0.76800000000039292</v>
      </c>
    </row>
    <row r="1056" spans="1:5" x14ac:dyDescent="0.2">
      <c r="A1056" s="95" t="s">
        <v>1666</v>
      </c>
      <c r="B1056" s="91" t="s">
        <v>1667</v>
      </c>
      <c r="C1056" s="93" t="s">
        <v>126</v>
      </c>
      <c r="D1056" s="93"/>
      <c r="E1056" s="94">
        <v>1.2240000000005238</v>
      </c>
    </row>
    <row r="1057" spans="1:5" x14ac:dyDescent="0.2">
      <c r="A1057" s="95" t="s">
        <v>1668</v>
      </c>
      <c r="B1057" s="91" t="s">
        <v>1669</v>
      </c>
      <c r="C1057" s="93" t="s">
        <v>126</v>
      </c>
      <c r="D1057" s="93"/>
      <c r="E1057" s="94">
        <v>1.2240000000005238</v>
      </c>
    </row>
    <row r="1058" spans="1:5" x14ac:dyDescent="0.2">
      <c r="A1058" s="95" t="s">
        <v>1670</v>
      </c>
      <c r="B1058" s="91" t="s">
        <v>1671</v>
      </c>
      <c r="C1058" s="93" t="s">
        <v>126</v>
      </c>
      <c r="D1058" s="93"/>
      <c r="E1058" s="94">
        <v>1.2240000000005238</v>
      </c>
    </row>
    <row r="1059" spans="1:5" x14ac:dyDescent="0.2">
      <c r="A1059" s="95" t="s">
        <v>1672</v>
      </c>
      <c r="B1059" s="91" t="s">
        <v>1673</v>
      </c>
      <c r="C1059" s="93" t="s">
        <v>145</v>
      </c>
      <c r="D1059" s="93"/>
      <c r="E1059" s="94">
        <v>1.3919999999998254</v>
      </c>
    </row>
    <row r="1060" spans="1:5" x14ac:dyDescent="0.2">
      <c r="A1060" s="95" t="s">
        <v>1674</v>
      </c>
      <c r="B1060" s="91" t="s">
        <v>1675</v>
      </c>
      <c r="C1060" s="93" t="s">
        <v>145</v>
      </c>
      <c r="D1060" s="93"/>
      <c r="E1060" s="94">
        <v>1.3919999999998254</v>
      </c>
    </row>
    <row r="1061" spans="1:5" x14ac:dyDescent="0.2">
      <c r="A1061" s="95" t="s">
        <v>1676</v>
      </c>
      <c r="B1061" s="91" t="s">
        <v>1677</v>
      </c>
      <c r="C1061" s="93" t="s">
        <v>158</v>
      </c>
      <c r="D1061" s="93"/>
      <c r="E1061" s="94">
        <v>1.5419999999998253</v>
      </c>
    </row>
    <row r="1062" spans="1:5" x14ac:dyDescent="0.2">
      <c r="A1062" s="95" t="s">
        <v>1678</v>
      </c>
      <c r="B1062" s="91" t="s">
        <v>1679</v>
      </c>
      <c r="C1062" s="93" t="s">
        <v>158</v>
      </c>
      <c r="D1062" s="93"/>
      <c r="E1062" s="94">
        <v>1.5419999999998253</v>
      </c>
    </row>
    <row r="1063" spans="1:5" x14ac:dyDescent="0.2">
      <c r="A1063" s="95" t="s">
        <v>1680</v>
      </c>
      <c r="B1063" s="91" t="s">
        <v>1681</v>
      </c>
      <c r="C1063" s="93" t="s">
        <v>158</v>
      </c>
      <c r="D1063" s="93"/>
      <c r="E1063" s="94">
        <v>1.5419999999998253</v>
      </c>
    </row>
    <row r="1064" spans="1:5" x14ac:dyDescent="0.2">
      <c r="A1064" s="95" t="s">
        <v>1682</v>
      </c>
      <c r="B1064" s="91" t="s">
        <v>1683</v>
      </c>
      <c r="C1064" s="93" t="s">
        <v>175</v>
      </c>
      <c r="D1064" s="93"/>
      <c r="E1064" s="94">
        <v>2.2799999999995633</v>
      </c>
    </row>
    <row r="1065" spans="1:5" x14ac:dyDescent="0.2">
      <c r="A1065" s="95" t="s">
        <v>1684</v>
      </c>
      <c r="B1065" s="91" t="s">
        <v>1685</v>
      </c>
      <c r="C1065" s="93" t="s">
        <v>175</v>
      </c>
      <c r="D1065" s="93"/>
      <c r="E1065" s="94">
        <v>2.2799999999995633</v>
      </c>
    </row>
    <row r="1066" spans="1:5" x14ac:dyDescent="0.2">
      <c r="A1066" s="95" t="s">
        <v>1686</v>
      </c>
      <c r="B1066" s="91" t="s">
        <v>1687</v>
      </c>
      <c r="C1066" s="93" t="s">
        <v>1688</v>
      </c>
      <c r="D1066" s="93"/>
      <c r="E1066" s="94">
        <v>2.940000000000873</v>
      </c>
    </row>
    <row r="1067" spans="1:5" x14ac:dyDescent="0.2">
      <c r="A1067" s="95" t="s">
        <v>1689</v>
      </c>
      <c r="B1067" s="91" t="s">
        <v>1690</v>
      </c>
      <c r="C1067" s="93" t="s">
        <v>190</v>
      </c>
      <c r="D1067" s="93"/>
      <c r="E1067" s="94">
        <v>3.2880000000019209</v>
      </c>
    </row>
    <row r="1068" spans="1:5" x14ac:dyDescent="0.2">
      <c r="A1068" s="95" t="s">
        <v>1691</v>
      </c>
      <c r="B1068" s="91" t="s">
        <v>1692</v>
      </c>
      <c r="C1068" s="93" t="s">
        <v>190</v>
      </c>
      <c r="D1068" s="93"/>
      <c r="E1068" s="94">
        <v>3.2880000000019209</v>
      </c>
    </row>
    <row r="1069" spans="1:5" x14ac:dyDescent="0.2">
      <c r="A1069" s="95" t="s">
        <v>1693</v>
      </c>
      <c r="B1069" s="91" t="s">
        <v>1694</v>
      </c>
      <c r="C1069" s="93" t="s">
        <v>207</v>
      </c>
      <c r="D1069" s="93"/>
      <c r="E1069" s="94">
        <v>4.0380000000019205</v>
      </c>
    </row>
    <row r="1070" spans="1:5" x14ac:dyDescent="0.2">
      <c r="A1070" s="95" t="s">
        <v>1695</v>
      </c>
      <c r="B1070" s="91" t="s">
        <v>1696</v>
      </c>
      <c r="C1070" s="93" t="s">
        <v>218</v>
      </c>
      <c r="D1070" s="93"/>
      <c r="E1070" s="94">
        <v>4.7640000000013973</v>
      </c>
    </row>
    <row r="1071" spans="1:5" x14ac:dyDescent="0.2">
      <c r="A1071" s="95" t="s">
        <v>1697</v>
      </c>
      <c r="B1071" s="91" t="s">
        <v>1698</v>
      </c>
      <c r="C1071" s="93" t="s">
        <v>237</v>
      </c>
      <c r="D1071" s="93"/>
      <c r="E1071" s="94">
        <v>5.8559999999968566</v>
      </c>
    </row>
    <row r="1072" spans="1:5" ht="13.6" thickBot="1" x14ac:dyDescent="0.25">
      <c r="A1072" s="95" t="s">
        <v>1699</v>
      </c>
      <c r="B1072" s="91" t="s">
        <v>1700</v>
      </c>
      <c r="C1072" s="93" t="s">
        <v>259</v>
      </c>
      <c r="D1072" s="93"/>
      <c r="E1072" s="94">
        <v>9.5399999999965068</v>
      </c>
    </row>
    <row r="1073" spans="1:6" x14ac:dyDescent="0.2">
      <c r="A1073" s="165" t="s">
        <v>1701</v>
      </c>
      <c r="B1073" s="104" t="s">
        <v>1702</v>
      </c>
      <c r="C1073" s="105" t="s">
        <v>175</v>
      </c>
      <c r="D1073" s="105"/>
      <c r="E1073" s="106">
        <v>0.74399999999986899</v>
      </c>
    </row>
    <row r="1074" spans="1:6" x14ac:dyDescent="0.2">
      <c r="A1074" s="95" t="s">
        <v>1703</v>
      </c>
      <c r="B1074" s="91" t="s">
        <v>1704</v>
      </c>
      <c r="C1074" s="93" t="s">
        <v>237</v>
      </c>
      <c r="D1074" s="93"/>
      <c r="E1074" s="94">
        <v>1.487999999999738</v>
      </c>
    </row>
    <row r="1075" spans="1:6" x14ac:dyDescent="0.2">
      <c r="A1075" s="95" t="s">
        <v>1705</v>
      </c>
      <c r="B1075" s="91" t="s">
        <v>1706</v>
      </c>
      <c r="C1075" s="93" t="s">
        <v>259</v>
      </c>
      <c r="D1075" s="93"/>
      <c r="E1075" s="94">
        <v>2.2320000000006983</v>
      </c>
    </row>
    <row r="1076" spans="1:6" x14ac:dyDescent="0.2">
      <c r="A1076" s="95" t="s">
        <v>1707</v>
      </c>
      <c r="B1076" s="91" t="s">
        <v>1708</v>
      </c>
      <c r="C1076" s="93" t="s">
        <v>606</v>
      </c>
      <c r="D1076" s="93"/>
      <c r="E1076" s="94">
        <v>3.3419999999998251</v>
      </c>
    </row>
    <row r="1077" spans="1:6" x14ac:dyDescent="0.2">
      <c r="A1077" s="90" t="s">
        <v>1709</v>
      </c>
      <c r="B1077" s="91" t="s">
        <v>1710</v>
      </c>
      <c r="C1077" s="93" t="s">
        <v>979</v>
      </c>
      <c r="D1077" s="93"/>
      <c r="E1077" s="94">
        <v>4.4519999999989519</v>
      </c>
    </row>
    <row r="1078" spans="1:6" x14ac:dyDescent="0.2">
      <c r="A1078" s="95" t="s">
        <v>1711</v>
      </c>
      <c r="B1078" s="91" t="s">
        <v>1712</v>
      </c>
      <c r="C1078" s="93" t="s">
        <v>279</v>
      </c>
      <c r="D1078" s="93"/>
      <c r="E1078" s="94">
        <v>5.5559999999968568</v>
      </c>
    </row>
    <row r="1079" spans="1:6" x14ac:dyDescent="0.2">
      <c r="A1079" s="95" t="s">
        <v>1713</v>
      </c>
      <c r="B1079" s="91" t="s">
        <v>1714</v>
      </c>
      <c r="C1079" s="93" t="s">
        <v>1035</v>
      </c>
      <c r="D1079" s="93"/>
      <c r="E1079" s="94">
        <v>8.3820000000006978</v>
      </c>
    </row>
    <row r="1080" spans="1:6" ht="13.6" thickBot="1" x14ac:dyDescent="0.25">
      <c r="A1080" s="107" t="s">
        <v>1715</v>
      </c>
      <c r="B1080" s="108" t="s">
        <v>1716</v>
      </c>
      <c r="C1080" s="109" t="s">
        <v>1047</v>
      </c>
      <c r="D1080" s="109"/>
      <c r="E1080" s="110">
        <v>10.061999999993713</v>
      </c>
    </row>
    <row r="1081" spans="1:6" x14ac:dyDescent="0.2">
      <c r="A1081" s="100"/>
      <c r="B1081" s="101" t="s">
        <v>283</v>
      </c>
      <c r="C1081" s="97">
        <v>5</v>
      </c>
      <c r="D1081" s="97"/>
      <c r="E1081" s="102">
        <v>0.77600082168006146</v>
      </c>
      <c r="F1081" s="166"/>
    </row>
    <row r="1082" spans="1:6" x14ac:dyDescent="0.2">
      <c r="A1082" s="144"/>
      <c r="B1082" s="101" t="s">
        <v>283</v>
      </c>
      <c r="C1082" s="97" t="s">
        <v>237</v>
      </c>
      <c r="D1082" s="97"/>
      <c r="E1082" s="102">
        <v>1.5435668518199388</v>
      </c>
      <c r="F1082" s="166"/>
    </row>
    <row r="1083" spans="1:6" x14ac:dyDescent="0.2">
      <c r="A1083" s="100"/>
      <c r="B1083" s="101" t="s">
        <v>283</v>
      </c>
      <c r="C1083" s="97" t="s">
        <v>259</v>
      </c>
      <c r="D1083" s="97"/>
      <c r="E1083" s="102">
        <v>2.3195676734999999</v>
      </c>
      <c r="F1083" s="166"/>
    </row>
    <row r="1084" spans="1:6" x14ac:dyDescent="0.2">
      <c r="A1084" s="100"/>
      <c r="B1084" s="101" t="s">
        <v>283</v>
      </c>
      <c r="C1084" s="97" t="s">
        <v>606</v>
      </c>
      <c r="D1084" s="97"/>
      <c r="E1084" s="102">
        <v>3.4751341144822101</v>
      </c>
      <c r="F1084" s="166"/>
    </row>
    <row r="1085" spans="1:6" x14ac:dyDescent="0.2">
      <c r="A1085" s="144"/>
      <c r="B1085" s="101" t="s">
        <v>284</v>
      </c>
      <c r="C1085" s="97" t="s">
        <v>979</v>
      </c>
      <c r="D1085" s="97"/>
      <c r="E1085" s="102">
        <v>4.6222657639226998</v>
      </c>
      <c r="F1085" s="166"/>
    </row>
    <row r="1086" spans="1:6" x14ac:dyDescent="0.2">
      <c r="A1086" s="100"/>
      <c r="B1086" s="101" t="s">
        <v>283</v>
      </c>
      <c r="C1086" s="97" t="s">
        <v>279</v>
      </c>
      <c r="D1086" s="97"/>
      <c r="E1086" s="102">
        <v>5.7778322048987718</v>
      </c>
      <c r="F1086" s="166"/>
    </row>
    <row r="1087" spans="1:6" x14ac:dyDescent="0.2">
      <c r="A1087" s="100"/>
      <c r="B1087" s="101" t="s">
        <v>283</v>
      </c>
      <c r="C1087" s="97" t="s">
        <v>1035</v>
      </c>
      <c r="D1087" s="97"/>
      <c r="E1087" s="102">
        <v>8.713139660821474</v>
      </c>
      <c r="F1087" s="166"/>
    </row>
    <row r="1088" spans="1:6" ht="13.6" thickBot="1" x14ac:dyDescent="0.25">
      <c r="A1088" s="140"/>
      <c r="B1088" s="101" t="s">
        <v>283</v>
      </c>
      <c r="C1088" s="97" t="s">
        <v>1047</v>
      </c>
      <c r="D1088" s="97"/>
      <c r="E1088" s="143">
        <v>10.459141509595092</v>
      </c>
      <c r="F1088" s="166"/>
    </row>
    <row r="1089" spans="1:12" x14ac:dyDescent="0.2">
      <c r="A1089" s="103" t="s">
        <v>1717</v>
      </c>
      <c r="B1089" s="104" t="s">
        <v>1718</v>
      </c>
      <c r="C1089" s="105" t="s">
        <v>237</v>
      </c>
      <c r="D1089" s="93"/>
      <c r="E1089" s="106">
        <v>2.4839999999996509</v>
      </c>
    </row>
    <row r="1090" spans="1:12" x14ac:dyDescent="0.2">
      <c r="A1090" s="95" t="s">
        <v>1719</v>
      </c>
      <c r="B1090" s="91" t="s">
        <v>1720</v>
      </c>
      <c r="C1090" s="93" t="s">
        <v>259</v>
      </c>
      <c r="D1090" s="93"/>
      <c r="E1090" s="94">
        <v>3.1019999999989523</v>
      </c>
    </row>
    <row r="1091" spans="1:12" x14ac:dyDescent="0.2">
      <c r="A1091" s="95" t="s">
        <v>1721</v>
      </c>
      <c r="B1091" s="91" t="s">
        <v>1722</v>
      </c>
      <c r="C1091" s="93" t="s">
        <v>606</v>
      </c>
      <c r="D1091" s="93"/>
      <c r="E1091" s="94">
        <v>5.1539999999979038</v>
      </c>
    </row>
    <row r="1092" spans="1:12" x14ac:dyDescent="0.2">
      <c r="A1092" s="95" t="s">
        <v>1723</v>
      </c>
      <c r="B1092" s="91" t="s">
        <v>1724</v>
      </c>
      <c r="C1092" s="93" t="s">
        <v>979</v>
      </c>
      <c r="D1092" s="93"/>
      <c r="E1092" s="94">
        <v>6.1920000000041906</v>
      </c>
    </row>
    <row r="1093" spans="1:12" ht="13.6" thickBot="1" x14ac:dyDescent="0.25">
      <c r="A1093" s="95" t="s">
        <v>1725</v>
      </c>
      <c r="B1093" s="91" t="s">
        <v>1726</v>
      </c>
      <c r="C1093" s="93" t="s">
        <v>279</v>
      </c>
      <c r="D1093" s="93"/>
      <c r="E1093" s="110">
        <v>8.2440000000031439</v>
      </c>
    </row>
    <row r="1094" spans="1:12" x14ac:dyDescent="0.2">
      <c r="A1094" s="103" t="s">
        <v>1727</v>
      </c>
      <c r="B1094" s="104" t="s">
        <v>1728</v>
      </c>
      <c r="C1094" s="167" t="s">
        <v>218</v>
      </c>
      <c r="D1094" s="93"/>
      <c r="E1094" s="106">
        <v>2.1120000000002621</v>
      </c>
    </row>
    <row r="1095" spans="1:12" x14ac:dyDescent="0.2">
      <c r="A1095" s="99" t="s">
        <v>1729</v>
      </c>
      <c r="B1095" s="91" t="s">
        <v>1730</v>
      </c>
      <c r="C1095" s="162" t="s">
        <v>242</v>
      </c>
      <c r="D1095" s="93"/>
      <c r="E1095" s="94">
        <v>3.4800000000017461</v>
      </c>
    </row>
    <row r="1096" spans="1:12" x14ac:dyDescent="0.2">
      <c r="A1096" s="99" t="s">
        <v>1731</v>
      </c>
      <c r="B1096" s="91" t="s">
        <v>1732</v>
      </c>
      <c r="C1096" s="162" t="s">
        <v>266</v>
      </c>
      <c r="D1096" s="93"/>
      <c r="E1096" s="96">
        <v>5.0100000000034921</v>
      </c>
    </row>
    <row r="1097" spans="1:12" x14ac:dyDescent="0.2">
      <c r="A1097" s="112" t="s">
        <v>1733</v>
      </c>
      <c r="B1097" s="168" t="s">
        <v>1734</v>
      </c>
      <c r="C1097" s="162" t="s">
        <v>271</v>
      </c>
      <c r="D1097" s="93"/>
      <c r="E1097" s="96">
        <v>6.3179999999993015</v>
      </c>
      <c r="L1097" s="169"/>
    </row>
    <row r="1098" spans="1:12" ht="13.6" thickBot="1" x14ac:dyDescent="0.25">
      <c r="A1098" s="113" t="s">
        <v>1735</v>
      </c>
      <c r="B1098" s="170" t="s">
        <v>1736</v>
      </c>
      <c r="C1098" s="163" t="s">
        <v>274</v>
      </c>
      <c r="D1098" s="93"/>
      <c r="E1098" s="96">
        <v>10.296000000002095</v>
      </c>
    </row>
    <row r="1099" spans="1:12" x14ac:dyDescent="0.2">
      <c r="A1099" s="98" t="s">
        <v>1737</v>
      </c>
      <c r="B1099" s="168" t="s">
        <v>1738</v>
      </c>
      <c r="C1099" s="162">
        <v>5</v>
      </c>
      <c r="D1099" s="93"/>
      <c r="E1099" s="96">
        <v>173.36399999996647</v>
      </c>
    </row>
    <row r="1100" spans="1:12" x14ac:dyDescent="0.2">
      <c r="A1100" s="98" t="s">
        <v>1739</v>
      </c>
      <c r="B1100" s="168" t="s">
        <v>1740</v>
      </c>
      <c r="C1100" s="162">
        <v>6</v>
      </c>
      <c r="D1100" s="93"/>
      <c r="E1100" s="96">
        <v>428.19600000008938</v>
      </c>
    </row>
    <row r="1101" spans="1:12" x14ac:dyDescent="0.2">
      <c r="A1101" s="98" t="s">
        <v>1741</v>
      </c>
      <c r="B1101" s="168" t="s">
        <v>1742</v>
      </c>
      <c r="C1101" s="162" t="s">
        <v>237</v>
      </c>
      <c r="D1101" s="93"/>
      <c r="E1101" s="96">
        <v>622.20599999986587</v>
      </c>
    </row>
    <row r="1102" spans="1:12" ht="13.6" thickBot="1" x14ac:dyDescent="0.25">
      <c r="A1102" s="98" t="s">
        <v>1743</v>
      </c>
      <c r="B1102" s="168" t="s">
        <v>1744</v>
      </c>
      <c r="C1102" s="162" t="s">
        <v>259</v>
      </c>
      <c r="D1102" s="93"/>
      <c r="E1102" s="96">
        <v>752.62199999950826</v>
      </c>
    </row>
    <row r="1103" spans="1:12" x14ac:dyDescent="0.2">
      <c r="A1103" s="117" t="s">
        <v>1745</v>
      </c>
      <c r="B1103" s="104" t="s">
        <v>1746</v>
      </c>
      <c r="C1103" s="167" t="s">
        <v>1747</v>
      </c>
      <c r="D1103" s="105"/>
      <c r="E1103" s="120">
        <v>12.45</v>
      </c>
      <c r="G1103" s="166"/>
      <c r="I1103" s="166"/>
      <c r="J1103" s="166"/>
      <c r="K1103" s="166"/>
    </row>
    <row r="1104" spans="1:12" x14ac:dyDescent="0.2">
      <c r="A1104" s="112" t="s">
        <v>1748</v>
      </c>
      <c r="B1104" s="91" t="s">
        <v>1749</v>
      </c>
      <c r="C1104" s="162" t="s">
        <v>1750</v>
      </c>
      <c r="D1104" s="93"/>
      <c r="E1104" s="96">
        <v>8.3039999999979042</v>
      </c>
      <c r="G1104" s="166"/>
      <c r="I1104" s="166"/>
      <c r="J1104" s="166"/>
      <c r="K1104" s="166"/>
    </row>
    <row r="1105" spans="1:11" x14ac:dyDescent="0.2">
      <c r="A1105" s="112" t="s">
        <v>1751</v>
      </c>
      <c r="B1105" s="91" t="s">
        <v>1752</v>
      </c>
      <c r="C1105" s="162" t="s">
        <v>1753</v>
      </c>
      <c r="D1105" s="93"/>
      <c r="E1105" s="96">
        <v>15.864000000001397</v>
      </c>
      <c r="G1105" s="166"/>
      <c r="I1105" s="166"/>
      <c r="J1105" s="166"/>
      <c r="K1105" s="166"/>
    </row>
    <row r="1106" spans="1:11" x14ac:dyDescent="0.2">
      <c r="A1106" s="112" t="s">
        <v>1754</v>
      </c>
      <c r="B1106" s="91" t="s">
        <v>1755</v>
      </c>
      <c r="C1106" s="162">
        <v>1.5</v>
      </c>
      <c r="D1106" s="93"/>
      <c r="E1106" s="96">
        <v>19.265999999991617</v>
      </c>
      <c r="G1106" s="166"/>
      <c r="I1106" s="166"/>
      <c r="J1106" s="166"/>
      <c r="K1106" s="166"/>
    </row>
    <row r="1107" spans="1:11" ht="13.6" thickBot="1" x14ac:dyDescent="0.25">
      <c r="A1107" s="113" t="s">
        <v>1756</v>
      </c>
      <c r="B1107" s="108" t="s">
        <v>1757</v>
      </c>
      <c r="C1107" s="163">
        <v>1.8</v>
      </c>
      <c r="D1107" s="109"/>
      <c r="E1107" s="116">
        <v>19.668000000016761</v>
      </c>
      <c r="G1107" s="166"/>
      <c r="I1107" s="166"/>
      <c r="J1107" s="166"/>
      <c r="K1107" s="166"/>
    </row>
    <row r="1108" spans="1:11" x14ac:dyDescent="0.2">
      <c r="A1108" s="100" t="s">
        <v>1758</v>
      </c>
      <c r="B1108" s="171" t="s">
        <v>283</v>
      </c>
      <c r="C1108" s="97">
        <v>7</v>
      </c>
      <c r="D1108" s="93"/>
      <c r="E1108" s="102">
        <v>30.126483390000004</v>
      </c>
    </row>
    <row r="1109" spans="1:11" x14ac:dyDescent="0.2">
      <c r="A1109" s="100" t="s">
        <v>1759</v>
      </c>
      <c r="B1109" s="171" t="s">
        <v>283</v>
      </c>
      <c r="C1109" s="97">
        <v>9</v>
      </c>
      <c r="D1109" s="93"/>
      <c r="E1109" s="102">
        <v>30.126483390000004</v>
      </c>
    </row>
    <row r="1110" spans="1:11" x14ac:dyDescent="0.2">
      <c r="A1110" s="100" t="s">
        <v>1759</v>
      </c>
      <c r="B1110" s="171" t="s">
        <v>283</v>
      </c>
      <c r="C1110" s="97">
        <v>11</v>
      </c>
      <c r="D1110" s="93"/>
      <c r="E1110" s="102">
        <v>30.126483390000004</v>
      </c>
    </row>
    <row r="1111" spans="1:11" x14ac:dyDescent="0.2">
      <c r="A1111" s="100" t="s">
        <v>1760</v>
      </c>
      <c r="B1111" s="171" t="s">
        <v>283</v>
      </c>
      <c r="C1111" s="97">
        <v>13</v>
      </c>
      <c r="D1111" s="93"/>
      <c r="E1111" s="102">
        <v>33.199778077499992</v>
      </c>
    </row>
    <row r="1112" spans="1:11" ht="13.6" thickBot="1" x14ac:dyDescent="0.25">
      <c r="A1112" s="140" t="s">
        <v>1760</v>
      </c>
      <c r="B1112" s="172" t="s">
        <v>283</v>
      </c>
      <c r="C1112" s="149">
        <v>15</v>
      </c>
      <c r="D1112" s="93"/>
      <c r="E1112" s="143">
        <v>33.199778077499992</v>
      </c>
    </row>
    <row r="1113" spans="1:11" x14ac:dyDescent="0.2">
      <c r="A1113" s="100"/>
      <c r="B1113" s="101" t="s">
        <v>283</v>
      </c>
      <c r="C1113" s="97">
        <v>5</v>
      </c>
      <c r="D1113" s="93"/>
      <c r="E1113" s="102">
        <v>0.20455849439999998</v>
      </c>
    </row>
    <row r="1114" spans="1:11" x14ac:dyDescent="0.2">
      <c r="A1114" s="100"/>
      <c r="B1114" s="101" t="s">
        <v>283</v>
      </c>
      <c r="C1114" s="97">
        <v>6</v>
      </c>
      <c r="D1114" s="93"/>
      <c r="E1114" s="102">
        <v>0.24717484739999998</v>
      </c>
    </row>
    <row r="1115" spans="1:11" x14ac:dyDescent="0.2">
      <c r="A1115" s="100"/>
      <c r="B1115" s="101" t="s">
        <v>283</v>
      </c>
      <c r="C1115" s="97">
        <v>7</v>
      </c>
      <c r="D1115" s="93"/>
      <c r="E1115" s="102">
        <v>0.27044993250000005</v>
      </c>
    </row>
    <row r="1116" spans="1:11" x14ac:dyDescent="0.2">
      <c r="A1116" s="98" t="s">
        <v>1761</v>
      </c>
      <c r="B1116" s="111" t="s">
        <v>1762</v>
      </c>
      <c r="C1116" s="92">
        <v>8</v>
      </c>
      <c r="D1116" s="92"/>
      <c r="E1116" s="96">
        <v>0.3</v>
      </c>
      <c r="G1116" s="166"/>
      <c r="J1116" s="166"/>
    </row>
    <row r="1117" spans="1:11" x14ac:dyDescent="0.2">
      <c r="A1117" s="100"/>
      <c r="B1117" s="101" t="s">
        <v>283</v>
      </c>
      <c r="C1117" s="97">
        <v>9</v>
      </c>
      <c r="D1117" s="93"/>
      <c r="E1117" s="102">
        <v>0.39338171999999999</v>
      </c>
      <c r="J1117" s="166"/>
    </row>
    <row r="1118" spans="1:11" x14ac:dyDescent="0.2">
      <c r="A1118" s="98" t="s">
        <v>1763</v>
      </c>
      <c r="B1118" s="111" t="s">
        <v>1764</v>
      </c>
      <c r="C1118" s="92">
        <v>10</v>
      </c>
      <c r="D1118" s="92"/>
      <c r="E1118" s="96">
        <v>0.50400000000008727</v>
      </c>
      <c r="G1118" s="166"/>
      <c r="J1118" s="166"/>
    </row>
    <row r="1119" spans="1:11" x14ac:dyDescent="0.2">
      <c r="A1119" s="100"/>
      <c r="B1119" s="101" t="s">
        <v>283</v>
      </c>
      <c r="C1119" s="97">
        <v>11</v>
      </c>
      <c r="D1119" s="93"/>
      <c r="E1119" s="102">
        <v>0.63924529500000005</v>
      </c>
      <c r="J1119" s="166"/>
    </row>
    <row r="1120" spans="1:11" x14ac:dyDescent="0.2">
      <c r="A1120" s="98" t="s">
        <v>1765</v>
      </c>
      <c r="B1120" s="111" t="s">
        <v>1766</v>
      </c>
      <c r="C1120" s="92">
        <v>12</v>
      </c>
      <c r="D1120" s="92"/>
      <c r="E1120" s="96">
        <v>1.0020000000000437</v>
      </c>
      <c r="G1120" s="166"/>
      <c r="J1120" s="166"/>
    </row>
    <row r="1121" spans="1:10" x14ac:dyDescent="0.2">
      <c r="A1121" s="98" t="s">
        <v>1767</v>
      </c>
      <c r="B1121" s="111" t="s">
        <v>1768</v>
      </c>
      <c r="C1121" s="92">
        <v>14</v>
      </c>
      <c r="D1121" s="92"/>
      <c r="E1121" s="96">
        <v>1.2959999999999128</v>
      </c>
      <c r="G1121" s="166"/>
      <c r="J1121" s="166"/>
    </row>
    <row r="1122" spans="1:10" x14ac:dyDescent="0.2">
      <c r="A1122" s="98" t="s">
        <v>1769</v>
      </c>
      <c r="B1122" s="111" t="s">
        <v>1770</v>
      </c>
      <c r="C1122" s="92">
        <v>16</v>
      </c>
      <c r="D1122" s="92"/>
      <c r="E1122" s="96">
        <v>1.6919999999998254</v>
      </c>
      <c r="G1122" s="166"/>
      <c r="J1122" s="166"/>
    </row>
    <row r="1123" spans="1:10" x14ac:dyDescent="0.2">
      <c r="A1123" s="98" t="s">
        <v>1771</v>
      </c>
      <c r="B1123" s="111" t="s">
        <v>1772</v>
      </c>
      <c r="C1123" s="92">
        <v>18</v>
      </c>
      <c r="D1123" s="92"/>
      <c r="E1123" s="96">
        <v>2.0040000000000875</v>
      </c>
      <c r="G1123" s="166"/>
      <c r="J1123" s="166"/>
    </row>
    <row r="1124" spans="1:10" x14ac:dyDescent="0.2">
      <c r="A1124" s="98" t="s">
        <v>1773</v>
      </c>
      <c r="B1124" s="111" t="s">
        <v>1774</v>
      </c>
      <c r="C1124" s="92">
        <v>20</v>
      </c>
      <c r="D1124" s="92"/>
      <c r="E1124" s="96">
        <v>2.4</v>
      </c>
      <c r="G1124" s="166"/>
      <c r="J1124" s="166"/>
    </row>
    <row r="1125" spans="1:10" x14ac:dyDescent="0.2">
      <c r="A1125" s="100"/>
      <c r="B1125" s="101" t="s">
        <v>284</v>
      </c>
      <c r="C1125" s="97">
        <v>22</v>
      </c>
      <c r="D1125" s="93"/>
      <c r="E1125" s="102">
        <v>2.4665925</v>
      </c>
    </row>
    <row r="1126" spans="1:10" x14ac:dyDescent="0.2">
      <c r="A1126" s="100"/>
      <c r="B1126" s="101" t="s">
        <v>284</v>
      </c>
      <c r="C1126" s="97">
        <v>23</v>
      </c>
      <c r="D1126" s="93"/>
      <c r="E1126" s="102">
        <v>2.5487857275000003</v>
      </c>
    </row>
    <row r="1127" spans="1:10" ht="13.6" thickBot="1" x14ac:dyDescent="0.25">
      <c r="A1127" s="100"/>
      <c r="B1127" s="101" t="s">
        <v>283</v>
      </c>
      <c r="C1127" s="97">
        <v>24</v>
      </c>
      <c r="D1127" s="93"/>
      <c r="E1127" s="102">
        <v>2.7530164038000002</v>
      </c>
    </row>
    <row r="1128" spans="1:10" x14ac:dyDescent="0.2">
      <c r="A1128" s="137"/>
      <c r="B1128" s="151" t="s">
        <v>283</v>
      </c>
      <c r="C1128" s="152">
        <v>5</v>
      </c>
      <c r="D1128" s="152"/>
      <c r="E1128" s="153">
        <v>0.20455849439999998</v>
      </c>
    </row>
    <row r="1129" spans="1:10" x14ac:dyDescent="0.2">
      <c r="A1129" s="100"/>
      <c r="B1129" s="101" t="s">
        <v>283</v>
      </c>
      <c r="C1129" s="97">
        <v>6</v>
      </c>
      <c r="D1129" s="97"/>
      <c r="E1129" s="102">
        <v>0.24717484739999998</v>
      </c>
    </row>
    <row r="1130" spans="1:10" x14ac:dyDescent="0.2">
      <c r="A1130" s="100"/>
      <c r="B1130" s="101" t="s">
        <v>283</v>
      </c>
      <c r="C1130" s="97">
        <v>7</v>
      </c>
      <c r="D1130" s="97"/>
      <c r="E1130" s="102">
        <v>0.27044993250000005</v>
      </c>
    </row>
    <row r="1131" spans="1:10" x14ac:dyDescent="0.2">
      <c r="A1131" s="144"/>
      <c r="B1131" s="101" t="s">
        <v>283</v>
      </c>
      <c r="C1131" s="97">
        <v>8</v>
      </c>
      <c r="D1131" s="97"/>
      <c r="E1131" s="102">
        <v>0.30525912240008768</v>
      </c>
      <c r="J1131" s="166"/>
    </row>
    <row r="1132" spans="1:10" x14ac:dyDescent="0.2">
      <c r="A1132" s="100"/>
      <c r="B1132" s="101" t="s">
        <v>283</v>
      </c>
      <c r="C1132" s="97">
        <v>9</v>
      </c>
      <c r="D1132" s="97"/>
      <c r="E1132" s="102">
        <v>0.39338171999999999</v>
      </c>
      <c r="J1132" s="166"/>
    </row>
    <row r="1133" spans="1:10" x14ac:dyDescent="0.2">
      <c r="A1133" s="144"/>
      <c r="B1133" s="101" t="s">
        <v>283</v>
      </c>
      <c r="C1133" s="97">
        <v>10</v>
      </c>
      <c r="D1133" s="97"/>
      <c r="E1133" s="102">
        <v>0.50608749240008755</v>
      </c>
      <c r="J1133" s="166"/>
    </row>
    <row r="1134" spans="1:10" x14ac:dyDescent="0.2">
      <c r="A1134" s="100"/>
      <c r="B1134" s="101" t="s">
        <v>283</v>
      </c>
      <c r="C1134" s="97">
        <v>11</v>
      </c>
      <c r="D1134" s="97"/>
      <c r="E1134" s="102">
        <v>0.63924529500000005</v>
      </c>
      <c r="J1134" s="166"/>
    </row>
    <row r="1135" spans="1:10" x14ac:dyDescent="0.2">
      <c r="A1135" s="144"/>
      <c r="B1135" s="101" t="s">
        <v>283</v>
      </c>
      <c r="C1135" s="97">
        <v>12</v>
      </c>
      <c r="D1135" s="97"/>
      <c r="E1135" s="102">
        <v>1.0121749848001751</v>
      </c>
      <c r="J1135" s="166"/>
    </row>
    <row r="1136" spans="1:10" x14ac:dyDescent="0.2">
      <c r="A1136" s="144"/>
      <c r="B1136" s="101" t="s">
        <v>283</v>
      </c>
      <c r="C1136" s="97">
        <v>14</v>
      </c>
      <c r="D1136" s="97"/>
      <c r="E1136" s="102">
        <v>1.3094009723993572</v>
      </c>
      <c r="J1136" s="166"/>
    </row>
    <row r="1137" spans="1:10" x14ac:dyDescent="0.2">
      <c r="A1137" s="144"/>
      <c r="B1137" s="101" t="s">
        <v>283</v>
      </c>
      <c r="C1137" s="97">
        <v>16</v>
      </c>
      <c r="D1137" s="97"/>
      <c r="E1137" s="102">
        <v>1.7110577124008182</v>
      </c>
      <c r="J1137" s="166"/>
    </row>
    <row r="1138" spans="1:10" x14ac:dyDescent="0.2">
      <c r="A1138" s="144"/>
      <c r="B1138" s="101" t="s">
        <v>284</v>
      </c>
      <c r="C1138" s="97">
        <v>18</v>
      </c>
      <c r="D1138" s="97"/>
      <c r="E1138" s="102">
        <v>2.0243499696003502</v>
      </c>
      <c r="J1138" s="166"/>
    </row>
    <row r="1139" spans="1:10" x14ac:dyDescent="0.2">
      <c r="A1139" s="144"/>
      <c r="B1139" s="101" t="s">
        <v>283</v>
      </c>
      <c r="C1139" s="97">
        <v>20</v>
      </c>
      <c r="D1139" s="97"/>
      <c r="E1139" s="102">
        <v>2.426006709600351</v>
      </c>
      <c r="J1139" s="166"/>
    </row>
    <row r="1140" spans="1:10" x14ac:dyDescent="0.2">
      <c r="A1140" s="100"/>
      <c r="B1140" s="101" t="s">
        <v>283</v>
      </c>
      <c r="C1140" s="97">
        <v>22</v>
      </c>
      <c r="D1140" s="97"/>
      <c r="E1140" s="102">
        <v>2.4665925</v>
      </c>
    </row>
    <row r="1141" spans="1:10" x14ac:dyDescent="0.2">
      <c r="A1141" s="100"/>
      <c r="B1141" s="101" t="s">
        <v>284</v>
      </c>
      <c r="C1141" s="97">
        <v>23</v>
      </c>
      <c r="D1141" s="97"/>
      <c r="E1141" s="102">
        <v>2.5487857275000003</v>
      </c>
    </row>
    <row r="1142" spans="1:10" ht="13.6" thickBot="1" x14ac:dyDescent="0.25">
      <c r="A1142" s="140"/>
      <c r="B1142" s="148" t="s">
        <v>283</v>
      </c>
      <c r="C1142" s="149">
        <v>24</v>
      </c>
      <c r="D1142" s="149"/>
      <c r="E1142" s="143">
        <v>2.7530164038000002</v>
      </c>
    </row>
    <row r="1143" spans="1:10" s="91" customFormat="1" x14ac:dyDescent="0.2">
      <c r="A1143" s="154" t="s">
        <v>1775</v>
      </c>
      <c r="B1143" s="118" t="s">
        <v>1776</v>
      </c>
      <c r="C1143" s="173">
        <v>1</v>
      </c>
      <c r="D1143" s="105"/>
      <c r="E1143" s="174">
        <v>16.54200000000419</v>
      </c>
    </row>
    <row r="1144" spans="1:10" s="91" customFormat="1" x14ac:dyDescent="0.2">
      <c r="A1144" s="98" t="s">
        <v>1777</v>
      </c>
      <c r="B1144" s="111" t="s">
        <v>1778</v>
      </c>
      <c r="C1144" s="175">
        <v>1</v>
      </c>
      <c r="D1144" s="93"/>
      <c r="E1144" s="176">
        <v>19.271999999997206</v>
      </c>
      <c r="G1144" s="177"/>
      <c r="H1144"/>
      <c r="I1144"/>
      <c r="J1144"/>
    </row>
    <row r="1145" spans="1:10" s="91" customFormat="1" x14ac:dyDescent="0.2">
      <c r="A1145" s="98" t="s">
        <v>1779</v>
      </c>
      <c r="B1145" s="111" t="s">
        <v>1780</v>
      </c>
      <c r="C1145" s="175">
        <v>1</v>
      </c>
      <c r="D1145" s="93"/>
      <c r="E1145" s="176">
        <v>37.187999999988818</v>
      </c>
      <c r="G1145" s="177"/>
      <c r="H1145"/>
      <c r="I1145"/>
      <c r="J1145"/>
    </row>
    <row r="1146" spans="1:10" s="91" customFormat="1" x14ac:dyDescent="0.2">
      <c r="A1146" s="98" t="s">
        <v>1781</v>
      </c>
      <c r="B1146" s="111" t="s">
        <v>1782</v>
      </c>
      <c r="C1146" s="175">
        <v>1</v>
      </c>
      <c r="D1146" s="93"/>
      <c r="E1146" s="176">
        <v>45.869999999972059</v>
      </c>
      <c r="G1146" s="177"/>
      <c r="H1146"/>
      <c r="I1146"/>
      <c r="J1146"/>
    </row>
    <row r="1147" spans="1:10" s="91" customFormat="1" ht="13.6" thickBot="1" x14ac:dyDescent="0.25">
      <c r="A1147" s="121" t="s">
        <v>1783</v>
      </c>
      <c r="B1147" s="114" t="s">
        <v>1784</v>
      </c>
      <c r="C1147" s="178">
        <v>1</v>
      </c>
      <c r="D1147" s="109"/>
      <c r="E1147" s="179">
        <v>21.521999999997206</v>
      </c>
      <c r="G1147" s="177"/>
      <c r="H1147"/>
      <c r="I1147"/>
      <c r="J1147"/>
    </row>
    <row r="1148" spans="1:10" x14ac:dyDescent="0.2">
      <c r="A1148" s="95" t="s">
        <v>1785</v>
      </c>
      <c r="B1148" s="91" t="s">
        <v>1786</v>
      </c>
      <c r="C1148" s="93"/>
      <c r="D1148" s="93"/>
      <c r="E1148" s="94">
        <v>67.810000000055879</v>
      </c>
    </row>
    <row r="1149" spans="1:10" x14ac:dyDescent="0.2">
      <c r="A1149" s="99" t="s">
        <v>1787</v>
      </c>
      <c r="B1149" s="91" t="s">
        <v>1788</v>
      </c>
      <c r="C1149" s="93"/>
      <c r="D1149" s="93"/>
      <c r="E1149" s="94">
        <v>67.810000000055879</v>
      </c>
    </row>
    <row r="1150" spans="1:10" x14ac:dyDescent="0.2">
      <c r="A1150" s="99" t="s">
        <v>1789</v>
      </c>
      <c r="B1150" s="91" t="s">
        <v>1790</v>
      </c>
      <c r="C1150" s="93"/>
      <c r="D1150" s="93"/>
      <c r="E1150" s="96">
        <v>75.339999999967404</v>
      </c>
    </row>
    <row r="1151" spans="1:10" x14ac:dyDescent="0.2">
      <c r="A1151" s="99" t="s">
        <v>1791</v>
      </c>
      <c r="B1151" s="91" t="s">
        <v>1792</v>
      </c>
      <c r="C1151" s="93"/>
      <c r="D1151" s="93"/>
      <c r="E1151" s="94">
        <v>2.2700000000004366</v>
      </c>
    </row>
    <row r="1152" spans="1:10" ht="13.6" thickBot="1" x14ac:dyDescent="0.25">
      <c r="A1152" s="99" t="s">
        <v>1793</v>
      </c>
      <c r="B1152" s="91" t="s">
        <v>1794</v>
      </c>
      <c r="C1152" s="93"/>
      <c r="D1152" s="93"/>
      <c r="E1152" s="94">
        <v>33.320000000006985</v>
      </c>
    </row>
    <row r="1153" spans="1:5" x14ac:dyDescent="0.2">
      <c r="A1153" s="137"/>
      <c r="B1153" s="151" t="s">
        <v>283</v>
      </c>
      <c r="C1153" s="152"/>
      <c r="D1153" s="93"/>
      <c r="E1153" s="153">
        <v>1.4489560020000001</v>
      </c>
    </row>
    <row r="1154" spans="1:5" ht="13.6" thickBot="1" x14ac:dyDescent="0.25">
      <c r="A1154" s="140"/>
      <c r="B1154" s="148" t="s">
        <v>283</v>
      </c>
      <c r="C1154" s="149"/>
      <c r="D1154" s="93"/>
      <c r="E1154" s="143">
        <v>1.0654088250000002</v>
      </c>
    </row>
    <row r="1155" spans="1:5" x14ac:dyDescent="0.2">
      <c r="D1155" s="93"/>
    </row>
  </sheetData>
  <autoFilter ref="E5:E1154" xr:uid="{00000000-0009-0000-0000-000002000000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E363-54FD-4D76-BA9E-6F82AB57D61C}">
  <sheetPr>
    <pageSetUpPr fitToPage="1"/>
  </sheetPr>
  <dimension ref="D18:P24"/>
  <sheetViews>
    <sheetView tabSelected="1" workbookViewId="0">
      <selection activeCell="O5" sqref="O5"/>
    </sheetView>
  </sheetViews>
  <sheetFormatPr baseColWidth="10" defaultColWidth="10.75" defaultRowHeight="12.9" x14ac:dyDescent="0.2"/>
  <sheetData>
    <row r="18" spans="4:16" x14ac:dyDescent="0.2">
      <c r="D18" t="s">
        <v>1802</v>
      </c>
      <c r="E18" t="s">
        <v>1803</v>
      </c>
      <c r="F18" t="s">
        <v>1805</v>
      </c>
      <c r="G18" t="s">
        <v>1804</v>
      </c>
      <c r="I18" t="s">
        <v>1806</v>
      </c>
      <c r="J18" t="s">
        <v>1803</v>
      </c>
      <c r="K18" t="s">
        <v>1805</v>
      </c>
      <c r="L18" t="s">
        <v>1804</v>
      </c>
      <c r="O18" t="s">
        <v>1807</v>
      </c>
    </row>
    <row r="19" spans="4:16" x14ac:dyDescent="0.2">
      <c r="D19">
        <v>8</v>
      </c>
      <c r="E19">
        <v>19</v>
      </c>
      <c r="F19">
        <v>54.63</v>
      </c>
      <c r="G19">
        <f>8.63*E19</f>
        <v>163.97000000000003</v>
      </c>
      <c r="I19">
        <v>8</v>
      </c>
      <c r="J19">
        <v>15</v>
      </c>
      <c r="K19">
        <v>22.32</v>
      </c>
      <c r="L19">
        <f>3.72*J19</f>
        <v>55.800000000000004</v>
      </c>
      <c r="N19">
        <f>+F19+K19</f>
        <v>76.95</v>
      </c>
      <c r="O19">
        <f>+L19+G19</f>
        <v>219.77000000000004</v>
      </c>
    </row>
    <row r="21" spans="4:16" x14ac:dyDescent="0.2">
      <c r="D21">
        <v>18</v>
      </c>
      <c r="E21">
        <v>15</v>
      </c>
      <c r="F21">
        <v>290</v>
      </c>
      <c r="G21">
        <f>36.99*E21</f>
        <v>554.85</v>
      </c>
      <c r="I21">
        <v>14</v>
      </c>
      <c r="J21">
        <v>15</v>
      </c>
      <c r="K21">
        <v>80.14</v>
      </c>
      <c r="L21">
        <f>11.13*J21</f>
        <v>166.95000000000002</v>
      </c>
      <c r="N21">
        <f>+F21+K21</f>
        <v>370.14</v>
      </c>
      <c r="O21">
        <f>+L21+G21</f>
        <v>721.80000000000007</v>
      </c>
    </row>
    <row r="22" spans="4:16" x14ac:dyDescent="0.2">
      <c r="N22">
        <v>50</v>
      </c>
    </row>
    <row r="24" spans="4:16" x14ac:dyDescent="0.2">
      <c r="N24">
        <f>+SUM(N19:N22)</f>
        <v>497.09</v>
      </c>
      <c r="O24">
        <f>+SUM(O19:O22)</f>
        <v>941.57000000000016</v>
      </c>
      <c r="P24">
        <f>+O24*0.8</f>
        <v>753.2560000000002</v>
      </c>
    </row>
  </sheetData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Price List</vt:lpstr>
      <vt:lpstr>Hoja1</vt:lpstr>
      <vt:lpstr>Order</vt:lpstr>
      <vt:lpstr>Product List</vt:lpstr>
      <vt:lpstr>retail</vt:lpstr>
      <vt:lpstr>'Price List'!Área_de_impresión</vt:lpstr>
      <vt:lpstr>coreprices</vt:lpstr>
      <vt:lpstr>MGPcore</vt:lpstr>
      <vt:lpstr>MGPcover</vt:lpstr>
      <vt:lpstr>MGPextras</vt:lpstr>
      <vt:lpstr>polyprice</vt:lpstr>
      <vt:lpstr>pricefile</vt:lpstr>
      <vt:lpstr>Retail</vt:lpstr>
      <vt:lpstr>'Price List'!Títulos_a_imprimir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De Santis</dc:creator>
  <cp:lastModifiedBy>Nicolas Goldenberg</cp:lastModifiedBy>
  <cp:lastPrinted>2019-05-24T11:26:35Z</cp:lastPrinted>
  <dcterms:created xsi:type="dcterms:W3CDTF">2019-03-28T10:20:46Z</dcterms:created>
  <dcterms:modified xsi:type="dcterms:W3CDTF">2019-12-21T11:13:11Z</dcterms:modified>
</cp:coreProperties>
</file>