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rad\Desktop\"/>
    </mc:Choice>
  </mc:AlternateContent>
  <bookViews>
    <workbookView xWindow="0" yWindow="0" windowWidth="28800" windowHeight="12300"/>
  </bookViews>
  <sheets>
    <sheet name="Feuille 1" sheetId="1" r:id="rId1"/>
  </sheets>
  <definedNames>
    <definedName name="Estimated_hours">'Feuille 1'!$B$4</definedName>
    <definedName name="Estimated_hours_d1">'Feuille 1'!$C$4</definedName>
    <definedName name="Estimated_hours_d2">'Feuille 1'!$D$4</definedName>
    <definedName name="Estimated_hours_d3">'Feuille 1'!$E$4</definedName>
    <definedName name="Estimated_hours_d4">'Feuille 1'!$F$4</definedName>
    <definedName name="Estimated_hours_d5">'Feuille 1'!$G$4</definedName>
    <definedName name="Estimated_hours_d6">'Feuille 1'!$H$4</definedName>
    <definedName name="Estimated_hours_d7">'Feuille 1'!$I$4</definedName>
    <definedName name="iteration_hours">'Feuille 1'!$B$3</definedName>
    <definedName name="iteration_hours_d1">'Feuille 1'!$C$3</definedName>
    <definedName name="iteration_hours_d2">'Feuille 1'!$D$3</definedName>
    <definedName name="iteration_hours_d3">'Feuille 1'!$E$3</definedName>
    <definedName name="iteration_hours_d4">'Feuille 1'!$F$3</definedName>
    <definedName name="iteration_hours_d5">'Feuille 1'!$G$3</definedName>
    <definedName name="iteration_hours_d6">'Feuille 1'!$H$3</definedName>
    <definedName name="iteration_hours_d7">'Feuille 1'!$I$3</definedName>
  </definedNames>
  <calcPr calcId="162913"/>
</workbook>
</file>

<file path=xl/calcChain.xml><?xml version="1.0" encoding="utf-8"?>
<calcChain xmlns="http://schemas.openxmlformats.org/spreadsheetml/2006/main">
  <c r="F4" i="1" l="1"/>
  <c r="O4" i="1"/>
  <c r="M4" i="1"/>
  <c r="K4" i="1"/>
  <c r="I4" i="1"/>
  <c r="G4" i="1"/>
  <c r="E4" i="1"/>
  <c r="C4" i="1"/>
  <c r="B4" i="1"/>
  <c r="P4" i="1" s="1"/>
  <c r="Q3" i="1"/>
  <c r="C3" i="1"/>
  <c r="D3" i="1" s="1"/>
  <c r="E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B3" i="1"/>
  <c r="Q2" i="1"/>
  <c r="J4" i="1" l="1"/>
  <c r="N4" i="1"/>
  <c r="D4" i="1"/>
  <c r="H4" i="1"/>
  <c r="L4" i="1"/>
</calcChain>
</file>

<file path=xl/sharedStrings.xml><?xml version="1.0" encoding="utf-8"?>
<sst xmlns="http://schemas.openxmlformats.org/spreadsheetml/2006/main" count="19" uniqueCount="19">
  <si>
    <t>Tasks</t>
  </si>
  <si>
    <t>Hours to finish</t>
  </si>
  <si>
    <t>Hours spent - Day 1</t>
  </si>
  <si>
    <t>Hours spent - Day 2</t>
  </si>
  <si>
    <t>Hours spent - Day 3</t>
  </si>
  <si>
    <t>Hours spent - Day 4</t>
  </si>
  <si>
    <t>Hours spent - Day 5</t>
  </si>
  <si>
    <t>Hours spent - Day 6</t>
  </si>
  <si>
    <t>Hours spent - Day 7</t>
  </si>
  <si>
    <t>Hours spent - Day 8</t>
  </si>
  <si>
    <t>Hours spent - Day 9</t>
  </si>
  <si>
    <t>Hours spent - Day 10</t>
  </si>
  <si>
    <t>Hours spent - Day 11</t>
  </si>
  <si>
    <t>Hours spent - Day 12</t>
  </si>
  <si>
    <t>Hours spent - Day 13</t>
  </si>
  <si>
    <t>Hours spent - Day 14</t>
  </si>
  <si>
    <t>5. Accounts</t>
  </si>
  <si>
    <t>Actual remaining hours</t>
  </si>
  <si>
    <t>Estimated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</si>
</sst>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fr-B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'Feuille 1'!$B$3:$P$3</c:f>
              <c:numCache>
                <c:formatCode>General</c:formatCode>
                <c:ptCount val="15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31C-AAFF-3D4051704805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'Feuille 1'!$B$4:$P$4</c:f>
              <c:numCache>
                <c:formatCode>General</c:formatCode>
                <c:ptCount val="1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F-431C-AAFF-3D405170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4441"/>
        <c:axId val="2058212148"/>
      </c:lineChart>
      <c:catAx>
        <c:axId val="94264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fr-BE"/>
                  <a:t>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fr-FR"/>
          </a:p>
        </c:txPr>
        <c:crossAx val="2058212148"/>
        <c:crosses val="autoZero"/>
        <c:auto val="1"/>
        <c:lblAlgn val="ctr"/>
        <c:lblOffset val="100"/>
        <c:noMultiLvlLbl val="1"/>
      </c:catAx>
      <c:valAx>
        <c:axId val="2058212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fr-BE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fr-FR"/>
          </a:p>
        </c:txPr>
        <c:crossAx val="9426444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8</xdr:row>
      <xdr:rowOff>38100</xdr:rowOff>
    </xdr:from>
    <xdr:to>
      <xdr:col>9</xdr:col>
      <xdr:colOff>600075</xdr:colOff>
      <xdr:row>29</xdr:row>
      <xdr:rowOff>142875</xdr:rowOff>
    </xdr:to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H7" sqref="H7"/>
    </sheetView>
  </sheetViews>
  <sheetFormatPr baseColWidth="10" defaultColWidth="14.42578125" defaultRowHeight="15.75" customHeight="1"/>
  <sheetData>
    <row r="1" spans="1:18" ht="48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</row>
    <row r="2" spans="1:18" ht="12.75">
      <c r="A2" s="1" t="s">
        <v>16</v>
      </c>
      <c r="B2" s="1">
        <v>70</v>
      </c>
      <c r="C2" s="1">
        <v>10</v>
      </c>
      <c r="D2" s="1">
        <v>10</v>
      </c>
      <c r="E2" s="1">
        <v>5</v>
      </c>
      <c r="F2" s="1">
        <v>0</v>
      </c>
      <c r="G2" s="1">
        <v>10</v>
      </c>
      <c r="H2" s="1">
        <v>0</v>
      </c>
      <c r="I2" s="1">
        <v>0</v>
      </c>
      <c r="J2" s="1">
        <v>0</v>
      </c>
      <c r="K2" s="1">
        <v>10</v>
      </c>
      <c r="L2" s="1">
        <v>0</v>
      </c>
      <c r="M2" s="1">
        <v>0</v>
      </c>
      <c r="N2" s="1">
        <v>0</v>
      </c>
      <c r="O2" s="1">
        <v>10</v>
      </c>
      <c r="P2" s="1">
        <v>15</v>
      </c>
      <c r="Q2">
        <f>SUM(C2:P2)</f>
        <v>70</v>
      </c>
    </row>
    <row r="3" spans="1:18" ht="33.75" customHeight="1">
      <c r="A3" s="3" t="s">
        <v>17</v>
      </c>
      <c r="B3" s="1">
        <f>SUM(B2)</f>
        <v>70</v>
      </c>
      <c r="C3">
        <f>iteration_hours - SUM(C2)</f>
        <v>60</v>
      </c>
      <c r="D3" s="1">
        <f>iteration_hours_d1 - SUM(D2)</f>
        <v>50</v>
      </c>
      <c r="E3" s="5">
        <f>iteration_hours_d2 - SUM(E2)</f>
        <v>45</v>
      </c>
      <c r="F3">
        <v>50</v>
      </c>
      <c r="G3">
        <f>iteration_hours_d4 - SUM(G2)</f>
        <v>40</v>
      </c>
      <c r="H3">
        <f>iteration_hours_d5 - SUM(H2)</f>
        <v>40</v>
      </c>
      <c r="I3">
        <f>iteration_hours_d6 - SUM(I2)</f>
        <v>40</v>
      </c>
      <c r="J3">
        <f t="shared" ref="J3:P3" si="0">I3-J2</f>
        <v>40</v>
      </c>
      <c r="K3" s="1">
        <f t="shared" si="0"/>
        <v>30</v>
      </c>
      <c r="L3">
        <f t="shared" si="0"/>
        <v>30</v>
      </c>
      <c r="M3">
        <f t="shared" si="0"/>
        <v>30</v>
      </c>
      <c r="N3">
        <f t="shared" si="0"/>
        <v>30</v>
      </c>
      <c r="O3">
        <f t="shared" si="0"/>
        <v>20</v>
      </c>
      <c r="P3">
        <f t="shared" si="0"/>
        <v>5</v>
      </c>
      <c r="Q3">
        <f>SUM(C2:P2)</f>
        <v>70</v>
      </c>
    </row>
    <row r="4" spans="1:18" ht="32.25" customHeight="1">
      <c r="A4" s="3" t="s">
        <v>18</v>
      </c>
      <c r="B4" s="1">
        <f>B2</f>
        <v>70</v>
      </c>
      <c r="C4">
        <f>Estimated_hours - (Estimated_hours/14)</f>
        <v>65</v>
      </c>
      <c r="D4">
        <f>Estimated_hours - 2* (Estimated_hours/14)</f>
        <v>60</v>
      </c>
      <c r="E4" s="5">
        <f>Estimated_hours - 3* (Estimated_hours/14)</f>
        <v>55</v>
      </c>
      <c r="F4" s="5">
        <f>Estimated_hours - 4* (Estimated_hours/14)</f>
        <v>50</v>
      </c>
      <c r="G4" s="5">
        <f>Estimated_hours - 5* (Estimated_hours/14)</f>
        <v>45</v>
      </c>
      <c r="H4" s="5">
        <f>Estimated_hours - 6* (Estimated_hours/14)</f>
        <v>40</v>
      </c>
      <c r="I4" s="5">
        <f>Estimated_hours - 7* (Estimated_hours/14)</f>
        <v>35</v>
      </c>
      <c r="J4">
        <f>Estimated_hours - 8* (Estimated_hours/14)</f>
        <v>30</v>
      </c>
      <c r="K4">
        <f>Estimated_hours - 9* (Estimated_hours/14)</f>
        <v>25</v>
      </c>
      <c r="L4">
        <f>Estimated_hours - 10* (Estimated_hours/14)</f>
        <v>20</v>
      </c>
      <c r="M4">
        <f>Estimated_hours - 11* (Estimated_hours/14)</f>
        <v>15</v>
      </c>
      <c r="N4">
        <f>Estimated_hours - 12* (Estimated_hours/14)</f>
        <v>10</v>
      </c>
      <c r="O4">
        <f>Estimated_hours - 13* (Estimated_hours/14)</f>
        <v>5</v>
      </c>
      <c r="P4">
        <f>Estimated_hours - 14* (Estimated_hours/14)</f>
        <v>0</v>
      </c>
    </row>
    <row r="5" spans="1:18" ht="12.75">
      <c r="B5" s="1"/>
    </row>
    <row r="6" spans="1:18" ht="12.75">
      <c r="B6" s="1"/>
    </row>
  </sheetData>
  <conditionalFormatting sqref="B1">
    <cfRule type="notContainsBlanks" dxfId="2" priority="1">
      <formula>LEN(TRIM(B1))&gt;0</formula>
    </cfRule>
  </conditionalFormatting>
  <conditionalFormatting sqref="C3">
    <cfRule type="notContainsBlanks" dxfId="1" priority="2">
      <formula>LEN(TRIM(C3))&gt;0</formula>
    </cfRule>
  </conditionalFormatting>
  <conditionalFormatting sqref="J1:R1">
    <cfRule type="notContainsBlanks" dxfId="0" priority="3">
      <formula>LEN(TRIM(J1))&gt;0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16</vt:i4>
      </vt:variant>
    </vt:vector>
  </HeadingPairs>
  <TitlesOfParts>
    <vt:vector size="17" baseType="lpstr">
      <vt:lpstr>Feuille 1</vt:lpstr>
      <vt:lpstr>Estimated_hours</vt:lpstr>
      <vt:lpstr>Estimated_hours_d1</vt:lpstr>
      <vt:lpstr>Estimated_hours_d2</vt:lpstr>
      <vt:lpstr>Estimated_hours_d3</vt:lpstr>
      <vt:lpstr>Estimated_hours_d4</vt:lpstr>
      <vt:lpstr>Estimated_hours_d5</vt:lpstr>
      <vt:lpstr>Estimated_hours_d6</vt:lpstr>
      <vt:lpstr>Estimated_hours_d7</vt:lpstr>
      <vt:lpstr>iteration_hours</vt:lpstr>
      <vt:lpstr>iteration_hours_d1</vt:lpstr>
      <vt:lpstr>iteration_hours_d2</vt:lpstr>
      <vt:lpstr>iteration_hours_d3</vt:lpstr>
      <vt:lpstr>iteration_hours_d4</vt:lpstr>
      <vt:lpstr>iteration_hours_d5</vt:lpstr>
      <vt:lpstr>iteration_hours_d6</vt:lpstr>
      <vt:lpstr>iteration_hours_d7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Qqch</dc:creator>
  <cp:lastModifiedBy>Mourad Qqch</cp:lastModifiedBy>
  <cp:lastPrinted>2017-05-16T00:15:59Z</cp:lastPrinted>
  <dcterms:created xsi:type="dcterms:W3CDTF">2017-05-16T00:16:19Z</dcterms:created>
  <dcterms:modified xsi:type="dcterms:W3CDTF">2017-05-16T00:16:19Z</dcterms:modified>
</cp:coreProperties>
</file>