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bad0aa15719ca7d/Antécimes/GEODEZIC/PPO/Projets PPO/Garges-les-Gonesse/Parcours scolaires/plaquettes/"/>
    </mc:Choice>
  </mc:AlternateContent>
  <xr:revisionPtr revIDLastSave="508" documentId="11_AD4D9D64A577C15A4A541840B0DE49A05BDEDD8F" xr6:coauthVersionLast="47" xr6:coauthVersionMax="47" xr10:uidLastSave="{E1AD3EB6-E466-4958-8623-99FB86F756FD}"/>
  <bookViews>
    <workbookView xWindow="-120" yWindow="-120" windowWidth="20730" windowHeight="11160" activeTab="4" xr2:uid="{00000000-000D-0000-FFFF-FFFF00000000}"/>
  </bookViews>
  <sheets>
    <sheet name="liste_balises" sheetId="1" r:id="rId1"/>
    <sheet name="liste_balises_figee" sheetId="7" r:id="rId2"/>
    <sheet name="faune_flore" sheetId="6" r:id="rId3"/>
    <sheet name="drapeaux" sheetId="5" r:id="rId4"/>
    <sheet name="sportifs" sheetId="4" r:id="rId5"/>
    <sheet name="schemas" sheetId="3" r:id="rId6"/>
    <sheet name="zones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21" i="7" l="1"/>
  <c r="J121" i="7" a="1"/>
  <c r="I121" i="7" a="1"/>
  <c r="I121" i="7" s="1"/>
  <c r="H121" i="7" a="1"/>
  <c r="H121" i="7" s="1"/>
  <c r="G121" i="7" a="1"/>
  <c r="G121" i="7" s="1"/>
  <c r="E121" i="7"/>
  <c r="D121" i="7"/>
  <c r="B121" i="7"/>
  <c r="J120" i="7" a="1"/>
  <c r="J120" i="7" s="1"/>
  <c r="I120" i="7"/>
  <c r="I120" i="7" a="1"/>
  <c r="H120" i="7" a="1"/>
  <c r="H120" i="7" s="1"/>
  <c r="G120" i="7" a="1"/>
  <c r="G120" i="7" s="1"/>
  <c r="E120" i="7"/>
  <c r="D120" i="7"/>
  <c r="B120" i="7"/>
  <c r="J119" i="7" a="1"/>
  <c r="J119" i="7" s="1"/>
  <c r="I119" i="7"/>
  <c r="I119" i="7" a="1"/>
  <c r="H119" i="7" a="1"/>
  <c r="H119" i="7" s="1"/>
  <c r="G119" i="7"/>
  <c r="G119" i="7" a="1"/>
  <c r="E119" i="7"/>
  <c r="D119" i="7"/>
  <c r="B119" i="7"/>
  <c r="J118" i="7"/>
  <c r="J118" i="7" a="1"/>
  <c r="I118" i="7" a="1"/>
  <c r="I118" i="7" s="1"/>
  <c r="H118" i="7" a="1"/>
  <c r="H118" i="7" s="1"/>
  <c r="G118" i="7" a="1"/>
  <c r="G118" i="7" s="1"/>
  <c r="E118" i="7"/>
  <c r="D118" i="7"/>
  <c r="B118" i="7"/>
  <c r="J117" i="7"/>
  <c r="J117" i="7" a="1"/>
  <c r="I117" i="7" a="1"/>
  <c r="I117" i="7" s="1"/>
  <c r="H117" i="7" a="1"/>
  <c r="H117" i="7" s="1"/>
  <c r="G117" i="7" a="1"/>
  <c r="G117" i="7" s="1"/>
  <c r="E117" i="7"/>
  <c r="D117" i="7"/>
  <c r="B117" i="7"/>
  <c r="J116" i="7" a="1"/>
  <c r="J116" i="7" s="1"/>
  <c r="I116" i="7"/>
  <c r="I116" i="7" a="1"/>
  <c r="H116" i="7" a="1"/>
  <c r="H116" i="7" s="1"/>
  <c r="G116" i="7"/>
  <c r="G116" i="7" a="1"/>
  <c r="E116" i="7"/>
  <c r="D116" i="7"/>
  <c r="B116" i="7"/>
  <c r="J115" i="7" a="1"/>
  <c r="J115" i="7" s="1"/>
  <c r="I115" i="7"/>
  <c r="I115" i="7" a="1"/>
  <c r="H115" i="7" a="1"/>
  <c r="H115" i="7" s="1"/>
  <c r="G115" i="7" a="1"/>
  <c r="G115" i="7" s="1"/>
  <c r="E115" i="7"/>
  <c r="D115" i="7"/>
  <c r="B115" i="7"/>
  <c r="J114" i="7"/>
  <c r="J114" i="7" a="1"/>
  <c r="I114" i="7" a="1"/>
  <c r="I114" i="7" s="1"/>
  <c r="H114" i="7" a="1"/>
  <c r="H114" i="7" s="1"/>
  <c r="G114" i="7" a="1"/>
  <c r="G114" i="7" s="1"/>
  <c r="E114" i="7"/>
  <c r="D114" i="7"/>
  <c r="B114" i="7"/>
  <c r="J113" i="7"/>
  <c r="J113" i="7" a="1"/>
  <c r="I113" i="7" a="1"/>
  <c r="I113" i="7" s="1"/>
  <c r="H113" i="7" a="1"/>
  <c r="H113" i="7" s="1"/>
  <c r="G113" i="7" a="1"/>
  <c r="G113" i="7" s="1"/>
  <c r="E113" i="7"/>
  <c r="D113" i="7"/>
  <c r="B113" i="7"/>
  <c r="J112" i="7" a="1"/>
  <c r="J112" i="7" s="1"/>
  <c r="I112" i="7"/>
  <c r="I112" i="7" a="1"/>
  <c r="H112" i="7" a="1"/>
  <c r="H112" i="7" s="1"/>
  <c r="G112" i="7" a="1"/>
  <c r="G112" i="7" s="1"/>
  <c r="E112" i="7"/>
  <c r="D112" i="7"/>
  <c r="B112" i="7"/>
  <c r="J111" i="7" a="1"/>
  <c r="J111" i="7" s="1"/>
  <c r="I111" i="7"/>
  <c r="I111" i="7" a="1"/>
  <c r="H111" i="7" a="1"/>
  <c r="H111" i="7" s="1"/>
  <c r="G111" i="7"/>
  <c r="G111" i="7" a="1"/>
  <c r="E111" i="7"/>
  <c r="D111" i="7"/>
  <c r="B111" i="7"/>
  <c r="J110" i="7" a="1"/>
  <c r="J110" i="7" s="1"/>
  <c r="I110" i="7" a="1"/>
  <c r="I110" i="7" s="1"/>
  <c r="H110" i="7" a="1"/>
  <c r="H110" i="7" s="1"/>
  <c r="G110" i="7" a="1"/>
  <c r="G110" i="7" s="1"/>
  <c r="E110" i="7"/>
  <c r="D110" i="7"/>
  <c r="B110" i="7"/>
  <c r="J109" i="7"/>
  <c r="J109" i="7" a="1"/>
  <c r="I109" i="7" a="1"/>
  <c r="I109" i="7" s="1"/>
  <c r="H109" i="7"/>
  <c r="H109" i="7" a="1"/>
  <c r="G109" i="7" a="1"/>
  <c r="G109" i="7" s="1"/>
  <c r="E109" i="7"/>
  <c r="D109" i="7"/>
  <c r="B109" i="7"/>
  <c r="J108" i="7" a="1"/>
  <c r="J108" i="7" s="1"/>
  <c r="I108" i="7" a="1"/>
  <c r="I108" i="7" s="1"/>
  <c r="H108" i="7" a="1"/>
  <c r="H108" i="7" s="1"/>
  <c r="G108" i="7" a="1"/>
  <c r="G108" i="7" s="1"/>
  <c r="E108" i="7"/>
  <c r="D108" i="7"/>
  <c r="B108" i="7"/>
  <c r="J107" i="7" a="1"/>
  <c r="J107" i="7" s="1"/>
  <c r="I107" i="7"/>
  <c r="I107" i="7" a="1"/>
  <c r="H107" i="7" a="1"/>
  <c r="H107" i="7" s="1"/>
  <c r="G107" i="7"/>
  <c r="G107" i="7" a="1"/>
  <c r="E107" i="7"/>
  <c r="D107" i="7"/>
  <c r="B107" i="7"/>
  <c r="J106" i="7" a="1"/>
  <c r="J106" i="7" s="1"/>
  <c r="I106" i="7" a="1"/>
  <c r="I106" i="7" s="1"/>
  <c r="H106" i="7" a="1"/>
  <c r="H106" i="7" s="1"/>
  <c r="G106" i="7" a="1"/>
  <c r="G106" i="7" s="1"/>
  <c r="E106" i="7"/>
  <c r="D106" i="7"/>
  <c r="B106" i="7"/>
  <c r="J105" i="7"/>
  <c r="J105" i="7" a="1"/>
  <c r="I105" i="7" a="1"/>
  <c r="I105" i="7" s="1"/>
  <c r="H105" i="7"/>
  <c r="H105" i="7" a="1"/>
  <c r="G105" i="7" a="1"/>
  <c r="G105" i="7" s="1"/>
  <c r="E105" i="7"/>
  <c r="D105" i="7"/>
  <c r="B105" i="7"/>
  <c r="J104" i="7" a="1"/>
  <c r="J104" i="7" s="1"/>
  <c r="I104" i="7" a="1"/>
  <c r="I104" i="7" s="1"/>
  <c r="H104" i="7" a="1"/>
  <c r="H104" i="7" s="1"/>
  <c r="G104" i="7" a="1"/>
  <c r="G104" i="7" s="1"/>
  <c r="E104" i="7"/>
  <c r="D104" i="7"/>
  <c r="B104" i="7"/>
  <c r="J103" i="7" a="1"/>
  <c r="J103" i="7" s="1"/>
  <c r="I103" i="7"/>
  <c r="I103" i="7" a="1"/>
  <c r="H103" i="7" a="1"/>
  <c r="H103" i="7" s="1"/>
  <c r="G103" i="7"/>
  <c r="G103" i="7" a="1"/>
  <c r="E103" i="7"/>
  <c r="D103" i="7"/>
  <c r="B103" i="7"/>
  <c r="J102" i="7" a="1"/>
  <c r="J102" i="7" s="1"/>
  <c r="I102" i="7" a="1"/>
  <c r="I102" i="7" s="1"/>
  <c r="H102" i="7" a="1"/>
  <c r="H102" i="7" s="1"/>
  <c r="G102" i="7" a="1"/>
  <c r="G102" i="7" s="1"/>
  <c r="E102" i="7"/>
  <c r="D102" i="7"/>
  <c r="B102" i="7"/>
  <c r="J101" i="7"/>
  <c r="J101" i="7" a="1"/>
  <c r="I101" i="7" a="1"/>
  <c r="I101" i="7" s="1"/>
  <c r="H101" i="7" a="1"/>
  <c r="H101" i="7" s="1"/>
  <c r="G101" i="7" a="1"/>
  <c r="G101" i="7" s="1"/>
  <c r="E101" i="7"/>
  <c r="D101" i="7"/>
  <c r="B101" i="7"/>
  <c r="J100" i="7" a="1"/>
  <c r="J100" i="7" s="1"/>
  <c r="I100" i="7" a="1"/>
  <c r="I100" i="7" s="1"/>
  <c r="H100" i="7" a="1"/>
  <c r="H100" i="7" s="1"/>
  <c r="G100" i="7" a="1"/>
  <c r="G100" i="7" s="1"/>
  <c r="E100" i="7"/>
  <c r="D100" i="7"/>
  <c r="B100" i="7"/>
  <c r="J99" i="7" a="1"/>
  <c r="J99" i="7" s="1"/>
  <c r="I99" i="7"/>
  <c r="I99" i="7" a="1"/>
  <c r="H99" i="7" a="1"/>
  <c r="H99" i="7" s="1"/>
  <c r="G99" i="7"/>
  <c r="G99" i="7" a="1"/>
  <c r="E99" i="7"/>
  <c r="D99" i="7"/>
  <c r="B99" i="7"/>
  <c r="J98" i="7" a="1"/>
  <c r="J98" i="7" s="1"/>
  <c r="I98" i="7" a="1"/>
  <c r="I98" i="7" s="1"/>
  <c r="H98" i="7" a="1"/>
  <c r="H98" i="7" s="1"/>
  <c r="G98" i="7" a="1"/>
  <c r="G98" i="7" s="1"/>
  <c r="E98" i="7"/>
  <c r="D98" i="7"/>
  <c r="B98" i="7"/>
  <c r="J97" i="7"/>
  <c r="J97" i="7" a="1"/>
  <c r="I97" i="7" a="1"/>
  <c r="I97" i="7" s="1"/>
  <c r="G97" i="7" a="1"/>
  <c r="G97" i="7" s="1"/>
  <c r="E97" i="7"/>
  <c r="D97" i="7"/>
  <c r="B97" i="7"/>
  <c r="J96" i="7" a="1"/>
  <c r="J96" i="7" s="1"/>
  <c r="I96" i="7" a="1"/>
  <c r="I96" i="7" s="1"/>
  <c r="H96" i="7" a="1"/>
  <c r="H96" i="7" s="1"/>
  <c r="G96" i="7" a="1"/>
  <c r="G96" i="7" s="1"/>
  <c r="E96" i="7"/>
  <c r="D96" i="7"/>
  <c r="B96" i="7"/>
  <c r="J95" i="7" a="1"/>
  <c r="J95" i="7" s="1"/>
  <c r="I95" i="7"/>
  <c r="I95" i="7" a="1"/>
  <c r="H95" i="7" a="1"/>
  <c r="H95" i="7" s="1"/>
  <c r="G95" i="7" a="1"/>
  <c r="G95" i="7" s="1"/>
  <c r="E95" i="7"/>
  <c r="D95" i="7"/>
  <c r="B95" i="7"/>
  <c r="J94" i="7" a="1"/>
  <c r="J94" i="7" s="1"/>
  <c r="I94" i="7" a="1"/>
  <c r="I94" i="7" s="1"/>
  <c r="H94" i="7" a="1"/>
  <c r="H94" i="7" s="1"/>
  <c r="G94" i="7" a="1"/>
  <c r="G94" i="7" s="1"/>
  <c r="E94" i="7"/>
  <c r="D94" i="7"/>
  <c r="B94" i="7"/>
  <c r="J93" i="7"/>
  <c r="J93" i="7" a="1"/>
  <c r="I93" i="7" a="1"/>
  <c r="I93" i="7" s="1"/>
  <c r="H93" i="7"/>
  <c r="H93" i="7" a="1"/>
  <c r="G93" i="7" a="1"/>
  <c r="G93" i="7" s="1"/>
  <c r="E93" i="7"/>
  <c r="D93" i="7"/>
  <c r="B93" i="7"/>
  <c r="J92" i="7" a="1"/>
  <c r="J92" i="7" s="1"/>
  <c r="I92" i="7" a="1"/>
  <c r="I92" i="7" s="1"/>
  <c r="H92" i="7" a="1"/>
  <c r="H92" i="7" s="1"/>
  <c r="G92" i="7" a="1"/>
  <c r="G92" i="7" s="1"/>
  <c r="E92" i="7"/>
  <c r="D92" i="7"/>
  <c r="B92" i="7"/>
  <c r="J91" i="7" a="1"/>
  <c r="J91" i="7" s="1"/>
  <c r="I91" i="7"/>
  <c r="I91" i="7" a="1"/>
  <c r="H91" i="7" a="1"/>
  <c r="H91" i="7" s="1"/>
  <c r="G91" i="7" a="1"/>
  <c r="G91" i="7" s="1"/>
  <c r="E91" i="7"/>
  <c r="D91" i="7"/>
  <c r="B91" i="7"/>
  <c r="J90" i="7" a="1"/>
  <c r="J90" i="7" s="1"/>
  <c r="I90" i="7" a="1"/>
  <c r="I90" i="7" s="1"/>
  <c r="H90" i="7" a="1"/>
  <c r="H90" i="7" s="1"/>
  <c r="G90" i="7" a="1"/>
  <c r="G90" i="7" s="1"/>
  <c r="E90" i="7"/>
  <c r="D90" i="7"/>
  <c r="B90" i="7"/>
  <c r="J89" i="7"/>
  <c r="J89" i="7" a="1"/>
  <c r="I89" i="7" a="1"/>
  <c r="I89" i="7" s="1"/>
  <c r="H89" i="7"/>
  <c r="H89" i="7" a="1"/>
  <c r="G89" i="7" a="1"/>
  <c r="G89" i="7" s="1"/>
  <c r="E89" i="7"/>
  <c r="D89" i="7"/>
  <c r="B89" i="7"/>
  <c r="J88" i="7" a="1"/>
  <c r="J88" i="7" s="1"/>
  <c r="I88" i="7" a="1"/>
  <c r="I88" i="7" s="1"/>
  <c r="H88" i="7" a="1"/>
  <c r="H88" i="7" s="1"/>
  <c r="G88" i="7" a="1"/>
  <c r="G88" i="7" s="1"/>
  <c r="E88" i="7"/>
  <c r="D88" i="7"/>
  <c r="B88" i="7"/>
  <c r="J87" i="7" a="1"/>
  <c r="J87" i="7" s="1"/>
  <c r="I87" i="7"/>
  <c r="I87" i="7" a="1"/>
  <c r="H87" i="7" a="1"/>
  <c r="H87" i="7" s="1"/>
  <c r="G87" i="7" a="1"/>
  <c r="G87" i="7" s="1"/>
  <c r="E87" i="7"/>
  <c r="D87" i="7"/>
  <c r="B87" i="7"/>
  <c r="J86" i="7" a="1"/>
  <c r="J86" i="7" s="1"/>
  <c r="I86" i="7" a="1"/>
  <c r="I86" i="7" s="1"/>
  <c r="H86" i="7" a="1"/>
  <c r="H86" i="7" s="1"/>
  <c r="G86" i="7" a="1"/>
  <c r="G86" i="7" s="1"/>
  <c r="E86" i="7"/>
  <c r="D86" i="7"/>
  <c r="B86" i="7"/>
  <c r="J85" i="7"/>
  <c r="J85" i="7" a="1"/>
  <c r="I85" i="7" a="1"/>
  <c r="I85" i="7" s="1"/>
  <c r="H85" i="7"/>
  <c r="H85" i="7" a="1"/>
  <c r="G85" i="7" a="1"/>
  <c r="G85" i="7" s="1"/>
  <c r="E85" i="7"/>
  <c r="D85" i="7"/>
  <c r="B85" i="7"/>
  <c r="J84" i="7" a="1"/>
  <c r="J84" i="7" s="1"/>
  <c r="I84" i="7" a="1"/>
  <c r="I84" i="7" s="1"/>
  <c r="H84" i="7" a="1"/>
  <c r="H84" i="7" s="1"/>
  <c r="G84" i="7" a="1"/>
  <c r="G84" i="7" s="1"/>
  <c r="E84" i="7"/>
  <c r="D84" i="7"/>
  <c r="B84" i="7"/>
  <c r="J83" i="7" a="1"/>
  <c r="J83" i="7" s="1"/>
  <c r="I83" i="7"/>
  <c r="I83" i="7" a="1"/>
  <c r="H83" i="7" a="1"/>
  <c r="H83" i="7" s="1"/>
  <c r="G83" i="7" a="1"/>
  <c r="G83" i="7" s="1"/>
  <c r="E83" i="7"/>
  <c r="D83" i="7"/>
  <c r="B83" i="7"/>
  <c r="J82" i="7" a="1"/>
  <c r="J82" i="7" s="1"/>
  <c r="I82" i="7" a="1"/>
  <c r="I82" i="7" s="1"/>
  <c r="H82" i="7" a="1"/>
  <c r="H82" i="7" s="1"/>
  <c r="G82" i="7" a="1"/>
  <c r="G82" i="7" s="1"/>
  <c r="E82" i="7"/>
  <c r="D82" i="7"/>
  <c r="B82" i="7"/>
  <c r="J81" i="7"/>
  <c r="J81" i="7" a="1"/>
  <c r="I81" i="7" a="1"/>
  <c r="I81" i="7" s="1"/>
  <c r="H81" i="7"/>
  <c r="H81" i="7" a="1"/>
  <c r="G81" i="7" a="1"/>
  <c r="G81" i="7" s="1"/>
  <c r="E81" i="7"/>
  <c r="D81" i="7"/>
  <c r="B81" i="7"/>
  <c r="J80" i="7" a="1"/>
  <c r="J80" i="7" s="1"/>
  <c r="I80" i="7" a="1"/>
  <c r="I80" i="7" s="1"/>
  <c r="H80" i="7" a="1"/>
  <c r="H80" i="7" s="1"/>
  <c r="G80" i="7" a="1"/>
  <c r="G80" i="7" s="1"/>
  <c r="E80" i="7"/>
  <c r="D80" i="7"/>
  <c r="B80" i="7"/>
  <c r="J79" i="7" a="1"/>
  <c r="J79" i="7" s="1"/>
  <c r="I79" i="7"/>
  <c r="I79" i="7" a="1"/>
  <c r="H79" i="7" a="1"/>
  <c r="H79" i="7" s="1"/>
  <c r="G79" i="7" a="1"/>
  <c r="G79" i="7" s="1"/>
  <c r="E79" i="7"/>
  <c r="D79" i="7"/>
  <c r="B79" i="7"/>
  <c r="J78" i="7" a="1"/>
  <c r="J78" i="7" s="1"/>
  <c r="I78" i="7" a="1"/>
  <c r="I78" i="7" s="1"/>
  <c r="H78" i="7" a="1"/>
  <c r="H78" i="7" s="1"/>
  <c r="G78" i="7" a="1"/>
  <c r="G78" i="7" s="1"/>
  <c r="E78" i="7"/>
  <c r="D78" i="7"/>
  <c r="B78" i="7"/>
  <c r="J77" i="7"/>
  <c r="J77" i="7" a="1"/>
  <c r="I77" i="7" a="1"/>
  <c r="I77" i="7" s="1"/>
  <c r="H77" i="7"/>
  <c r="H77" i="7" a="1"/>
  <c r="G77" i="7" a="1"/>
  <c r="G77" i="7" s="1"/>
  <c r="E77" i="7"/>
  <c r="D77" i="7"/>
  <c r="B77" i="7"/>
  <c r="J76" i="7" a="1"/>
  <c r="J76" i="7" s="1"/>
  <c r="I76" i="7" a="1"/>
  <c r="I76" i="7" s="1"/>
  <c r="H76" i="7" a="1"/>
  <c r="H76" i="7" s="1"/>
  <c r="G76" i="7" a="1"/>
  <c r="G76" i="7" s="1"/>
  <c r="E76" i="7"/>
  <c r="D76" i="7"/>
  <c r="B76" i="7"/>
  <c r="J75" i="7" a="1"/>
  <c r="J75" i="7" s="1"/>
  <c r="I75" i="7"/>
  <c r="I75" i="7" a="1"/>
  <c r="H75" i="7" a="1"/>
  <c r="H75" i="7" s="1"/>
  <c r="G75" i="7" a="1"/>
  <c r="G75" i="7" s="1"/>
  <c r="E75" i="7"/>
  <c r="D75" i="7"/>
  <c r="B75" i="7"/>
  <c r="J74" i="7" a="1"/>
  <c r="J74" i="7" s="1"/>
  <c r="I74" i="7" a="1"/>
  <c r="I74" i="7" s="1"/>
  <c r="H74" i="7" a="1"/>
  <c r="H74" i="7" s="1"/>
  <c r="G74" i="7" a="1"/>
  <c r="G74" i="7" s="1"/>
  <c r="E74" i="7"/>
  <c r="D74" i="7"/>
  <c r="B74" i="7"/>
  <c r="J73" i="7"/>
  <c r="J73" i="7" a="1"/>
  <c r="I73" i="7" a="1"/>
  <c r="I73" i="7" s="1"/>
  <c r="H73" i="7"/>
  <c r="H73" i="7" a="1"/>
  <c r="E73" i="7"/>
  <c r="D73" i="7"/>
  <c r="B73" i="7"/>
  <c r="J72" i="7" a="1"/>
  <c r="J72" i="7" s="1"/>
  <c r="I72" i="7" a="1"/>
  <c r="I72" i="7" s="1"/>
  <c r="H72" i="7" a="1"/>
  <c r="H72" i="7" s="1"/>
  <c r="G72" i="7" a="1"/>
  <c r="G72" i="7" s="1"/>
  <c r="E72" i="7"/>
  <c r="D72" i="7"/>
  <c r="B72" i="7"/>
  <c r="J71" i="7" a="1"/>
  <c r="J71" i="7" s="1"/>
  <c r="I71" i="7"/>
  <c r="I71" i="7" a="1"/>
  <c r="H71" i="7" a="1"/>
  <c r="H71" i="7" s="1"/>
  <c r="G71" i="7"/>
  <c r="G71" i="7" a="1"/>
  <c r="E71" i="7"/>
  <c r="D71" i="7"/>
  <c r="B71" i="7"/>
  <c r="J70" i="7" a="1"/>
  <c r="J70" i="7" s="1"/>
  <c r="I70" i="7" a="1"/>
  <c r="I70" i="7" s="1"/>
  <c r="H70" i="7" a="1"/>
  <c r="H70" i="7" s="1"/>
  <c r="G70" i="7" a="1"/>
  <c r="G70" i="7" s="1"/>
  <c r="E70" i="7"/>
  <c r="D70" i="7"/>
  <c r="B70" i="7"/>
  <c r="J69" i="7"/>
  <c r="J69" i="7" a="1"/>
  <c r="I69" i="7" a="1"/>
  <c r="I69" i="7" s="1"/>
  <c r="H69" i="7" a="1"/>
  <c r="H69" i="7" s="1"/>
  <c r="G69" i="7" a="1"/>
  <c r="G69" i="7" s="1"/>
  <c r="E69" i="7"/>
  <c r="D69" i="7"/>
  <c r="B69" i="7"/>
  <c r="J68" i="7" a="1"/>
  <c r="J68" i="7" s="1"/>
  <c r="I68" i="7" a="1"/>
  <c r="I68" i="7" s="1"/>
  <c r="H68" i="7" a="1"/>
  <c r="H68" i="7" s="1"/>
  <c r="G68" i="7" a="1"/>
  <c r="G68" i="7" s="1"/>
  <c r="E68" i="7"/>
  <c r="D68" i="7"/>
  <c r="B68" i="7"/>
  <c r="J67" i="7" a="1"/>
  <c r="J67" i="7" s="1"/>
  <c r="I67" i="7"/>
  <c r="I67" i="7" a="1"/>
  <c r="H67" i="7" a="1"/>
  <c r="H67" i="7" s="1"/>
  <c r="G67" i="7" a="1"/>
  <c r="G67" i="7" s="1"/>
  <c r="E67" i="7"/>
  <c r="D67" i="7"/>
  <c r="B67" i="7"/>
  <c r="J66" i="7" a="1"/>
  <c r="J66" i="7" s="1"/>
  <c r="I66" i="7" a="1"/>
  <c r="I66" i="7" s="1"/>
  <c r="H66" i="7" a="1"/>
  <c r="H66" i="7" s="1"/>
  <c r="G66" i="7" a="1"/>
  <c r="G66" i="7" s="1"/>
  <c r="E66" i="7"/>
  <c r="D66" i="7"/>
  <c r="B66" i="7"/>
  <c r="J65" i="7"/>
  <c r="J65" i="7" a="1"/>
  <c r="I65" i="7" a="1"/>
  <c r="I65" i="7" s="1"/>
  <c r="H65" i="7" a="1"/>
  <c r="H65" i="7" s="1"/>
  <c r="G65" i="7" a="1"/>
  <c r="G65" i="7" s="1"/>
  <c r="E65" i="7"/>
  <c r="D65" i="7"/>
  <c r="B65" i="7"/>
  <c r="J64" i="7" a="1"/>
  <c r="J64" i="7" s="1"/>
  <c r="I64" i="7" a="1"/>
  <c r="I64" i="7" s="1"/>
  <c r="H64" i="7" a="1"/>
  <c r="H64" i="7" s="1"/>
  <c r="E64" i="7"/>
  <c r="D64" i="7"/>
  <c r="B64" i="7"/>
  <c r="J63" i="7" a="1"/>
  <c r="J63" i="7" s="1"/>
  <c r="I63" i="7"/>
  <c r="I63" i="7" a="1"/>
  <c r="H63" i="7" a="1"/>
  <c r="H63" i="7" s="1"/>
  <c r="G63" i="7" a="1"/>
  <c r="G63" i="7" s="1"/>
  <c r="E63" i="7"/>
  <c r="D63" i="7"/>
  <c r="B63" i="7"/>
  <c r="J62" i="7" a="1"/>
  <c r="J62" i="7" s="1"/>
  <c r="I62" i="7" a="1"/>
  <c r="I62" i="7" s="1"/>
  <c r="H62" i="7" a="1"/>
  <c r="H62" i="7" s="1"/>
  <c r="G62" i="7" a="1"/>
  <c r="G62" i="7" s="1"/>
  <c r="E62" i="7"/>
  <c r="D62" i="7"/>
  <c r="B62" i="7"/>
  <c r="J61" i="7"/>
  <c r="J61" i="7" a="1"/>
  <c r="I61" i="7" a="1"/>
  <c r="I61" i="7" s="1"/>
  <c r="H61" i="7"/>
  <c r="H61" i="7" a="1"/>
  <c r="G61" i="7" a="1"/>
  <c r="G61" i="7" s="1"/>
  <c r="E61" i="7"/>
  <c r="D61" i="7"/>
  <c r="B61" i="7"/>
  <c r="J60" i="7" a="1"/>
  <c r="J60" i="7" s="1"/>
  <c r="I60" i="7" a="1"/>
  <c r="I60" i="7" s="1"/>
  <c r="H60" i="7" a="1"/>
  <c r="H60" i="7" s="1"/>
  <c r="G60" i="7" a="1"/>
  <c r="G60" i="7" s="1"/>
  <c r="E60" i="7"/>
  <c r="D60" i="7"/>
  <c r="B60" i="7"/>
  <c r="J59" i="7" a="1"/>
  <c r="J59" i="7" s="1"/>
  <c r="I59" i="7"/>
  <c r="I59" i="7" a="1"/>
  <c r="H59" i="7" a="1"/>
  <c r="H59" i="7" s="1"/>
  <c r="G59" i="7" a="1"/>
  <c r="G59" i="7" s="1"/>
  <c r="E59" i="7"/>
  <c r="D59" i="7"/>
  <c r="B59" i="7"/>
  <c r="J58" i="7" a="1"/>
  <c r="J58" i="7" s="1"/>
  <c r="I58" i="7" a="1"/>
  <c r="I58" i="7" s="1"/>
  <c r="H58" i="7" a="1"/>
  <c r="H58" i="7" s="1"/>
  <c r="G58" i="7" a="1"/>
  <c r="G58" i="7" s="1"/>
  <c r="E58" i="7"/>
  <c r="D58" i="7"/>
  <c r="B58" i="7"/>
  <c r="J57" i="7"/>
  <c r="J57" i="7" a="1"/>
  <c r="I57" i="7" a="1"/>
  <c r="I57" i="7" s="1"/>
  <c r="H57" i="7" a="1"/>
  <c r="H57" i="7" s="1"/>
  <c r="G57" i="7" a="1"/>
  <c r="G57" i="7" s="1"/>
  <c r="E57" i="7"/>
  <c r="D57" i="7"/>
  <c r="B57" i="7"/>
  <c r="J56" i="7" a="1"/>
  <c r="J56" i="7" s="1"/>
  <c r="I56" i="7" a="1"/>
  <c r="I56" i="7" s="1"/>
  <c r="H56" i="7" a="1"/>
  <c r="H56" i="7" s="1"/>
  <c r="G56" i="7" a="1"/>
  <c r="G56" i="7" s="1"/>
  <c r="E56" i="7"/>
  <c r="D56" i="7"/>
  <c r="B56" i="7"/>
  <c r="J55" i="7" a="1"/>
  <c r="J55" i="7" s="1"/>
  <c r="I55" i="7"/>
  <c r="I55" i="7" a="1"/>
  <c r="H55" i="7" a="1"/>
  <c r="H55" i="7" s="1"/>
  <c r="G55" i="7" a="1"/>
  <c r="G55" i="7" s="1"/>
  <c r="E55" i="7"/>
  <c r="D55" i="7"/>
  <c r="B55" i="7"/>
  <c r="J54" i="7" a="1"/>
  <c r="J54" i="7" s="1"/>
  <c r="I54" i="7" a="1"/>
  <c r="I54" i="7" s="1"/>
  <c r="H54" i="7" a="1"/>
  <c r="H54" i="7" s="1"/>
  <c r="G54" i="7" a="1"/>
  <c r="G54" i="7" s="1"/>
  <c r="E54" i="7"/>
  <c r="D54" i="7"/>
  <c r="B54" i="7"/>
  <c r="J53" i="7"/>
  <c r="J53" i="7" a="1"/>
  <c r="I53" i="7" a="1"/>
  <c r="I53" i="7" s="1"/>
  <c r="H53" i="7" a="1"/>
  <c r="H53" i="7" s="1"/>
  <c r="G53" i="7" a="1"/>
  <c r="G53" i="7" s="1"/>
  <c r="E53" i="7"/>
  <c r="D53" i="7"/>
  <c r="B53" i="7"/>
  <c r="J52" i="7" a="1"/>
  <c r="J52" i="7" s="1"/>
  <c r="I52" i="7" a="1"/>
  <c r="I52" i="7" s="1"/>
  <c r="H52" i="7" a="1"/>
  <c r="H52" i="7" s="1"/>
  <c r="G52" i="7" a="1"/>
  <c r="G52" i="7" s="1"/>
  <c r="E52" i="7"/>
  <c r="D52" i="7"/>
  <c r="B52" i="7"/>
  <c r="J51" i="7" a="1"/>
  <c r="J51" i="7" s="1"/>
  <c r="I51" i="7"/>
  <c r="I51" i="7" a="1"/>
  <c r="H51" i="7" a="1"/>
  <c r="H51" i="7" s="1"/>
  <c r="G51" i="7"/>
  <c r="G51" i="7" a="1"/>
  <c r="E51" i="7"/>
  <c r="D51" i="7"/>
  <c r="B51" i="7"/>
  <c r="J50" i="7" a="1"/>
  <c r="J50" i="7" s="1"/>
  <c r="I50" i="7" a="1"/>
  <c r="I50" i="7" s="1"/>
  <c r="H50" i="7" a="1"/>
  <c r="H50" i="7" s="1"/>
  <c r="G50" i="7" a="1"/>
  <c r="G50" i="7" s="1"/>
  <c r="E50" i="7"/>
  <c r="D50" i="7"/>
  <c r="B50" i="7"/>
  <c r="J49" i="7"/>
  <c r="J49" i="7" a="1"/>
  <c r="I49" i="7" a="1"/>
  <c r="I49" i="7" s="1"/>
  <c r="H49" i="7" a="1"/>
  <c r="H49" i="7" s="1"/>
  <c r="G49" i="7" a="1"/>
  <c r="G49" i="7" s="1"/>
  <c r="E49" i="7"/>
  <c r="D49" i="7"/>
  <c r="B49" i="7"/>
  <c r="J48" i="7" a="1"/>
  <c r="J48" i="7" s="1"/>
  <c r="I48" i="7" a="1"/>
  <c r="I48" i="7" s="1"/>
  <c r="H48" i="7" a="1"/>
  <c r="H48" i="7" s="1"/>
  <c r="G48" i="7" a="1"/>
  <c r="G48" i="7" s="1"/>
  <c r="E48" i="7"/>
  <c r="D48" i="7"/>
  <c r="B48" i="7"/>
  <c r="J47" i="7" a="1"/>
  <c r="J47" i="7" s="1"/>
  <c r="I47" i="7"/>
  <c r="I47" i="7" a="1"/>
  <c r="H47" i="7" a="1"/>
  <c r="H47" i="7" s="1"/>
  <c r="G47" i="7" a="1"/>
  <c r="G47" i="7" s="1"/>
  <c r="E47" i="7"/>
  <c r="D47" i="7"/>
  <c r="B47" i="7"/>
  <c r="J46" i="7" a="1"/>
  <c r="J46" i="7" s="1"/>
  <c r="I46" i="7" a="1"/>
  <c r="I46" i="7" s="1"/>
  <c r="H46" i="7" a="1"/>
  <c r="H46" i="7" s="1"/>
  <c r="G46" i="7" a="1"/>
  <c r="G46" i="7" s="1"/>
  <c r="E46" i="7"/>
  <c r="D46" i="7"/>
  <c r="B46" i="7"/>
  <c r="J45" i="7"/>
  <c r="J45" i="7" a="1"/>
  <c r="I45" i="7" a="1"/>
  <c r="I45" i="7" s="1"/>
  <c r="H45" i="7" a="1"/>
  <c r="H45" i="7" s="1"/>
  <c r="G45" i="7" a="1"/>
  <c r="G45" i="7" s="1"/>
  <c r="E45" i="7"/>
  <c r="D45" i="7"/>
  <c r="B45" i="7"/>
  <c r="J44" i="7" a="1"/>
  <c r="J44" i="7" s="1"/>
  <c r="I44" i="7" a="1"/>
  <c r="I44" i="7" s="1"/>
  <c r="H44" i="7" a="1"/>
  <c r="H44" i="7" s="1"/>
  <c r="G44" i="7" a="1"/>
  <c r="G44" i="7" s="1"/>
  <c r="E44" i="7"/>
  <c r="D44" i="7"/>
  <c r="B44" i="7"/>
  <c r="J43" i="7" a="1"/>
  <c r="J43" i="7" s="1"/>
  <c r="I43" i="7"/>
  <c r="I43" i="7" a="1"/>
  <c r="H43" i="7" a="1"/>
  <c r="H43" i="7" s="1"/>
  <c r="G43" i="7"/>
  <c r="G43" i="7" a="1"/>
  <c r="E43" i="7"/>
  <c r="D43" i="7"/>
  <c r="B43" i="7"/>
  <c r="J42" i="7" a="1"/>
  <c r="J42" i="7" s="1"/>
  <c r="I42" i="7" a="1"/>
  <c r="I42" i="7" s="1"/>
  <c r="H42" i="7" a="1"/>
  <c r="H42" i="7" s="1"/>
  <c r="G42" i="7" a="1"/>
  <c r="G42" i="7" s="1"/>
  <c r="E42" i="7"/>
  <c r="D42" i="7"/>
  <c r="B42" i="7"/>
  <c r="J41" i="7"/>
  <c r="J41" i="7" a="1"/>
  <c r="I41" i="7" a="1"/>
  <c r="I41" i="7" s="1"/>
  <c r="H41" i="7" a="1"/>
  <c r="H41" i="7" s="1"/>
  <c r="G41" i="7" a="1"/>
  <c r="G41" i="7" s="1"/>
  <c r="E41" i="7"/>
  <c r="D41" i="7"/>
  <c r="B41" i="7"/>
  <c r="J40" i="7" a="1"/>
  <c r="J40" i="7" s="1"/>
  <c r="I40" i="7" a="1"/>
  <c r="I40" i="7" s="1"/>
  <c r="H40" i="7" a="1"/>
  <c r="H40" i="7" s="1"/>
  <c r="G40" i="7" a="1"/>
  <c r="G40" i="7" s="1"/>
  <c r="E40" i="7"/>
  <c r="D40" i="7"/>
  <c r="B40" i="7"/>
  <c r="J39" i="7" a="1"/>
  <c r="J39" i="7" s="1"/>
  <c r="I39" i="7"/>
  <c r="I39" i="7" a="1"/>
  <c r="H39" i="7" a="1"/>
  <c r="H39" i="7" s="1"/>
  <c r="G39" i="7" a="1"/>
  <c r="G39" i="7" s="1"/>
  <c r="E39" i="7"/>
  <c r="D39" i="7"/>
  <c r="B39" i="7"/>
  <c r="J38" i="7" a="1"/>
  <c r="J38" i="7" s="1"/>
  <c r="I38" i="7" a="1"/>
  <c r="I38" i="7" s="1"/>
  <c r="H38" i="7" a="1"/>
  <c r="H38" i="7" s="1"/>
  <c r="G38" i="7" a="1"/>
  <c r="G38" i="7" s="1"/>
  <c r="E38" i="7"/>
  <c r="D38" i="7"/>
  <c r="B38" i="7"/>
  <c r="J37" i="7"/>
  <c r="J37" i="7" a="1"/>
  <c r="I37" i="7" a="1"/>
  <c r="I37" i="7" s="1"/>
  <c r="H37" i="7" a="1"/>
  <c r="H37" i="7" s="1"/>
  <c r="G37" i="7" a="1"/>
  <c r="G37" i="7" s="1"/>
  <c r="E37" i="7"/>
  <c r="D37" i="7"/>
  <c r="B37" i="7"/>
  <c r="J36" i="7"/>
  <c r="J36" i="7" a="1"/>
  <c r="I36" i="7" a="1"/>
  <c r="I36" i="7" s="1"/>
  <c r="H36" i="7" a="1"/>
  <c r="H36" i="7" s="1"/>
  <c r="G36" i="7" a="1"/>
  <c r="G36" i="7" s="1"/>
  <c r="E36" i="7"/>
  <c r="D36" i="7"/>
  <c r="B36" i="7"/>
  <c r="J35" i="7" a="1"/>
  <c r="J35" i="7" s="1"/>
  <c r="I35" i="7" a="1"/>
  <c r="I35" i="7" s="1"/>
  <c r="H35" i="7" a="1"/>
  <c r="H35" i="7" s="1"/>
  <c r="G35" i="7" a="1"/>
  <c r="G35" i="7" s="1"/>
  <c r="E35" i="7"/>
  <c r="D35" i="7"/>
  <c r="B35" i="7"/>
  <c r="J34" i="7" a="1"/>
  <c r="J34" i="7" s="1"/>
  <c r="I34" i="7"/>
  <c r="I34" i="7" a="1"/>
  <c r="H34" i="7" a="1"/>
  <c r="H34" i="7" s="1"/>
  <c r="G34" i="7"/>
  <c r="G34" i="7" a="1"/>
  <c r="E34" i="7"/>
  <c r="D34" i="7"/>
  <c r="B34" i="7"/>
  <c r="J33" i="7" a="1"/>
  <c r="J33" i="7" s="1"/>
  <c r="I33" i="7" a="1"/>
  <c r="I33" i="7" s="1"/>
  <c r="H33" i="7" a="1"/>
  <c r="H33" i="7" s="1"/>
  <c r="G33" i="7" a="1"/>
  <c r="G33" i="7" s="1"/>
  <c r="E33" i="7"/>
  <c r="D33" i="7"/>
  <c r="B33" i="7"/>
  <c r="J32" i="7"/>
  <c r="J32" i="7" a="1"/>
  <c r="I32" i="7" a="1"/>
  <c r="I32" i="7" s="1"/>
  <c r="H32" i="7" a="1"/>
  <c r="H32" i="7" s="1"/>
  <c r="G32" i="7" a="1"/>
  <c r="G32" i="7" s="1"/>
  <c r="E32" i="7"/>
  <c r="D32" i="7"/>
  <c r="B32" i="7"/>
  <c r="J31" i="7" a="1"/>
  <c r="J31" i="7" s="1"/>
  <c r="I31" i="7" a="1"/>
  <c r="I31" i="7" s="1"/>
  <c r="H31" i="7" a="1"/>
  <c r="H31" i="7" s="1"/>
  <c r="G31" i="7" a="1"/>
  <c r="G31" i="7" s="1"/>
  <c r="E31" i="7"/>
  <c r="D31" i="7"/>
  <c r="B31" i="7"/>
  <c r="J30" i="7" a="1"/>
  <c r="J30" i="7" s="1"/>
  <c r="I30" i="7"/>
  <c r="I30" i="7" a="1"/>
  <c r="H30" i="7" a="1"/>
  <c r="H30" i="7" s="1"/>
  <c r="G30" i="7" a="1"/>
  <c r="G30" i="7" s="1"/>
  <c r="E30" i="7"/>
  <c r="D30" i="7"/>
  <c r="B30" i="7"/>
  <c r="J29" i="7" a="1"/>
  <c r="J29" i="7" s="1"/>
  <c r="I29" i="7" a="1"/>
  <c r="I29" i="7" s="1"/>
  <c r="H29" i="7" a="1"/>
  <c r="H29" i="7" s="1"/>
  <c r="G29" i="7" a="1"/>
  <c r="G29" i="7" s="1"/>
  <c r="E29" i="7"/>
  <c r="D29" i="7"/>
  <c r="B29" i="7"/>
  <c r="J28" i="7"/>
  <c r="J28" i="7" a="1"/>
  <c r="I28" i="7" a="1"/>
  <c r="I28" i="7" s="1"/>
  <c r="H28" i="7" a="1"/>
  <c r="H28" i="7" s="1"/>
  <c r="G28" i="7" a="1"/>
  <c r="G28" i="7" s="1"/>
  <c r="E28" i="7"/>
  <c r="D28" i="7"/>
  <c r="B28" i="7"/>
  <c r="J27" i="7" a="1"/>
  <c r="J27" i="7" s="1"/>
  <c r="I27" i="7" a="1"/>
  <c r="I27" i="7" s="1"/>
  <c r="H27" i="7" a="1"/>
  <c r="H27" i="7" s="1"/>
  <c r="G27" i="7" a="1"/>
  <c r="G27" i="7" s="1"/>
  <c r="E27" i="7"/>
  <c r="D27" i="7"/>
  <c r="B27" i="7"/>
  <c r="J26" i="7" a="1"/>
  <c r="J26" i="7" s="1"/>
  <c r="I26" i="7"/>
  <c r="I26" i="7" a="1"/>
  <c r="H26" i="7" a="1"/>
  <c r="H26" i="7" s="1"/>
  <c r="G26" i="7"/>
  <c r="G26" i="7" a="1"/>
  <c r="E26" i="7"/>
  <c r="D26" i="7"/>
  <c r="B26" i="7"/>
  <c r="J25" i="7" a="1"/>
  <c r="J25" i="7" s="1"/>
  <c r="I25" i="7" a="1"/>
  <c r="I25" i="7" s="1"/>
  <c r="H25" i="7" a="1"/>
  <c r="H25" i="7" s="1"/>
  <c r="G25" i="7" a="1"/>
  <c r="G25" i="7" s="1"/>
  <c r="E25" i="7"/>
  <c r="D25" i="7"/>
  <c r="B25" i="7"/>
  <c r="J24" i="7"/>
  <c r="J24" i="7" a="1"/>
  <c r="I24" i="7" a="1"/>
  <c r="I24" i="7" s="1"/>
  <c r="H24" i="7" a="1"/>
  <c r="H24" i="7" s="1"/>
  <c r="G24" i="7" a="1"/>
  <c r="G24" i="7" s="1"/>
  <c r="E24" i="7"/>
  <c r="D24" i="7"/>
  <c r="B24" i="7"/>
  <c r="J23" i="7" a="1"/>
  <c r="J23" i="7" s="1"/>
  <c r="I23" i="7" a="1"/>
  <c r="I23" i="7" s="1"/>
  <c r="H23" i="7" a="1"/>
  <c r="H23" i="7" s="1"/>
  <c r="G23" i="7" a="1"/>
  <c r="G23" i="7" s="1"/>
  <c r="E23" i="7"/>
  <c r="D23" i="7"/>
  <c r="B23" i="7"/>
  <c r="J22" i="7" a="1"/>
  <c r="J22" i="7" s="1"/>
  <c r="I22" i="7"/>
  <c r="I22" i="7" a="1"/>
  <c r="H22" i="7" a="1"/>
  <c r="H22" i="7" s="1"/>
  <c r="G22" i="7" a="1"/>
  <c r="G22" i="7" s="1"/>
  <c r="E22" i="7"/>
  <c r="D22" i="7"/>
  <c r="B22" i="7"/>
  <c r="J21" i="7" a="1"/>
  <c r="J21" i="7" s="1"/>
  <c r="I21" i="7" a="1"/>
  <c r="I21" i="7" s="1"/>
  <c r="H21" i="7" a="1"/>
  <c r="H21" i="7" s="1"/>
  <c r="G21" i="7" a="1"/>
  <c r="G21" i="7" s="1"/>
  <c r="E21" i="7"/>
  <c r="D21" i="7"/>
  <c r="B21" i="7"/>
  <c r="J20" i="7"/>
  <c r="J20" i="7" a="1"/>
  <c r="I20" i="7" a="1"/>
  <c r="I20" i="7" s="1"/>
  <c r="H20" i="7" a="1"/>
  <c r="H20" i="7" s="1"/>
  <c r="G20" i="7" a="1"/>
  <c r="G20" i="7" s="1"/>
  <c r="E20" i="7"/>
  <c r="D20" i="7"/>
  <c r="B20" i="7"/>
  <c r="J19" i="7" a="1"/>
  <c r="J19" i="7" s="1"/>
  <c r="I19" i="7" a="1"/>
  <c r="I19" i="7" s="1"/>
  <c r="H19" i="7" a="1"/>
  <c r="H19" i="7" s="1"/>
  <c r="G19" i="7" a="1"/>
  <c r="G19" i="7" s="1"/>
  <c r="E19" i="7"/>
  <c r="D19" i="7"/>
  <c r="B19" i="7"/>
  <c r="J18" i="7" a="1"/>
  <c r="J18" i="7" s="1"/>
  <c r="I18" i="7"/>
  <c r="I18" i="7" a="1"/>
  <c r="H18" i="7" a="1"/>
  <c r="H18" i="7" s="1"/>
  <c r="G18" i="7"/>
  <c r="G18" i="7" a="1"/>
  <c r="E18" i="7"/>
  <c r="D18" i="7"/>
  <c r="B18" i="7"/>
  <c r="J17" i="7" a="1"/>
  <c r="J17" i="7" s="1"/>
  <c r="I17" i="7" a="1"/>
  <c r="I17" i="7" s="1"/>
  <c r="H17" i="7" a="1"/>
  <c r="H17" i="7" s="1"/>
  <c r="G17" i="7" a="1"/>
  <c r="G17" i="7" s="1"/>
  <c r="E17" i="7"/>
  <c r="D17" i="7"/>
  <c r="B17" i="7"/>
  <c r="J16" i="7"/>
  <c r="J16" i="7" a="1"/>
  <c r="I16" i="7" a="1"/>
  <c r="I16" i="7" s="1"/>
  <c r="H16" i="7" a="1"/>
  <c r="H16" i="7" s="1"/>
  <c r="G16" i="7" a="1"/>
  <c r="G16" i="7" s="1"/>
  <c r="E16" i="7"/>
  <c r="D16" i="7"/>
  <c r="B16" i="7"/>
  <c r="J15" i="7" a="1"/>
  <c r="J15" i="7" s="1"/>
  <c r="I15" i="7" a="1"/>
  <c r="I15" i="7" s="1"/>
  <c r="H15" i="7" a="1"/>
  <c r="H15" i="7" s="1"/>
  <c r="G15" i="7" a="1"/>
  <c r="G15" i="7" s="1"/>
  <c r="E15" i="7"/>
  <c r="D15" i="7"/>
  <c r="B15" i="7"/>
  <c r="J14" i="7" a="1"/>
  <c r="J14" i="7" s="1"/>
  <c r="I14" i="7"/>
  <c r="I14" i="7" a="1"/>
  <c r="H14" i="7" a="1"/>
  <c r="H14" i="7" s="1"/>
  <c r="G14" i="7" a="1"/>
  <c r="G14" i="7" s="1"/>
  <c r="E14" i="7"/>
  <c r="D14" i="7"/>
  <c r="B14" i="7"/>
  <c r="J13" i="7" a="1"/>
  <c r="J13" i="7" s="1"/>
  <c r="I13" i="7" a="1"/>
  <c r="I13" i="7" s="1"/>
  <c r="H13" i="7" a="1"/>
  <c r="H13" i="7" s="1"/>
  <c r="G13" i="7" a="1"/>
  <c r="G13" i="7" s="1"/>
  <c r="E13" i="7"/>
  <c r="D13" i="7"/>
  <c r="B13" i="7"/>
  <c r="J12" i="7"/>
  <c r="J12" i="7" a="1"/>
  <c r="I12" i="7" a="1"/>
  <c r="I12" i="7" s="1"/>
  <c r="H12" i="7" a="1"/>
  <c r="H12" i="7" s="1"/>
  <c r="G12" i="7" a="1"/>
  <c r="G12" i="7" s="1"/>
  <c r="E12" i="7"/>
  <c r="D12" i="7"/>
  <c r="B12" i="7"/>
  <c r="J11" i="7" a="1"/>
  <c r="J11" i="7" s="1"/>
  <c r="I11" i="7" a="1"/>
  <c r="I11" i="7" s="1"/>
  <c r="H11" i="7" a="1"/>
  <c r="H11" i="7" s="1"/>
  <c r="G11" i="7" a="1"/>
  <c r="G11" i="7" s="1"/>
  <c r="E11" i="7"/>
  <c r="D11" i="7"/>
  <c r="B11" i="7"/>
  <c r="J10" i="7" a="1"/>
  <c r="J10" i="7" s="1"/>
  <c r="I10" i="7"/>
  <c r="I10" i="7" a="1"/>
  <c r="H10" i="7" a="1"/>
  <c r="H10" i="7" s="1"/>
  <c r="G10" i="7"/>
  <c r="G10" i="7" a="1"/>
  <c r="E10" i="7"/>
  <c r="D10" i="7"/>
  <c r="B10" i="7"/>
  <c r="J9" i="7" a="1"/>
  <c r="J9" i="7" s="1"/>
  <c r="I9" i="7" a="1"/>
  <c r="I9" i="7" s="1"/>
  <c r="H9" i="7" a="1"/>
  <c r="H9" i="7" s="1"/>
  <c r="G9" i="7" a="1"/>
  <c r="G9" i="7" s="1"/>
  <c r="E9" i="7"/>
  <c r="D9" i="7"/>
  <c r="B9" i="7"/>
  <c r="J8" i="7"/>
  <c r="J8" i="7" a="1"/>
  <c r="I8" i="7" a="1"/>
  <c r="I8" i="7" s="1"/>
  <c r="H8" i="7" a="1"/>
  <c r="H8" i="7" s="1"/>
  <c r="G8" i="7" a="1"/>
  <c r="G8" i="7" s="1"/>
  <c r="E8" i="7"/>
  <c r="D8" i="7"/>
  <c r="B8" i="7"/>
  <c r="J7" i="7" a="1"/>
  <c r="J7" i="7" s="1"/>
  <c r="I7" i="7" a="1"/>
  <c r="I7" i="7" s="1"/>
  <c r="H7" i="7" a="1"/>
  <c r="H7" i="7" s="1"/>
  <c r="G7" i="7" a="1"/>
  <c r="G7" i="7" s="1"/>
  <c r="E7" i="7"/>
  <c r="D7" i="7"/>
  <c r="B7" i="7"/>
  <c r="J6" i="7" a="1"/>
  <c r="J6" i="7" s="1"/>
  <c r="I6" i="7"/>
  <c r="I6" i="7" a="1"/>
  <c r="H6" i="7" a="1"/>
  <c r="H6" i="7" s="1"/>
  <c r="G6" i="7" a="1"/>
  <c r="G6" i="7" s="1"/>
  <c r="E6" i="7"/>
  <c r="D6" i="7"/>
  <c r="B6" i="7"/>
  <c r="J5" i="7" a="1"/>
  <c r="J5" i="7" s="1"/>
  <c r="I5" i="7" a="1"/>
  <c r="I5" i="7" s="1"/>
  <c r="H5" i="7" a="1"/>
  <c r="H5" i="7" s="1"/>
  <c r="G5" i="7" a="1"/>
  <c r="G5" i="7" s="1"/>
  <c r="E5" i="7"/>
  <c r="D5" i="7"/>
  <c r="B5" i="7"/>
  <c r="J4" i="7"/>
  <c r="J4" i="7" a="1"/>
  <c r="I4" i="7" a="1"/>
  <c r="I4" i="7" s="1"/>
  <c r="H4" i="7" a="1"/>
  <c r="H4" i="7" s="1"/>
  <c r="G4" i="7" a="1"/>
  <c r="G4" i="7" s="1"/>
  <c r="E4" i="7"/>
  <c r="D4" i="7"/>
  <c r="B4" i="7"/>
  <c r="J3" i="7" a="1"/>
  <c r="J3" i="7" s="1"/>
  <c r="I3" i="7" a="1"/>
  <c r="I3" i="7" s="1"/>
  <c r="H3" i="7" a="1"/>
  <c r="H3" i="7" s="1"/>
  <c r="G3" i="7" a="1"/>
  <c r="G3" i="7" s="1"/>
  <c r="E3" i="7"/>
  <c r="D3" i="7"/>
  <c r="B3" i="7"/>
  <c r="J2" i="7" a="1"/>
  <c r="J2" i="7" s="1"/>
  <c r="I2" i="7"/>
  <c r="I2" i="7" a="1"/>
  <c r="H2" i="7" a="1"/>
  <c r="H2" i="7" s="1"/>
  <c r="G2" i="7"/>
  <c r="G2" i="7" a="1"/>
  <c r="E2" i="7"/>
  <c r="D2" i="7"/>
  <c r="B2" i="7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H51" i="1" a="1"/>
  <c r="H51" i="1" s="1"/>
  <c r="H52" i="1" a="1"/>
  <c r="H52" i="1" s="1"/>
  <c r="H53" i="1" a="1"/>
  <c r="H53" i="1" s="1"/>
  <c r="H54" i="1" a="1"/>
  <c r="H54" i="1" s="1"/>
  <c r="H55" i="1" a="1"/>
  <c r="H55" i="1" s="1"/>
  <c r="H56" i="1" a="1"/>
  <c r="H56" i="1" s="1"/>
  <c r="H57" i="1" a="1"/>
  <c r="H57" i="1" s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63" i="1" a="1"/>
  <c r="H63" i="1" s="1"/>
  <c r="H64" i="1" a="1"/>
  <c r="H64" i="1" s="1"/>
  <c r="H65" i="1" a="1"/>
  <c r="H65" i="1" s="1"/>
  <c r="H66" i="1" a="1"/>
  <c r="H66" i="1" s="1"/>
  <c r="H67" i="1" a="1"/>
  <c r="H67" i="1" s="1"/>
  <c r="H68" i="1" a="1"/>
  <c r="H68" i="1" s="1"/>
  <c r="H69" i="1" a="1"/>
  <c r="H69" i="1" s="1"/>
  <c r="H70" i="1" a="1"/>
  <c r="H70" i="1" s="1"/>
  <c r="H71" i="1" a="1"/>
  <c r="H71" i="1" s="1"/>
  <c r="H72" i="1" a="1"/>
  <c r="H72" i="1" s="1"/>
  <c r="H73" i="1" a="1"/>
  <c r="H73" i="1" s="1"/>
  <c r="H74" i="1" a="1"/>
  <c r="H74" i="1" s="1"/>
  <c r="H75" i="1" a="1"/>
  <c r="H75" i="1" s="1"/>
  <c r="H76" i="1" a="1"/>
  <c r="H76" i="1" s="1"/>
  <c r="H77" i="1" a="1"/>
  <c r="H77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 s="1"/>
  <c r="H89" i="1" a="1"/>
  <c r="H89" i="1" s="1"/>
  <c r="H90" i="1" a="1"/>
  <c r="H90" i="1" s="1"/>
  <c r="H91" i="1" a="1"/>
  <c r="H91" i="1" s="1"/>
  <c r="H92" i="1" a="1"/>
  <c r="H92" i="1" s="1"/>
  <c r="H93" i="1" a="1"/>
  <c r="H93" i="1" s="1"/>
  <c r="H94" i="1" a="1"/>
  <c r="H94" i="1" s="1"/>
  <c r="H95" i="1" a="1"/>
  <c r="H95" i="1" s="1"/>
  <c r="H96" i="1" a="1"/>
  <c r="H96" i="1" s="1"/>
  <c r="H98" i="1" a="1"/>
  <c r="H98" i="1" s="1"/>
  <c r="H99" i="1" a="1"/>
  <c r="H99" i="1" s="1"/>
  <c r="H100" i="1" a="1"/>
  <c r="H100" i="1" s="1"/>
  <c r="H101" i="1" a="1"/>
  <c r="H101" i="1" s="1"/>
  <c r="H102" i="1" a="1"/>
  <c r="H102" i="1" s="1"/>
  <c r="H103" i="1" a="1"/>
  <c r="H103" i="1" s="1"/>
  <c r="H104" i="1" a="1"/>
  <c r="H104" i="1" s="1"/>
  <c r="H105" i="1" a="1"/>
  <c r="H105" i="1" s="1"/>
  <c r="H106" i="1" a="1"/>
  <c r="H106" i="1" s="1"/>
  <c r="H107" i="1" a="1"/>
  <c r="H107" i="1" s="1"/>
  <c r="H108" i="1" a="1"/>
  <c r="H108" i="1" s="1"/>
  <c r="H109" i="1" a="1"/>
  <c r="H109" i="1" s="1"/>
  <c r="H110" i="1" a="1"/>
  <c r="H110" i="1" s="1"/>
  <c r="H111" i="1" a="1"/>
  <c r="H111" i="1" s="1"/>
  <c r="H112" i="1" a="1"/>
  <c r="H112" i="1" s="1"/>
  <c r="H113" i="1" a="1"/>
  <c r="H113" i="1" s="1"/>
  <c r="H114" i="1" a="1"/>
  <c r="H114" i="1" s="1"/>
  <c r="H115" i="1" a="1"/>
  <c r="H115" i="1" s="1"/>
  <c r="H116" i="1" a="1"/>
  <c r="H116" i="1" s="1"/>
  <c r="H117" i="1" a="1"/>
  <c r="H117" i="1" s="1"/>
  <c r="H118" i="1" a="1"/>
  <c r="H118" i="1" s="1"/>
  <c r="H119" i="1" a="1"/>
  <c r="H119" i="1" s="1"/>
  <c r="H120" i="1" a="1"/>
  <c r="H120" i="1" s="1"/>
  <c r="H121" i="1" a="1"/>
  <c r="H121" i="1" s="1"/>
  <c r="G2" i="1" a="1"/>
  <c r="G2" i="1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/>
  <c r="G60" i="1" a="1"/>
  <c r="G60" i="1" s="1"/>
  <c r="G61" i="1" a="1"/>
  <c r="G61" i="1" s="1"/>
  <c r="G62" i="1" a="1"/>
  <c r="G62" i="1" s="1"/>
  <c r="G63" i="1" a="1"/>
  <c r="G63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93" i="1" a="1"/>
  <c r="G93" i="1"/>
  <c r="G94" i="1" a="1"/>
  <c r="G94" i="1" s="1"/>
  <c r="G95" i="1" a="1"/>
  <c r="G95" i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H97" i="1" s="1" a="1"/>
  <c r="H97" i="1" s="1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B3" i="4"/>
  <c r="B2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G64" i="7" s="1" a="1"/>
  <c r="G64" i="7" s="1"/>
  <c r="B65" i="4"/>
  <c r="B66" i="4"/>
  <c r="B67" i="4"/>
  <c r="B68" i="4"/>
  <c r="B69" i="4"/>
  <c r="B70" i="4"/>
  <c r="B71" i="4"/>
  <c r="B72" i="4"/>
  <c r="B73" i="4"/>
  <c r="G73" i="1" s="1" a="1"/>
  <c r="G73" i="1" s="1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I3" i="1" a="1"/>
  <c r="I3" i="1" s="1"/>
  <c r="J3" i="1" a="1"/>
  <c r="J3" i="1" s="1"/>
  <c r="I4" i="1" a="1"/>
  <c r="I4" i="1" s="1"/>
  <c r="J4" i="1" a="1"/>
  <c r="J4" i="1" s="1"/>
  <c r="I5" i="1" a="1"/>
  <c r="I5" i="1" s="1"/>
  <c r="J5" i="1" a="1"/>
  <c r="J5" i="1" s="1"/>
  <c r="I6" i="1" a="1"/>
  <c r="I6" i="1" s="1"/>
  <c r="J6" i="1" a="1"/>
  <c r="J6" i="1" s="1"/>
  <c r="I7" i="1" a="1"/>
  <c r="I7" i="1" s="1"/>
  <c r="J7" i="1" a="1"/>
  <c r="J7" i="1" s="1"/>
  <c r="I8" i="1" a="1"/>
  <c r="I8" i="1" s="1"/>
  <c r="J8" i="1" a="1"/>
  <c r="J8" i="1" s="1"/>
  <c r="I9" i="1" a="1"/>
  <c r="I9" i="1" s="1"/>
  <c r="J9" i="1" a="1"/>
  <c r="J9" i="1" s="1"/>
  <c r="I10" i="1" a="1"/>
  <c r="I10" i="1" s="1"/>
  <c r="J10" i="1" a="1"/>
  <c r="J10" i="1" s="1"/>
  <c r="I11" i="1" a="1"/>
  <c r="I11" i="1" s="1"/>
  <c r="J11" i="1" a="1"/>
  <c r="J11" i="1" s="1"/>
  <c r="I12" i="1" a="1"/>
  <c r="I12" i="1" s="1"/>
  <c r="J12" i="1" a="1"/>
  <c r="J12" i="1" s="1"/>
  <c r="I13" i="1" a="1"/>
  <c r="I13" i="1" s="1"/>
  <c r="J13" i="1" a="1"/>
  <c r="J13" i="1" s="1"/>
  <c r="I14" i="1" a="1"/>
  <c r="I14" i="1" s="1"/>
  <c r="J14" i="1" a="1"/>
  <c r="J14" i="1" s="1"/>
  <c r="I15" i="1" a="1"/>
  <c r="I15" i="1" s="1"/>
  <c r="J15" i="1" a="1"/>
  <c r="J15" i="1" s="1"/>
  <c r="I16" i="1" a="1"/>
  <c r="I16" i="1" s="1"/>
  <c r="J16" i="1" a="1"/>
  <c r="J16" i="1" s="1"/>
  <c r="I17" i="1" a="1"/>
  <c r="I17" i="1" s="1"/>
  <c r="J17" i="1" a="1"/>
  <c r="J17" i="1" s="1"/>
  <c r="I18" i="1" a="1"/>
  <c r="I18" i="1" s="1"/>
  <c r="J18" i="1" a="1"/>
  <c r="J18" i="1" s="1"/>
  <c r="I19" i="1" a="1"/>
  <c r="I19" i="1" s="1"/>
  <c r="J19" i="1" a="1"/>
  <c r="J19" i="1" s="1"/>
  <c r="I20" i="1" a="1"/>
  <c r="I20" i="1" s="1"/>
  <c r="J20" i="1" a="1"/>
  <c r="J20" i="1" s="1"/>
  <c r="I21" i="1" a="1"/>
  <c r="I21" i="1" s="1"/>
  <c r="J21" i="1" a="1"/>
  <c r="J21" i="1" s="1"/>
  <c r="I22" i="1" a="1"/>
  <c r="I22" i="1" s="1"/>
  <c r="J22" i="1" a="1"/>
  <c r="J22" i="1" s="1"/>
  <c r="I23" i="1" a="1"/>
  <c r="I23" i="1" s="1"/>
  <c r="J23" i="1" a="1"/>
  <c r="J23" i="1" s="1"/>
  <c r="I24" i="1" a="1"/>
  <c r="I24" i="1" s="1"/>
  <c r="J24" i="1" a="1"/>
  <c r="J24" i="1" s="1"/>
  <c r="I25" i="1" a="1"/>
  <c r="I25" i="1" s="1"/>
  <c r="J25" i="1" a="1"/>
  <c r="J25" i="1" s="1"/>
  <c r="I26" i="1" a="1"/>
  <c r="I26" i="1" s="1"/>
  <c r="J26" i="1" a="1"/>
  <c r="J26" i="1" s="1"/>
  <c r="I27" i="1" a="1"/>
  <c r="I27" i="1" s="1"/>
  <c r="J27" i="1" a="1"/>
  <c r="J27" i="1" s="1"/>
  <c r="I28" i="1" a="1"/>
  <c r="I28" i="1" s="1"/>
  <c r="J28" i="1" a="1"/>
  <c r="J28" i="1" s="1"/>
  <c r="I29" i="1" a="1"/>
  <c r="I29" i="1" s="1"/>
  <c r="J29" i="1" a="1"/>
  <c r="J29" i="1" s="1"/>
  <c r="I30" i="1" a="1"/>
  <c r="I30" i="1" s="1"/>
  <c r="J30" i="1" a="1"/>
  <c r="J30" i="1" s="1"/>
  <c r="I31" i="1" a="1"/>
  <c r="I31" i="1" s="1"/>
  <c r="J31" i="1" a="1"/>
  <c r="J31" i="1" s="1"/>
  <c r="I32" i="1" a="1"/>
  <c r="I32" i="1" s="1"/>
  <c r="J32" i="1" a="1"/>
  <c r="J32" i="1" s="1"/>
  <c r="I33" i="1" a="1"/>
  <c r="I33" i="1" s="1"/>
  <c r="J33" i="1" a="1"/>
  <c r="J33" i="1" s="1"/>
  <c r="I34" i="1" a="1"/>
  <c r="I34" i="1" s="1"/>
  <c r="J34" i="1" a="1"/>
  <c r="J34" i="1" s="1"/>
  <c r="I35" i="1" a="1"/>
  <c r="I35" i="1" s="1"/>
  <c r="J35" i="1" a="1"/>
  <c r="J35" i="1" s="1"/>
  <c r="I36" i="1" a="1"/>
  <c r="I36" i="1" s="1"/>
  <c r="J36" i="1" a="1"/>
  <c r="J36" i="1" s="1"/>
  <c r="I37" i="1" a="1"/>
  <c r="I37" i="1" s="1"/>
  <c r="J37" i="1" a="1"/>
  <c r="J37" i="1" s="1"/>
  <c r="I38" i="1" a="1"/>
  <c r="I38" i="1" s="1"/>
  <c r="J38" i="1" a="1"/>
  <c r="J38" i="1" s="1"/>
  <c r="I39" i="1" a="1"/>
  <c r="I39" i="1" s="1"/>
  <c r="J39" i="1" a="1"/>
  <c r="J39" i="1" s="1"/>
  <c r="I40" i="1" a="1"/>
  <c r="I40" i="1" s="1"/>
  <c r="J40" i="1" a="1"/>
  <c r="J40" i="1" s="1"/>
  <c r="I41" i="1" a="1"/>
  <c r="I41" i="1" s="1"/>
  <c r="J41" i="1" a="1"/>
  <c r="J41" i="1" s="1"/>
  <c r="I42" i="1" a="1"/>
  <c r="I42" i="1" s="1"/>
  <c r="J42" i="1" a="1"/>
  <c r="J42" i="1" s="1"/>
  <c r="I43" i="1" a="1"/>
  <c r="I43" i="1" s="1"/>
  <c r="J43" i="1" a="1"/>
  <c r="J43" i="1" s="1"/>
  <c r="I44" i="1" a="1"/>
  <c r="I44" i="1" s="1"/>
  <c r="J44" i="1" a="1"/>
  <c r="J44" i="1" s="1"/>
  <c r="I45" i="1" a="1"/>
  <c r="I45" i="1" s="1"/>
  <c r="J45" i="1" a="1"/>
  <c r="J45" i="1" s="1"/>
  <c r="I46" i="1" a="1"/>
  <c r="I46" i="1" s="1"/>
  <c r="J46" i="1" a="1"/>
  <c r="J46" i="1" s="1"/>
  <c r="I47" i="1" a="1"/>
  <c r="I47" i="1" s="1"/>
  <c r="J47" i="1" a="1"/>
  <c r="J47" i="1" s="1"/>
  <c r="I48" i="1" a="1"/>
  <c r="I48" i="1" s="1"/>
  <c r="J48" i="1" a="1"/>
  <c r="J48" i="1" s="1"/>
  <c r="I49" i="1" a="1"/>
  <c r="I49" i="1" s="1"/>
  <c r="J49" i="1" a="1"/>
  <c r="J49" i="1" s="1"/>
  <c r="I50" i="1" a="1"/>
  <c r="I50" i="1" s="1"/>
  <c r="J50" i="1" a="1"/>
  <c r="J50" i="1" s="1"/>
  <c r="I51" i="1" a="1"/>
  <c r="I51" i="1" s="1"/>
  <c r="J51" i="1" a="1"/>
  <c r="J51" i="1" s="1"/>
  <c r="I52" i="1" a="1"/>
  <c r="I52" i="1" s="1"/>
  <c r="J52" i="1" a="1"/>
  <c r="J52" i="1" s="1"/>
  <c r="I53" i="1" a="1"/>
  <c r="I53" i="1" s="1"/>
  <c r="J53" i="1" a="1"/>
  <c r="J53" i="1" s="1"/>
  <c r="I54" i="1" a="1"/>
  <c r="I54" i="1" s="1"/>
  <c r="J54" i="1" a="1"/>
  <c r="J54" i="1" s="1"/>
  <c r="I55" i="1" a="1"/>
  <c r="I55" i="1" s="1"/>
  <c r="J55" i="1" a="1"/>
  <c r="J55" i="1" s="1"/>
  <c r="I56" i="1" a="1"/>
  <c r="I56" i="1" s="1"/>
  <c r="J56" i="1" a="1"/>
  <c r="J56" i="1" s="1"/>
  <c r="I57" i="1" a="1"/>
  <c r="I57" i="1" s="1"/>
  <c r="J57" i="1" a="1"/>
  <c r="J57" i="1" s="1"/>
  <c r="I58" i="1" a="1"/>
  <c r="I58" i="1" s="1"/>
  <c r="J58" i="1" a="1"/>
  <c r="J58" i="1" s="1"/>
  <c r="I59" i="1" a="1"/>
  <c r="I59" i="1" s="1"/>
  <c r="J59" i="1" a="1"/>
  <c r="J59" i="1" s="1"/>
  <c r="I60" i="1" a="1"/>
  <c r="I60" i="1" s="1"/>
  <c r="J60" i="1" a="1"/>
  <c r="J60" i="1" s="1"/>
  <c r="I61" i="1" a="1"/>
  <c r="I61" i="1" s="1"/>
  <c r="J61" i="1" a="1"/>
  <c r="J61" i="1" s="1"/>
  <c r="I62" i="1" a="1"/>
  <c r="I62" i="1" s="1"/>
  <c r="J62" i="1" a="1"/>
  <c r="J62" i="1" s="1"/>
  <c r="I63" i="1" a="1"/>
  <c r="I63" i="1" s="1"/>
  <c r="J63" i="1" a="1"/>
  <c r="J63" i="1" s="1"/>
  <c r="I64" i="1" a="1"/>
  <c r="I64" i="1" s="1"/>
  <c r="J64" i="1" a="1"/>
  <c r="J64" i="1" s="1"/>
  <c r="I65" i="1" a="1"/>
  <c r="I65" i="1" s="1"/>
  <c r="J65" i="1" a="1"/>
  <c r="J65" i="1" s="1"/>
  <c r="I66" i="1" a="1"/>
  <c r="I66" i="1" s="1"/>
  <c r="J66" i="1" a="1"/>
  <c r="J66" i="1" s="1"/>
  <c r="I67" i="1" a="1"/>
  <c r="I67" i="1" s="1"/>
  <c r="J67" i="1" a="1"/>
  <c r="J67" i="1" s="1"/>
  <c r="I68" i="1" a="1"/>
  <c r="I68" i="1" s="1"/>
  <c r="J68" i="1" a="1"/>
  <c r="J68" i="1" s="1"/>
  <c r="I69" i="1" a="1"/>
  <c r="I69" i="1" s="1"/>
  <c r="J69" i="1" a="1"/>
  <c r="J69" i="1" s="1"/>
  <c r="I70" i="1" a="1"/>
  <c r="I70" i="1" s="1"/>
  <c r="J70" i="1" a="1"/>
  <c r="J70" i="1" s="1"/>
  <c r="I71" i="1" a="1"/>
  <c r="I71" i="1" s="1"/>
  <c r="J71" i="1" a="1"/>
  <c r="J71" i="1" s="1"/>
  <c r="I72" i="1" a="1"/>
  <c r="I72" i="1" s="1"/>
  <c r="J72" i="1" a="1"/>
  <c r="J72" i="1" s="1"/>
  <c r="I73" i="1" a="1"/>
  <c r="I73" i="1" s="1"/>
  <c r="J73" i="1" a="1"/>
  <c r="J73" i="1" s="1"/>
  <c r="I74" i="1" a="1"/>
  <c r="I74" i="1" s="1"/>
  <c r="J74" i="1" a="1"/>
  <c r="J74" i="1" s="1"/>
  <c r="I75" i="1" a="1"/>
  <c r="I75" i="1" s="1"/>
  <c r="J75" i="1" a="1"/>
  <c r="J75" i="1" s="1"/>
  <c r="I76" i="1" a="1"/>
  <c r="I76" i="1" s="1"/>
  <c r="J76" i="1" a="1"/>
  <c r="J76" i="1" s="1"/>
  <c r="I77" i="1" a="1"/>
  <c r="I77" i="1" s="1"/>
  <c r="J77" i="1" a="1"/>
  <c r="J77" i="1" s="1"/>
  <c r="I78" i="1" a="1"/>
  <c r="I78" i="1" s="1"/>
  <c r="J78" i="1" a="1"/>
  <c r="J78" i="1" s="1"/>
  <c r="I79" i="1" a="1"/>
  <c r="I79" i="1" s="1"/>
  <c r="J79" i="1" a="1"/>
  <c r="J79" i="1" s="1"/>
  <c r="I80" i="1" a="1"/>
  <c r="I80" i="1" s="1"/>
  <c r="J80" i="1" a="1"/>
  <c r="J80" i="1" s="1"/>
  <c r="I81" i="1" a="1"/>
  <c r="I81" i="1" s="1"/>
  <c r="J81" i="1" a="1"/>
  <c r="J81" i="1" s="1"/>
  <c r="I82" i="1" a="1"/>
  <c r="I82" i="1" s="1"/>
  <c r="J82" i="1" a="1"/>
  <c r="J82" i="1" s="1"/>
  <c r="I83" i="1" a="1"/>
  <c r="I83" i="1" s="1"/>
  <c r="J83" i="1" a="1"/>
  <c r="J83" i="1" s="1"/>
  <c r="I84" i="1" a="1"/>
  <c r="I84" i="1" s="1"/>
  <c r="J84" i="1" a="1"/>
  <c r="J84" i="1" s="1"/>
  <c r="I85" i="1" a="1"/>
  <c r="I85" i="1" s="1"/>
  <c r="J85" i="1" a="1"/>
  <c r="J85" i="1" s="1"/>
  <c r="I86" i="1" a="1"/>
  <c r="I86" i="1" s="1"/>
  <c r="J86" i="1" a="1"/>
  <c r="J86" i="1" s="1"/>
  <c r="I87" i="1" a="1"/>
  <c r="I87" i="1" s="1"/>
  <c r="J87" i="1" a="1"/>
  <c r="J87" i="1" s="1"/>
  <c r="I88" i="1" a="1"/>
  <c r="I88" i="1" s="1"/>
  <c r="J88" i="1" a="1"/>
  <c r="J88" i="1" s="1"/>
  <c r="I89" i="1" a="1"/>
  <c r="I89" i="1" s="1"/>
  <c r="J89" i="1" a="1"/>
  <c r="J89" i="1" s="1"/>
  <c r="I90" i="1" a="1"/>
  <c r="I90" i="1" s="1"/>
  <c r="J90" i="1" a="1"/>
  <c r="J90" i="1" s="1"/>
  <c r="I91" i="1" a="1"/>
  <c r="I91" i="1" s="1"/>
  <c r="J91" i="1" a="1"/>
  <c r="J91" i="1" s="1"/>
  <c r="I92" i="1" a="1"/>
  <c r="I92" i="1" s="1"/>
  <c r="J92" i="1" a="1"/>
  <c r="J92" i="1" s="1"/>
  <c r="I93" i="1" a="1"/>
  <c r="I93" i="1" s="1"/>
  <c r="J93" i="1" a="1"/>
  <c r="J93" i="1" s="1"/>
  <c r="I94" i="1" a="1"/>
  <c r="I94" i="1" s="1"/>
  <c r="J94" i="1" a="1"/>
  <c r="J94" i="1" s="1"/>
  <c r="I95" i="1" a="1"/>
  <c r="I95" i="1" s="1"/>
  <c r="J95" i="1" a="1"/>
  <c r="J95" i="1" s="1"/>
  <c r="I96" i="1" a="1"/>
  <c r="I96" i="1" s="1"/>
  <c r="J96" i="1" a="1"/>
  <c r="J96" i="1" s="1"/>
  <c r="I97" i="1" a="1"/>
  <c r="I97" i="1" s="1"/>
  <c r="J97" i="1" a="1"/>
  <c r="J97" i="1" s="1"/>
  <c r="I98" i="1" a="1"/>
  <c r="I98" i="1" s="1"/>
  <c r="J98" i="1" a="1"/>
  <c r="J98" i="1" s="1"/>
  <c r="I99" i="1" a="1"/>
  <c r="I99" i="1" s="1"/>
  <c r="J99" i="1" a="1"/>
  <c r="J99" i="1" s="1"/>
  <c r="I100" i="1" a="1"/>
  <c r="I100" i="1" s="1"/>
  <c r="J100" i="1" a="1"/>
  <c r="J100" i="1" s="1"/>
  <c r="I101" i="1" a="1"/>
  <c r="I101" i="1" s="1"/>
  <c r="J101" i="1" a="1"/>
  <c r="J101" i="1" s="1"/>
  <c r="I102" i="1" a="1"/>
  <c r="I102" i="1" s="1"/>
  <c r="J102" i="1" a="1"/>
  <c r="J102" i="1" s="1"/>
  <c r="I103" i="1" a="1"/>
  <c r="I103" i="1" s="1"/>
  <c r="J103" i="1" a="1"/>
  <c r="J103" i="1" s="1"/>
  <c r="I104" i="1" a="1"/>
  <c r="I104" i="1" s="1"/>
  <c r="J104" i="1" a="1"/>
  <c r="J104" i="1" s="1"/>
  <c r="I105" i="1" a="1"/>
  <c r="I105" i="1" s="1"/>
  <c r="J105" i="1" a="1"/>
  <c r="J105" i="1" s="1"/>
  <c r="I106" i="1" a="1"/>
  <c r="I106" i="1" s="1"/>
  <c r="J106" i="1" a="1"/>
  <c r="J106" i="1" s="1"/>
  <c r="I107" i="1" a="1"/>
  <c r="I107" i="1" s="1"/>
  <c r="J107" i="1" a="1"/>
  <c r="J107" i="1" s="1"/>
  <c r="I108" i="1" a="1"/>
  <c r="I108" i="1" s="1"/>
  <c r="J108" i="1" a="1"/>
  <c r="J108" i="1" s="1"/>
  <c r="I109" i="1" a="1"/>
  <c r="I109" i="1" s="1"/>
  <c r="J109" i="1" a="1"/>
  <c r="J109" i="1" s="1"/>
  <c r="I110" i="1" a="1"/>
  <c r="I110" i="1" s="1"/>
  <c r="J110" i="1" a="1"/>
  <c r="J110" i="1" s="1"/>
  <c r="I111" i="1" a="1"/>
  <c r="I111" i="1" s="1"/>
  <c r="J111" i="1" a="1"/>
  <c r="J111" i="1" s="1"/>
  <c r="I112" i="1" a="1"/>
  <c r="I112" i="1" s="1"/>
  <c r="J112" i="1" a="1"/>
  <c r="J112" i="1" s="1"/>
  <c r="I113" i="1" a="1"/>
  <c r="I113" i="1" s="1"/>
  <c r="J113" i="1" a="1"/>
  <c r="J113" i="1" s="1"/>
  <c r="I114" i="1" a="1"/>
  <c r="I114" i="1" s="1"/>
  <c r="J114" i="1" a="1"/>
  <c r="J114" i="1" s="1"/>
  <c r="I115" i="1" a="1"/>
  <c r="I115" i="1" s="1"/>
  <c r="J115" i="1" a="1"/>
  <c r="J115" i="1" s="1"/>
  <c r="I116" i="1" a="1"/>
  <c r="I116" i="1" s="1"/>
  <c r="J116" i="1" a="1"/>
  <c r="J116" i="1" s="1"/>
  <c r="I117" i="1" a="1"/>
  <c r="I117" i="1" s="1"/>
  <c r="J117" i="1" a="1"/>
  <c r="J117" i="1" s="1"/>
  <c r="I118" i="1" a="1"/>
  <c r="I118" i="1" s="1"/>
  <c r="J118" i="1" a="1"/>
  <c r="J118" i="1" s="1"/>
  <c r="I119" i="1" a="1"/>
  <c r="I119" i="1" s="1"/>
  <c r="J119" i="1" a="1"/>
  <c r="J119" i="1" s="1"/>
  <c r="I120" i="1" a="1"/>
  <c r="I120" i="1" s="1"/>
  <c r="J120" i="1" a="1"/>
  <c r="J120" i="1" s="1"/>
  <c r="I121" i="1" a="1"/>
  <c r="I121" i="1" s="1"/>
  <c r="J121" i="1" a="1"/>
  <c r="J121" i="1" s="1"/>
  <c r="J2" i="1" a="1"/>
  <c r="J2" i="1" s="1"/>
  <c r="I2" i="1" a="1"/>
  <c r="I2" i="1" s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E2" i="4"/>
  <c r="E10" i="4"/>
  <c r="E18" i="4"/>
  <c r="E26" i="4"/>
  <c r="E34" i="4"/>
  <c r="E42" i="4"/>
  <c r="E50" i="4"/>
  <c r="E58" i="4"/>
  <c r="E66" i="4"/>
  <c r="E74" i="4"/>
  <c r="E82" i="4"/>
  <c r="E90" i="4"/>
  <c r="E98" i="4"/>
  <c r="E106" i="4"/>
  <c r="E114" i="4"/>
  <c r="E3" i="4"/>
  <c r="E11" i="4"/>
  <c r="E19" i="4"/>
  <c r="E27" i="4"/>
  <c r="E35" i="4"/>
  <c r="E43" i="4"/>
  <c r="E51" i="4"/>
  <c r="E59" i="4"/>
  <c r="E67" i="4"/>
  <c r="E75" i="4"/>
  <c r="E83" i="4"/>
  <c r="E91" i="4"/>
  <c r="E99" i="4"/>
  <c r="E107" i="4"/>
  <c r="E115" i="4"/>
  <c r="E4" i="4"/>
  <c r="E12" i="4"/>
  <c r="E20" i="4"/>
  <c r="E28" i="4"/>
  <c r="E36" i="4"/>
  <c r="E44" i="4"/>
  <c r="E52" i="4"/>
  <c r="E60" i="4"/>
  <c r="E68" i="4"/>
  <c r="E76" i="4"/>
  <c r="E84" i="4"/>
  <c r="E92" i="4"/>
  <c r="E100" i="4"/>
  <c r="E108" i="4"/>
  <c r="E116" i="4"/>
  <c r="E5" i="4"/>
  <c r="E13" i="4"/>
  <c r="E21" i="4"/>
  <c r="E29" i="4"/>
  <c r="E37" i="4"/>
  <c r="E45" i="4"/>
  <c r="E53" i="4"/>
  <c r="E61" i="4"/>
  <c r="E69" i="4"/>
  <c r="E77" i="4"/>
  <c r="E85" i="4"/>
  <c r="E93" i="4"/>
  <c r="E101" i="4"/>
  <c r="E109" i="4"/>
  <c r="E117" i="4"/>
  <c r="E6" i="4"/>
  <c r="E14" i="4"/>
  <c r="E22" i="4"/>
  <c r="E30" i="4"/>
  <c r="E38" i="4"/>
  <c r="E46" i="4"/>
  <c r="E54" i="4"/>
  <c r="E62" i="4"/>
  <c r="E70" i="4"/>
  <c r="E78" i="4"/>
  <c r="E86" i="4"/>
  <c r="E94" i="4"/>
  <c r="E102" i="4"/>
  <c r="E110" i="4"/>
  <c r="E118" i="4"/>
  <c r="E7" i="4"/>
  <c r="E15" i="4"/>
  <c r="E23" i="4"/>
  <c r="E31" i="4"/>
  <c r="E39" i="4"/>
  <c r="E47" i="4"/>
  <c r="E55" i="4"/>
  <c r="E63" i="4"/>
  <c r="E71" i="4"/>
  <c r="E79" i="4"/>
  <c r="E87" i="4"/>
  <c r="E95" i="4"/>
  <c r="E103" i="4"/>
  <c r="E111" i="4"/>
  <c r="E119" i="4"/>
  <c r="E8" i="4"/>
  <c r="E16" i="4"/>
  <c r="E24" i="4"/>
  <c r="E32" i="4"/>
  <c r="E40" i="4"/>
  <c r="E48" i="4"/>
  <c r="E56" i="4"/>
  <c r="E64" i="4"/>
  <c r="E72" i="4"/>
  <c r="E80" i="4"/>
  <c r="E88" i="4"/>
  <c r="E96" i="4"/>
  <c r="E104" i="4"/>
  <c r="E112" i="4"/>
  <c r="E120" i="4"/>
  <c r="E9" i="4"/>
  <c r="E17" i="4"/>
  <c r="E25" i="4"/>
  <c r="E33" i="4"/>
  <c r="E41" i="4"/>
  <c r="E49" i="4"/>
  <c r="E57" i="4"/>
  <c r="E65" i="4"/>
  <c r="E73" i="4"/>
  <c r="E81" i="4"/>
  <c r="E89" i="4"/>
  <c r="E97" i="4"/>
  <c r="E105" i="4"/>
  <c r="E113" i="4"/>
  <c r="E121" i="4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C17" i="6"/>
  <c r="C116" i="6"/>
  <c r="C23" i="6"/>
  <c r="C76" i="6"/>
  <c r="C92" i="6"/>
  <c r="C15" i="6"/>
  <c r="C36" i="6"/>
  <c r="C112" i="6"/>
  <c r="C81" i="6"/>
  <c r="C41" i="6"/>
  <c r="C43" i="6"/>
  <c r="C55" i="6"/>
  <c r="C29" i="6"/>
  <c r="C114" i="6"/>
  <c r="C14" i="6"/>
  <c r="C69" i="6"/>
  <c r="C42" i="6"/>
  <c r="C72" i="6"/>
  <c r="C87" i="6"/>
  <c r="C4" i="6"/>
  <c r="C47" i="6"/>
  <c r="C5" i="6"/>
  <c r="C100" i="6"/>
  <c r="C66" i="6"/>
  <c r="C70" i="6"/>
  <c r="C90" i="6"/>
  <c r="C3" i="6"/>
  <c r="C104" i="6"/>
  <c r="C57" i="6"/>
  <c r="C56" i="6"/>
  <c r="C11" i="6"/>
  <c r="C30" i="6"/>
  <c r="C117" i="6"/>
  <c r="C22" i="6"/>
  <c r="C28" i="6"/>
  <c r="C58" i="6"/>
  <c r="C84" i="6"/>
  <c r="C83" i="6"/>
  <c r="C113" i="6"/>
  <c r="C94" i="6"/>
  <c r="C110" i="6"/>
  <c r="C19" i="6"/>
  <c r="C67" i="6"/>
  <c r="C32" i="6"/>
  <c r="C119" i="6"/>
  <c r="C99" i="6"/>
  <c r="C107" i="6"/>
  <c r="C118" i="6"/>
  <c r="C38" i="6"/>
  <c r="C20" i="6"/>
  <c r="C63" i="6"/>
  <c r="C53" i="6"/>
  <c r="C48" i="6"/>
  <c r="C75" i="6"/>
  <c r="C16" i="6"/>
  <c r="C86" i="6"/>
  <c r="C40" i="6"/>
  <c r="C34" i="6"/>
  <c r="C91" i="6"/>
  <c r="C52" i="6"/>
  <c r="C95" i="6"/>
  <c r="C71" i="6"/>
  <c r="C24" i="6"/>
  <c r="C44" i="6"/>
  <c r="C68" i="6"/>
  <c r="C27" i="6"/>
  <c r="C101" i="6"/>
  <c r="C85" i="6"/>
  <c r="C78" i="6"/>
  <c r="C93" i="6"/>
  <c r="C7" i="6"/>
  <c r="C97" i="6"/>
  <c r="C80" i="6"/>
  <c r="C106" i="6"/>
  <c r="C64" i="6"/>
  <c r="C6" i="6"/>
  <c r="C121" i="6"/>
  <c r="C98" i="6"/>
  <c r="C103" i="6"/>
  <c r="C82" i="6"/>
  <c r="C77" i="6"/>
  <c r="C65" i="6"/>
  <c r="C108" i="6"/>
  <c r="C2" i="6"/>
  <c r="C105" i="6"/>
  <c r="C89" i="6"/>
  <c r="C115" i="6"/>
  <c r="C9" i="6"/>
  <c r="C102" i="6"/>
  <c r="C62" i="6"/>
  <c r="C74" i="6"/>
  <c r="C46" i="6"/>
  <c r="C25" i="6"/>
  <c r="C33" i="6"/>
  <c r="C73" i="6"/>
  <c r="C50" i="6"/>
  <c r="C120" i="6"/>
  <c r="C31" i="6"/>
  <c r="C96" i="6"/>
  <c r="C51" i="6"/>
  <c r="C35" i="6"/>
  <c r="C12" i="6"/>
  <c r="C61" i="6"/>
  <c r="C60" i="6"/>
  <c r="C8" i="6"/>
  <c r="C59" i="6"/>
  <c r="C109" i="6"/>
  <c r="C26" i="6"/>
  <c r="C111" i="6"/>
  <c r="C13" i="6"/>
  <c r="C37" i="6"/>
  <c r="C49" i="6"/>
  <c r="C54" i="6"/>
  <c r="C10" i="6"/>
  <c r="C39" i="6"/>
  <c r="C79" i="6"/>
  <c r="C18" i="6"/>
  <c r="C88" i="6"/>
  <c r="C21" i="6"/>
  <c r="C45" i="6"/>
  <c r="G64" i="1" l="1" a="1"/>
  <c r="G64" i="1" s="1"/>
  <c r="H97" i="7" a="1"/>
  <c r="H97" i="7" s="1"/>
  <c r="G73" i="7" a="1"/>
  <c r="G73" i="7" s="1"/>
  <c r="D17" i="1"/>
  <c r="D33" i="1"/>
  <c r="D49" i="1"/>
  <c r="D65" i="1"/>
  <c r="D81" i="1"/>
  <c r="D97" i="1"/>
  <c r="D108" i="1"/>
  <c r="D116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8" i="1"/>
  <c r="D99" i="1"/>
  <c r="D100" i="1"/>
  <c r="D101" i="1"/>
  <c r="D102" i="1"/>
  <c r="D103" i="1"/>
  <c r="D104" i="1"/>
  <c r="D105" i="1"/>
  <c r="D106" i="1"/>
  <c r="D107" i="1"/>
  <c r="D109" i="1"/>
  <c r="D110" i="1"/>
  <c r="D111" i="1"/>
  <c r="D112" i="1"/>
  <c r="D113" i="1"/>
  <c r="D114" i="1"/>
  <c r="D115" i="1"/>
  <c r="D117" i="1"/>
  <c r="D118" i="1"/>
  <c r="D119" i="1"/>
  <c r="D120" i="1"/>
  <c r="D1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<sst xmlns="http://schemas.openxmlformats.org/spreadsheetml/2006/main" count="1624" uniqueCount="1016">
  <si>
    <t>Zone</t>
  </si>
  <si>
    <t>Addition</t>
  </si>
  <si>
    <t>Pays</t>
  </si>
  <si>
    <t>Nom</t>
  </si>
  <si>
    <t>Code héxa</t>
  </si>
  <si>
    <t>Couleur</t>
  </si>
  <si>
    <t>Fort de Stains est</t>
  </si>
  <si>
    <t>bleu</t>
  </si>
  <si>
    <t>Fort de Stains sud</t>
  </si>
  <si>
    <t>rouge</t>
  </si>
  <si>
    <t>Fort de Stains nord</t>
  </si>
  <si>
    <t>Fort de Stains centre</t>
  </si>
  <si>
    <t>Complexe sportif</t>
  </si>
  <si>
    <t>géodézic</t>
  </si>
  <si>
    <t>Id</t>
  </si>
  <si>
    <t>Pattern</t>
  </si>
  <si>
    <t>Fichier</t>
  </si>
  <si>
    <t>_</t>
  </si>
  <si>
    <t>.svg</t>
  </si>
  <si>
    <t>Colonne1</t>
  </si>
  <si>
    <t>Colonne2</t>
  </si>
  <si>
    <t>Faune et flore</t>
  </si>
  <si>
    <t>Prenom</t>
  </si>
  <si>
    <t>Sexe</t>
  </si>
  <si>
    <t>Categorie</t>
  </si>
  <si>
    <t>Sport</t>
  </si>
  <si>
    <t>divers</t>
  </si>
  <si>
    <t>record_world</t>
  </si>
  <si>
    <t>record_france</t>
  </si>
  <si>
    <t>jo_world</t>
  </si>
  <si>
    <t>jo_france</t>
  </si>
  <si>
    <t>officiels</t>
  </si>
  <si>
    <t>PELÉ</t>
  </si>
  <si>
    <t>legende</t>
  </si>
  <si>
    <t>gargeois</t>
  </si>
  <si>
    <t>Timothée</t>
  </si>
  <si>
    <t>ADOLPHE</t>
  </si>
  <si>
    <t>Simone</t>
  </si>
  <si>
    <t>BILES</t>
  </si>
  <si>
    <t>Serena</t>
  </si>
  <si>
    <t>WILLIAMS</t>
  </si>
  <si>
    <t>Rafael</t>
  </si>
  <si>
    <t>NADAL</t>
  </si>
  <si>
    <t>Roger</t>
  </si>
  <si>
    <t>FEDERER</t>
  </si>
  <si>
    <t>Megan</t>
  </si>
  <si>
    <t>RAPINOE</t>
  </si>
  <si>
    <t>Nikola</t>
  </si>
  <si>
    <t>KARABATIC</t>
  </si>
  <si>
    <t>Catherine</t>
  </si>
  <si>
    <t>DESTIVELLE</t>
  </si>
  <si>
    <t>Surya</t>
  </si>
  <si>
    <t>BONALY</t>
  </si>
  <si>
    <t>Bethany</t>
  </si>
  <si>
    <t>HAMILTON</t>
  </si>
  <si>
    <t>Marie</t>
  </si>
  <si>
    <t>Amélie</t>
  </si>
  <si>
    <t>LEFUR</t>
  </si>
  <si>
    <t>BOCHET</t>
  </si>
  <si>
    <t>MORESMO</t>
  </si>
  <si>
    <t>Daniel</t>
  </si>
  <si>
    <t>DIAS</t>
  </si>
  <si>
    <t>Abdellatif</t>
  </si>
  <si>
    <t>BAKA</t>
  </si>
  <si>
    <t>Karl</t>
  </si>
  <si>
    <t>LEWIS</t>
  </si>
  <si>
    <t>Allyson</t>
  </si>
  <si>
    <t>FELIX</t>
  </si>
  <si>
    <t>Oksana</t>
  </si>
  <si>
    <t>TCHOUSSOVITINA</t>
  </si>
  <si>
    <t>Rocky</t>
  </si>
  <si>
    <t>MARCIANO</t>
  </si>
  <si>
    <t>Lewis</t>
  </si>
  <si>
    <t>Lance</t>
  </si>
  <si>
    <t>ARMSTRONG</t>
  </si>
  <si>
    <t>Lionel</t>
  </si>
  <si>
    <t>MESSI</t>
  </si>
  <si>
    <t>Kareem</t>
  </si>
  <si>
    <t>Alfredo</t>
  </si>
  <si>
    <t>Kathrine</t>
  </si>
  <si>
    <t>SWITZER</t>
  </si>
  <si>
    <t>Genzebe</t>
  </si>
  <si>
    <t>DIBABA</t>
  </si>
  <si>
    <t>Javier</t>
  </si>
  <si>
    <t>SOTOMAYOR</t>
  </si>
  <si>
    <t>Cristiano</t>
  </si>
  <si>
    <t>RONALDO</t>
  </si>
  <si>
    <t>Novak</t>
  </si>
  <si>
    <t>DJOKOVIC</t>
  </si>
  <si>
    <t>Manon</t>
  </si>
  <si>
    <t>RHÉAUME</t>
  </si>
  <si>
    <t>Patrice</t>
  </si>
  <si>
    <t>MARTIN</t>
  </si>
  <si>
    <t>Sébastien</t>
  </si>
  <si>
    <t>LOEB</t>
  </si>
  <si>
    <t>Bernard</t>
  </si>
  <si>
    <t>HINAULT</t>
  </si>
  <si>
    <t>Marcel</t>
  </si>
  <si>
    <t>CERDAN</t>
  </si>
  <si>
    <t>Zinedine</t>
  </si>
  <si>
    <t>ZIDANE</t>
  </si>
  <si>
    <t>Alain</t>
  </si>
  <si>
    <t>PROST</t>
  </si>
  <si>
    <t>Tony</t>
  </si>
  <si>
    <t>PARKER</t>
  </si>
  <si>
    <t>Philippe</t>
  </si>
  <si>
    <t>CATTIAU</t>
  </si>
  <si>
    <t>William</t>
  </si>
  <si>
    <t>Noël</t>
  </si>
  <si>
    <t>VANDERNOTTE</t>
  </si>
  <si>
    <t>Mélina</t>
  </si>
  <si>
    <t>Kevin</t>
  </si>
  <si>
    <t>MAYER</t>
  </si>
  <si>
    <t>Jeannie</t>
  </si>
  <si>
    <t>LONGO</t>
  </si>
  <si>
    <t>Florence</t>
  </si>
  <si>
    <t>ARTHAUD</t>
  </si>
  <si>
    <t>Just</t>
  </si>
  <si>
    <t>FONTAINE</t>
  </si>
  <si>
    <t>Michael</t>
  </si>
  <si>
    <t>PHELPS</t>
  </si>
  <si>
    <t>Larissa</t>
  </si>
  <si>
    <t>LATYNINA</t>
  </si>
  <si>
    <t>Paavo</t>
  </si>
  <si>
    <t>NURMI</t>
  </si>
  <si>
    <t>Mark</t>
  </si>
  <si>
    <t>SPITZ</t>
  </si>
  <si>
    <t>Marit</t>
  </si>
  <si>
    <t>Birgit</t>
  </si>
  <si>
    <t>FISCHER</t>
  </si>
  <si>
    <t>Sawao</t>
  </si>
  <si>
    <t>KATO</t>
  </si>
  <si>
    <t>Jenny</t>
  </si>
  <si>
    <t>THOMPSON</t>
  </si>
  <si>
    <t>Ray</t>
  </si>
  <si>
    <t>EWRY</t>
  </si>
  <si>
    <t>Isabell</t>
  </si>
  <si>
    <t>WERTH</t>
  </si>
  <si>
    <t>Lidia</t>
  </si>
  <si>
    <t>SKOBLIKOVA</t>
  </si>
  <si>
    <t>Valentina</t>
  </si>
  <si>
    <t>VEZZALI</t>
  </si>
  <si>
    <t>Nadia</t>
  </si>
  <si>
    <t>Matt</t>
  </si>
  <si>
    <t>BIONDI</t>
  </si>
  <si>
    <t>PEREC</t>
  </si>
  <si>
    <t>Martin</t>
  </si>
  <si>
    <t>FOURCADE</t>
  </si>
  <si>
    <t>Teddy</t>
  </si>
  <si>
    <t>RINER</t>
  </si>
  <si>
    <t>ESTANGUET</t>
  </si>
  <si>
    <t>Yannick</t>
  </si>
  <si>
    <t>AGNEL</t>
  </si>
  <si>
    <t>Renaud</t>
  </si>
  <si>
    <t>LAVILLENIE</t>
  </si>
  <si>
    <t>Christian</t>
  </si>
  <si>
    <t>D'ORIOLA</t>
  </si>
  <si>
    <t>Laura</t>
  </si>
  <si>
    <t>FLESSEL</t>
  </si>
  <si>
    <t>Clarisse</t>
  </si>
  <si>
    <t>AGBEGNENOU</t>
  </si>
  <si>
    <t>Claude</t>
  </si>
  <si>
    <t>KILLY</t>
  </si>
  <si>
    <t>André</t>
  </si>
  <si>
    <t>JOUSSEAUME</t>
  </si>
  <si>
    <t>Laure</t>
  </si>
  <si>
    <t>MANAUDOU</t>
  </si>
  <si>
    <t>Susanne</t>
  </si>
  <si>
    <t>LANGLEN</t>
  </si>
  <si>
    <t>Félicia</t>
  </si>
  <si>
    <t>BALLANGER</t>
  </si>
  <si>
    <t>Marielle</t>
  </si>
  <si>
    <t>GOITSCHEL</t>
  </si>
  <si>
    <t>ONESTA</t>
  </si>
  <si>
    <t>BONAVENTURA</t>
  </si>
  <si>
    <t>Stéphanie</t>
  </si>
  <si>
    <t>FRAPPART</t>
  </si>
  <si>
    <t>Nigel</t>
  </si>
  <si>
    <t>OWENS</t>
  </si>
  <si>
    <t>Pierluigi</t>
  </si>
  <si>
    <t>COLLINA</t>
  </si>
  <si>
    <t>Dick</t>
  </si>
  <si>
    <t>BAVETTA</t>
  </si>
  <si>
    <t>Joe</t>
  </si>
  <si>
    <t>WEST</t>
  </si>
  <si>
    <t>Andy</t>
  </si>
  <si>
    <t>Alex</t>
  </si>
  <si>
    <t>FERGUSON</t>
  </si>
  <si>
    <t>Aimé</t>
  </si>
  <si>
    <t>JACQUET</t>
  </si>
  <si>
    <t>Bill</t>
  </si>
  <si>
    <t>BELICHICK</t>
  </si>
  <si>
    <t>LUCAS</t>
  </si>
  <si>
    <t>Becky</t>
  </si>
  <si>
    <t>HAMMON</t>
  </si>
  <si>
    <t>Corinne</t>
  </si>
  <si>
    <t>DIACRE</t>
  </si>
  <si>
    <t>Salma</t>
  </si>
  <si>
    <t>AL-MAJIDI</t>
  </si>
  <si>
    <t>Isabelle</t>
  </si>
  <si>
    <t>SEVERINO</t>
  </si>
  <si>
    <t>Andreaw</t>
  </si>
  <si>
    <t>GRAVILLON</t>
  </si>
  <si>
    <t>Wissam</t>
  </si>
  <si>
    <t>ROLLE</t>
  </si>
  <si>
    <t>Fouad</t>
  </si>
  <si>
    <t>JEBBARI</t>
  </si>
  <si>
    <t>Maxime</t>
  </si>
  <si>
    <t>LANGLOIS</t>
  </si>
  <si>
    <t>Kenji</t>
  </si>
  <si>
    <t>GRILLON</t>
  </si>
  <si>
    <t>NEGO</t>
  </si>
  <si>
    <t>Carnejy</t>
  </si>
  <si>
    <t>ANTOINE</t>
  </si>
  <si>
    <t>Vincent</t>
  </si>
  <si>
    <t>VENT</t>
  </si>
  <si>
    <t>Marc</t>
  </si>
  <si>
    <t>MACEDOT</t>
  </si>
  <si>
    <t>Hachemi</t>
  </si>
  <si>
    <t>BENDJANA</t>
  </si>
  <si>
    <t>Jeyssa</t>
  </si>
  <si>
    <t>MARCEL</t>
  </si>
  <si>
    <t>Bengoro</t>
  </si>
  <si>
    <t>BAMBA</t>
  </si>
  <si>
    <t>Johanna</t>
  </si>
  <si>
    <t>WONYOU</t>
  </si>
  <si>
    <t>JORDAN</t>
  </si>
  <si>
    <t>Mohamed</t>
  </si>
  <si>
    <t>ALI</t>
  </si>
  <si>
    <t>Tiger</t>
  </si>
  <si>
    <t>WOODS</t>
  </si>
  <si>
    <t>Wayne</t>
  </si>
  <si>
    <t>GRETZKI</t>
  </si>
  <si>
    <t>Usain</t>
  </si>
  <si>
    <t>BOLT</t>
  </si>
  <si>
    <t>Kobe</t>
  </si>
  <si>
    <t>BRYANT</t>
  </si>
  <si>
    <t>Ian</t>
  </si>
  <si>
    <t>THORPE</t>
  </si>
  <si>
    <t>Sergueï</t>
  </si>
  <si>
    <t>BUBKA</t>
  </si>
  <si>
    <t>Jonah</t>
  </si>
  <si>
    <t>LOMU</t>
  </si>
  <si>
    <t>Martina</t>
  </si>
  <si>
    <t>NAVRÁTILOVÁ</t>
  </si>
  <si>
    <t>Diego</t>
  </si>
  <si>
    <t>MARADONA</t>
  </si>
  <si>
    <t>SCHUMACHER</t>
  </si>
  <si>
    <t>Tom</t>
  </si>
  <si>
    <t>BRADY</t>
  </si>
  <si>
    <t>Marie-Amélie</t>
  </si>
  <si>
    <t>ABDUL JABBAR</t>
  </si>
  <si>
    <t>DI STEFANO</t>
  </si>
  <si>
    <t>ROBERT MICHON</t>
  </si>
  <si>
    <t>Ole einar</t>
  </si>
  <si>
    <t>Marie-José</t>
  </si>
  <si>
    <t>Jean-Claude</t>
  </si>
  <si>
    <t>Charlotte et Julie</t>
  </si>
  <si>
    <t>VAN HELLEMOND</t>
  </si>
  <si>
    <t>BEN YEDDER</t>
  </si>
  <si>
    <t>William et Allan</t>
  </si>
  <si>
    <t>athletisme</t>
  </si>
  <si>
    <t>gym</t>
  </si>
  <si>
    <t>tennis</t>
  </si>
  <si>
    <t>foot</t>
  </si>
  <si>
    <t>handball</t>
  </si>
  <si>
    <t>alpinisme</t>
  </si>
  <si>
    <t>patinage</t>
  </si>
  <si>
    <t>surfeuse</t>
  </si>
  <si>
    <t>ski</t>
  </si>
  <si>
    <t>natation</t>
  </si>
  <si>
    <t>boxe</t>
  </si>
  <si>
    <t>f1</t>
  </si>
  <si>
    <t>cyclisme</t>
  </si>
  <si>
    <t>football</t>
  </si>
  <si>
    <t>basketball</t>
  </si>
  <si>
    <t>volley</t>
  </si>
  <si>
    <t>ski nautique</t>
  </si>
  <si>
    <t>rallye</t>
  </si>
  <si>
    <t>escrime</t>
  </si>
  <si>
    <t>voile</t>
  </si>
  <si>
    <t>aviron</t>
  </si>
  <si>
    <t>biathlon</t>
  </si>
  <si>
    <t>kayak</t>
  </si>
  <si>
    <t>equitation</t>
  </si>
  <si>
    <t>patinage de vitesse</t>
  </si>
  <si>
    <t>judo</t>
  </si>
  <si>
    <t>rugby</t>
  </si>
  <si>
    <t>baseball</t>
  </si>
  <si>
    <t>hockey</t>
  </si>
  <si>
    <t>foot us</t>
  </si>
  <si>
    <t>karate</t>
  </si>
  <si>
    <t>roller hockey</t>
  </si>
  <si>
    <t>golf</t>
  </si>
  <si>
    <t>athle</t>
  </si>
  <si>
    <t xml:space="preserve">football americain </t>
  </si>
  <si>
    <t>H</t>
  </si>
  <si>
    <t>F</t>
  </si>
  <si>
    <t>Country</t>
  </si>
  <si>
    <t>Filename</t>
  </si>
  <si>
    <t>3_letters_code</t>
  </si>
  <si>
    <t>french_name</t>
  </si>
  <si>
    <t>Afghanistan</t>
  </si>
  <si>
    <t>afghanistan.svg</t>
  </si>
  <si>
    <t>AFG</t>
  </si>
  <si>
    <t>Albania</t>
  </si>
  <si>
    <t>albania.svg</t>
  </si>
  <si>
    <t>ALB</t>
  </si>
  <si>
    <t>Albanie</t>
  </si>
  <si>
    <t>Algeria</t>
  </si>
  <si>
    <t>algeria.svg</t>
  </si>
  <si>
    <t>DZA</t>
  </si>
  <si>
    <t>Algérie</t>
  </si>
  <si>
    <t>Andorra</t>
  </si>
  <si>
    <t>andorra.svg</t>
  </si>
  <si>
    <t>AND</t>
  </si>
  <si>
    <t>Andorre</t>
  </si>
  <si>
    <t>Argentina</t>
  </si>
  <si>
    <t>argentina.svg</t>
  </si>
  <si>
    <t>ARG</t>
  </si>
  <si>
    <t>Argentine</t>
  </si>
  <si>
    <t>Armenia</t>
  </si>
  <si>
    <t>armenia.svg</t>
  </si>
  <si>
    <t>ARM</t>
  </si>
  <si>
    <t>Arménie</t>
  </si>
  <si>
    <t>Austria</t>
  </si>
  <si>
    <t>austria.svg</t>
  </si>
  <si>
    <t>AUT</t>
  </si>
  <si>
    <t>Autriche</t>
  </si>
  <si>
    <t>Azerbaijan</t>
  </si>
  <si>
    <t>azerbaijan.svg</t>
  </si>
  <si>
    <t>AZE</t>
  </si>
  <si>
    <t>Azerbaïdjan</t>
  </si>
  <si>
    <t>Bahamas</t>
  </si>
  <si>
    <t>bahamas.svg</t>
  </si>
  <si>
    <t>BHS</t>
  </si>
  <si>
    <t>Bangladesh</t>
  </si>
  <si>
    <t>bangladesh.svg</t>
  </si>
  <si>
    <t>BGD</t>
  </si>
  <si>
    <t>Belarus</t>
  </si>
  <si>
    <t>belarus.svg</t>
  </si>
  <si>
    <t>BLR</t>
  </si>
  <si>
    <t>Bélarus</t>
  </si>
  <si>
    <t>Belgium</t>
  </si>
  <si>
    <t>belgium.svg</t>
  </si>
  <si>
    <t>BEL</t>
  </si>
  <si>
    <t>Belgique</t>
  </si>
  <si>
    <t>Bolivia</t>
  </si>
  <si>
    <t>bolivia.svg</t>
  </si>
  <si>
    <t>BOL</t>
  </si>
  <si>
    <t>Bolivie</t>
  </si>
  <si>
    <t>Brazil</t>
  </si>
  <si>
    <t>brazil.svg</t>
  </si>
  <si>
    <t>BRA</t>
  </si>
  <si>
    <t>Brésil</t>
  </si>
  <si>
    <t>Bulgaria</t>
  </si>
  <si>
    <t>bulgaria.svg</t>
  </si>
  <si>
    <t>BGR</t>
  </si>
  <si>
    <t>Bulgarie</t>
  </si>
  <si>
    <t>Burkina Faso</t>
  </si>
  <si>
    <t>burkina-faso.svg</t>
  </si>
  <si>
    <t>BFA</t>
  </si>
  <si>
    <t>Burundi</t>
  </si>
  <si>
    <t>burundi.svg</t>
  </si>
  <si>
    <t>BDI</t>
  </si>
  <si>
    <t>Cameroon</t>
  </si>
  <si>
    <t>cameroon.svg</t>
  </si>
  <si>
    <t>CMR</t>
  </si>
  <si>
    <t>Cameroun</t>
  </si>
  <si>
    <t>Canada</t>
  </si>
  <si>
    <t>canada.svg</t>
  </si>
  <si>
    <t>CAN</t>
  </si>
  <si>
    <t>Chile</t>
  </si>
  <si>
    <t>chile.svg</t>
  </si>
  <si>
    <t>CHL</t>
  </si>
  <si>
    <t>Chili</t>
  </si>
  <si>
    <t>China</t>
  </si>
  <si>
    <t>china.svg</t>
  </si>
  <si>
    <t>CHN</t>
  </si>
  <si>
    <t>Chine</t>
  </si>
  <si>
    <t>Colombia</t>
  </si>
  <si>
    <t>colombia.svg</t>
  </si>
  <si>
    <t>COL</t>
  </si>
  <si>
    <t>Colombie</t>
  </si>
  <si>
    <t>Croatia</t>
  </si>
  <si>
    <t>croatia.svg</t>
  </si>
  <si>
    <t>HRV</t>
  </si>
  <si>
    <t>Croatie</t>
  </si>
  <si>
    <t>Czech Republic</t>
  </si>
  <si>
    <t>czech-republic.svg</t>
  </si>
  <si>
    <t>CZE</t>
  </si>
  <si>
    <t>République Tchèque</t>
  </si>
  <si>
    <t>Democratic Republic Of Congo</t>
  </si>
  <si>
    <t>democratic-republic-of-congo.svg</t>
  </si>
  <si>
    <t>COD</t>
  </si>
  <si>
    <t>République Démocratique du Congo</t>
  </si>
  <si>
    <t>Denmark</t>
  </si>
  <si>
    <t>denmark.svg</t>
  </si>
  <si>
    <t>DNK</t>
  </si>
  <si>
    <t>Danemark</t>
  </si>
  <si>
    <t>Djibouti</t>
  </si>
  <si>
    <t>djibouti.svg</t>
  </si>
  <si>
    <t>DJI</t>
  </si>
  <si>
    <t>Dominica</t>
  </si>
  <si>
    <t>dominica.svg</t>
  </si>
  <si>
    <t>DMA</t>
  </si>
  <si>
    <t>Dominique</t>
  </si>
  <si>
    <t>Egypt</t>
  </si>
  <si>
    <t>egypt.svg</t>
  </si>
  <si>
    <t>EGY</t>
  </si>
  <si>
    <t>Égypte</t>
  </si>
  <si>
    <t>Equatorial Guinea</t>
  </si>
  <si>
    <t>equatorial-guinea.svg</t>
  </si>
  <si>
    <t>GNQ</t>
  </si>
  <si>
    <t>Guinée Équatoriale</t>
  </si>
  <si>
    <t>Eritrea</t>
  </si>
  <si>
    <t>eritrea.svg</t>
  </si>
  <si>
    <t>ERI</t>
  </si>
  <si>
    <t>Érythrée</t>
  </si>
  <si>
    <t>Estonia</t>
  </si>
  <si>
    <t>estonia.svg</t>
  </si>
  <si>
    <t>EST</t>
  </si>
  <si>
    <t>Estonie</t>
  </si>
  <si>
    <t>Ethiopia</t>
  </si>
  <si>
    <t>ethiopia.svg</t>
  </si>
  <si>
    <t>ETH</t>
  </si>
  <si>
    <t>Éthiopie</t>
  </si>
  <si>
    <t>Faroe Islands</t>
  </si>
  <si>
    <t>faroe-islands.svg</t>
  </si>
  <si>
    <t>FRO</t>
  </si>
  <si>
    <t>Îles Féroé</t>
  </si>
  <si>
    <t>Finland</t>
  </si>
  <si>
    <t>finland.svg</t>
  </si>
  <si>
    <t>FIN</t>
  </si>
  <si>
    <t>Finlande</t>
  </si>
  <si>
    <t>France</t>
  </si>
  <si>
    <t>france.svg</t>
  </si>
  <si>
    <t>FRA</t>
  </si>
  <si>
    <t>Gabon</t>
  </si>
  <si>
    <t>gabon.svg</t>
  </si>
  <si>
    <t>GAB</t>
  </si>
  <si>
    <t>Gambia</t>
  </si>
  <si>
    <t>gambia.svg</t>
  </si>
  <si>
    <t>GMB</t>
  </si>
  <si>
    <t>Gambie</t>
  </si>
  <si>
    <t>Georgia</t>
  </si>
  <si>
    <t>georgia.svg</t>
  </si>
  <si>
    <t>GEO</t>
  </si>
  <si>
    <t>Géorgie</t>
  </si>
  <si>
    <t>Germany</t>
  </si>
  <si>
    <t>germany.svg</t>
  </si>
  <si>
    <t>DEU</t>
  </si>
  <si>
    <t>Allemagne</t>
  </si>
  <si>
    <t>Ghana</t>
  </si>
  <si>
    <t>ghana.svg</t>
  </si>
  <si>
    <t>GHA</t>
  </si>
  <si>
    <t>Greece</t>
  </si>
  <si>
    <t>greece.svg</t>
  </si>
  <si>
    <t>GRC</t>
  </si>
  <si>
    <t>Grèce</t>
  </si>
  <si>
    <t>Grenada</t>
  </si>
  <si>
    <t>grenada.svg</t>
  </si>
  <si>
    <t>GRD</t>
  </si>
  <si>
    <t>Grenade</t>
  </si>
  <si>
    <t>Haiti</t>
  </si>
  <si>
    <t>haiti.svg</t>
  </si>
  <si>
    <t>HTI</t>
  </si>
  <si>
    <t>Haïti</t>
  </si>
  <si>
    <t>Hungary</t>
  </si>
  <si>
    <t>hungary.svg</t>
  </si>
  <si>
    <t>HUN</t>
  </si>
  <si>
    <t>Hongrie</t>
  </si>
  <si>
    <t>Iceland</t>
  </si>
  <si>
    <t>iceland.svg</t>
  </si>
  <si>
    <t>ISL</t>
  </si>
  <si>
    <t>Islande</t>
  </si>
  <si>
    <t>India</t>
  </si>
  <si>
    <t>india.svg</t>
  </si>
  <si>
    <t>IND</t>
  </si>
  <si>
    <t>Inde</t>
  </si>
  <si>
    <t>Iran</t>
  </si>
  <si>
    <t>iran.svg</t>
  </si>
  <si>
    <t>IRN</t>
  </si>
  <si>
    <t>République Islamique d'Iran</t>
  </si>
  <si>
    <t>Iraq</t>
  </si>
  <si>
    <t>iraq.svg</t>
  </si>
  <si>
    <t>IRQ</t>
  </si>
  <si>
    <t>Ireland</t>
  </si>
  <si>
    <t>ireland.svg</t>
  </si>
  <si>
    <t>IRL</t>
  </si>
  <si>
    <t>Irlande</t>
  </si>
  <si>
    <t>Israel</t>
  </si>
  <si>
    <t>israel.svg</t>
  </si>
  <si>
    <t>ISR</t>
  </si>
  <si>
    <t>Israël</t>
  </si>
  <si>
    <t>Italy</t>
  </si>
  <si>
    <t>italy.svg</t>
  </si>
  <si>
    <t>ITA</t>
  </si>
  <si>
    <t>Italie</t>
  </si>
  <si>
    <t>Ivory Coast</t>
  </si>
  <si>
    <t>ivory-coast.svg</t>
  </si>
  <si>
    <t>CIV</t>
  </si>
  <si>
    <t>Côte d'Ivoire</t>
  </si>
  <si>
    <t>Jamaica</t>
  </si>
  <si>
    <t>jamaica.svg</t>
  </si>
  <si>
    <t>JAM</t>
  </si>
  <si>
    <t>Jamaïque</t>
  </si>
  <si>
    <t>Japan</t>
  </si>
  <si>
    <t>japan.svg</t>
  </si>
  <si>
    <t>JPN</t>
  </si>
  <si>
    <t>Japon</t>
  </si>
  <si>
    <t>Kazakhstan</t>
  </si>
  <si>
    <t>kazakhstan.svg</t>
  </si>
  <si>
    <t>KAZ</t>
  </si>
  <si>
    <t>Kenya</t>
  </si>
  <si>
    <t>kenya.svg</t>
  </si>
  <si>
    <t>KEN</t>
  </si>
  <si>
    <t>Kuwait</t>
  </si>
  <si>
    <t>kuwait.svg</t>
  </si>
  <si>
    <t>KWT</t>
  </si>
  <si>
    <t>Koweït</t>
  </si>
  <si>
    <t>Kyrgyzstan</t>
  </si>
  <si>
    <t>kyrgyzstan.svg</t>
  </si>
  <si>
    <t>KGZ</t>
  </si>
  <si>
    <t>Kirghizistan</t>
  </si>
  <si>
    <t>Latvia</t>
  </si>
  <si>
    <t>latvia.svg</t>
  </si>
  <si>
    <t>LVA</t>
  </si>
  <si>
    <t>Lettonie</t>
  </si>
  <si>
    <t>Lesotho</t>
  </si>
  <si>
    <t>lesotho.svg</t>
  </si>
  <si>
    <t>LSO</t>
  </si>
  <si>
    <t>Liberia</t>
  </si>
  <si>
    <t>liberia.svg</t>
  </si>
  <si>
    <t>LBR</t>
  </si>
  <si>
    <t>Libéria</t>
  </si>
  <si>
    <t>Libya</t>
  </si>
  <si>
    <t>libya.svg</t>
  </si>
  <si>
    <t>LBY</t>
  </si>
  <si>
    <t>Jamahiriya Arabe Libyenne</t>
  </si>
  <si>
    <t>Liechtenstein</t>
  </si>
  <si>
    <t>liechtenstein.svg</t>
  </si>
  <si>
    <t>LIE</t>
  </si>
  <si>
    <t>Luxembourg</t>
  </si>
  <si>
    <t>luxembourg.svg</t>
  </si>
  <si>
    <t>LUX</t>
  </si>
  <si>
    <t>Madagascar</t>
  </si>
  <si>
    <t>madagascar.svg</t>
  </si>
  <si>
    <t>MDG</t>
  </si>
  <si>
    <t>Mali</t>
  </si>
  <si>
    <t>mali.svg</t>
  </si>
  <si>
    <t>MLI</t>
  </si>
  <si>
    <t>Mauritania</t>
  </si>
  <si>
    <t>mauritania.svg</t>
  </si>
  <si>
    <t>MRT</t>
  </si>
  <si>
    <t>Mauritanie</t>
  </si>
  <si>
    <t>Mexico</t>
  </si>
  <si>
    <t>mexico.svg</t>
  </si>
  <si>
    <t>MEX</t>
  </si>
  <si>
    <t>Mexique</t>
  </si>
  <si>
    <t>Monaco</t>
  </si>
  <si>
    <t>monaco.svg</t>
  </si>
  <si>
    <t>MCO</t>
  </si>
  <si>
    <t>Mongolia</t>
  </si>
  <si>
    <t>mongolia.svg</t>
  </si>
  <si>
    <t>MNG</t>
  </si>
  <si>
    <t>Mongolie</t>
  </si>
  <si>
    <t>Morocco</t>
  </si>
  <si>
    <t>morocco.svg</t>
  </si>
  <si>
    <t>MAR</t>
  </si>
  <si>
    <t>Maroc</t>
  </si>
  <si>
    <t>Nepal</t>
  </si>
  <si>
    <t>nepal.svg</t>
  </si>
  <si>
    <t>NPL</t>
  </si>
  <si>
    <t>Népal</t>
  </si>
  <si>
    <t>Netherlands</t>
  </si>
  <si>
    <t>netherlands.svg</t>
  </si>
  <si>
    <t>NLD</t>
  </si>
  <si>
    <t>Pays-Bas</t>
  </si>
  <si>
    <t>New Zealand</t>
  </si>
  <si>
    <t>new-zealand.svg</t>
  </si>
  <si>
    <t>NZL</t>
  </si>
  <si>
    <t>Nouvelle-Zélande</t>
  </si>
  <si>
    <t>Niger</t>
  </si>
  <si>
    <t>niger.svg</t>
  </si>
  <si>
    <t>NER</t>
  </si>
  <si>
    <t>Nigeria</t>
  </si>
  <si>
    <t>nigeria.svg</t>
  </si>
  <si>
    <t>NGA</t>
  </si>
  <si>
    <t>Nigéria</t>
  </si>
  <si>
    <t>Norway</t>
  </si>
  <si>
    <t>norway.svg</t>
  </si>
  <si>
    <t>NOR</t>
  </si>
  <si>
    <t>Norvège</t>
  </si>
  <si>
    <t>Pakistan</t>
  </si>
  <si>
    <t>pakistan.svg</t>
  </si>
  <si>
    <t>PAK</t>
  </si>
  <si>
    <t>Paraguay</t>
  </si>
  <si>
    <t>paraguay.svg</t>
  </si>
  <si>
    <t>PRY</t>
  </si>
  <si>
    <t>Peru</t>
  </si>
  <si>
    <t>peru.svg</t>
  </si>
  <si>
    <t>PER</t>
  </si>
  <si>
    <t>Pérou</t>
  </si>
  <si>
    <t>Poland</t>
  </si>
  <si>
    <t>poland.svg</t>
  </si>
  <si>
    <t>POL</t>
  </si>
  <si>
    <t>Pologne</t>
  </si>
  <si>
    <t>Portugal</t>
  </si>
  <si>
    <t>portugal.svg</t>
  </si>
  <si>
    <t>PRT</t>
  </si>
  <si>
    <t>Puerto Rico</t>
  </si>
  <si>
    <t>puerto-rico.svg</t>
  </si>
  <si>
    <t>PRI</t>
  </si>
  <si>
    <t>Porto Rico</t>
  </si>
  <si>
    <t>Qatar</t>
  </si>
  <si>
    <t>qatar.svg</t>
  </si>
  <si>
    <t>QAT</t>
  </si>
  <si>
    <t>Republic Of Macedonia</t>
  </si>
  <si>
    <t>republic-of-macedonia.svg</t>
  </si>
  <si>
    <t>MKD</t>
  </si>
  <si>
    <t>L'ex-République Yougoslave de Macédoine</t>
  </si>
  <si>
    <t>Republic Of The Congo</t>
  </si>
  <si>
    <t>republic-of-the-congo.svg</t>
  </si>
  <si>
    <t>COG</t>
  </si>
  <si>
    <t>République du Congo</t>
  </si>
  <si>
    <t>Romania</t>
  </si>
  <si>
    <t>romania.svg</t>
  </si>
  <si>
    <t>ROU</t>
  </si>
  <si>
    <t>Roumanie</t>
  </si>
  <si>
    <t>Russia</t>
  </si>
  <si>
    <t>russia.svg</t>
  </si>
  <si>
    <t>RUS</t>
  </si>
  <si>
    <t>Fédération de Russie</t>
  </si>
  <si>
    <t>Rwanda</t>
  </si>
  <si>
    <t>rwanda.svg</t>
  </si>
  <si>
    <t>RWA</t>
  </si>
  <si>
    <t>Samoa</t>
  </si>
  <si>
    <t>samoa.svg</t>
  </si>
  <si>
    <t>WSM</t>
  </si>
  <si>
    <t>San Marino</t>
  </si>
  <si>
    <t>san-marino.svg</t>
  </si>
  <si>
    <t>SMR</t>
  </si>
  <si>
    <t>Saint-Marin</t>
  </si>
  <si>
    <t>Saudi Arabia</t>
  </si>
  <si>
    <t>saudi-arabia.svg</t>
  </si>
  <si>
    <t>SAU</t>
  </si>
  <si>
    <t>Arabie Saoudite</t>
  </si>
  <si>
    <t>Senegal</t>
  </si>
  <si>
    <t>senegal.svg</t>
  </si>
  <si>
    <t>SEN</t>
  </si>
  <si>
    <t>Sénégal</t>
  </si>
  <si>
    <t>Serbia</t>
  </si>
  <si>
    <t>serbia.svg</t>
  </si>
  <si>
    <t>SRB</t>
  </si>
  <si>
    <t>Serbie</t>
  </si>
  <si>
    <t>Sierra Leone</t>
  </si>
  <si>
    <t>sierra-leone.svg</t>
  </si>
  <si>
    <t>SLE</t>
  </si>
  <si>
    <t>Singapore</t>
  </si>
  <si>
    <t>singapore.svg</t>
  </si>
  <si>
    <t>SGP</t>
  </si>
  <si>
    <t>Singapour</t>
  </si>
  <si>
    <t>Slovakia</t>
  </si>
  <si>
    <t>slovakia.svg</t>
  </si>
  <si>
    <t>SVK</t>
  </si>
  <si>
    <t>Slovaquie</t>
  </si>
  <si>
    <t>Slovenia</t>
  </si>
  <si>
    <t>slovenia.svg</t>
  </si>
  <si>
    <t>SVN</t>
  </si>
  <si>
    <t>Slovénie</t>
  </si>
  <si>
    <t>Somalia</t>
  </si>
  <si>
    <t>somalia.svg</t>
  </si>
  <si>
    <t>SOM</t>
  </si>
  <si>
    <t>Somalie</t>
  </si>
  <si>
    <t>South Africa</t>
  </si>
  <si>
    <t>south-africa.svg</t>
  </si>
  <si>
    <t>ZAF</t>
  </si>
  <si>
    <t>Afrique du Sud</t>
  </si>
  <si>
    <t>South Korea</t>
  </si>
  <si>
    <t>south-korea.svg</t>
  </si>
  <si>
    <t>KOR</t>
  </si>
  <si>
    <t>République de Corée</t>
  </si>
  <si>
    <t>Spain</t>
  </si>
  <si>
    <t>spain.svg</t>
  </si>
  <si>
    <t>ESP</t>
  </si>
  <si>
    <t>Espagne</t>
  </si>
  <si>
    <t>Sri Lanka</t>
  </si>
  <si>
    <t>sri-lanka.svg</t>
  </si>
  <si>
    <t>LKA</t>
  </si>
  <si>
    <t>Sudan</t>
  </si>
  <si>
    <t>sudan.svg</t>
  </si>
  <si>
    <t>SDN</t>
  </si>
  <si>
    <t>Soudan</t>
  </si>
  <si>
    <t>Suriname</t>
  </si>
  <si>
    <t>suriname.svg</t>
  </si>
  <si>
    <t>SUR</t>
  </si>
  <si>
    <t>Sweden</t>
  </si>
  <si>
    <t>sweden.svg</t>
  </si>
  <si>
    <t>SWE</t>
  </si>
  <si>
    <t>Suède</t>
  </si>
  <si>
    <t>Switzerland</t>
  </si>
  <si>
    <t>switzerland.svg</t>
  </si>
  <si>
    <t>CHE</t>
  </si>
  <si>
    <t>Suisse</t>
  </si>
  <si>
    <t>Thailand</t>
  </si>
  <si>
    <t>thailand.svg</t>
  </si>
  <si>
    <t>THA</t>
  </si>
  <si>
    <t>Thaïlande</t>
  </si>
  <si>
    <t>Togo</t>
  </si>
  <si>
    <t>togo.svg</t>
  </si>
  <si>
    <t>TGO</t>
  </si>
  <si>
    <t>Trinidad And Tobago</t>
  </si>
  <si>
    <t>trinidad-and-tobago.svg</t>
  </si>
  <si>
    <t>TTO</t>
  </si>
  <si>
    <t>Trinité-et-Tobago</t>
  </si>
  <si>
    <t>Tunisia</t>
  </si>
  <si>
    <t>tunisia.svg</t>
  </si>
  <si>
    <t>TUN</t>
  </si>
  <si>
    <t>Tunisie</t>
  </si>
  <si>
    <t>Turkey</t>
  </si>
  <si>
    <t>turkey.svg</t>
  </si>
  <si>
    <t>TUR</t>
  </si>
  <si>
    <t>Turquie</t>
  </si>
  <si>
    <t>Ukraine</t>
  </si>
  <si>
    <t>ukraine.svg</t>
  </si>
  <si>
    <t>UKR</t>
  </si>
  <si>
    <t>United Kingdom</t>
  </si>
  <si>
    <t>united-kingdom.svg</t>
  </si>
  <si>
    <t>GBR</t>
  </si>
  <si>
    <t>Royaume-Uni</t>
  </si>
  <si>
    <t>United States Of America</t>
  </si>
  <si>
    <t>united-states-of-america.svg</t>
  </si>
  <si>
    <t>USA</t>
  </si>
  <si>
    <t>États-Unis</t>
  </si>
  <si>
    <t>Uruguay</t>
  </si>
  <si>
    <t>uruguay.svg</t>
  </si>
  <si>
    <t>URY</t>
  </si>
  <si>
    <t>Vietnam</t>
  </si>
  <si>
    <t>vietnam.svg</t>
  </si>
  <si>
    <t>VNM</t>
  </si>
  <si>
    <t>Viet Nam</t>
  </si>
  <si>
    <t>Yemen</t>
  </si>
  <si>
    <t>yemen.svg</t>
  </si>
  <si>
    <t>YEM</t>
  </si>
  <si>
    <t>Yémen</t>
  </si>
  <si>
    <t>Zimbabwe</t>
  </si>
  <si>
    <t>zimbabwe.svg</t>
  </si>
  <si>
    <t>ZWE</t>
  </si>
  <si>
    <t>Nature element</t>
  </si>
  <si>
    <t>Abeille</t>
  </si>
  <si>
    <t>abeille.svg</t>
  </si>
  <si>
    <t>Abricot</t>
  </si>
  <si>
    <t>abricot.svg</t>
  </si>
  <si>
    <t>Ail</t>
  </si>
  <si>
    <t>ail.svg</t>
  </si>
  <si>
    <t>Amande</t>
  </si>
  <si>
    <t>amande.svg</t>
  </si>
  <si>
    <t>Ananas</t>
  </si>
  <si>
    <t>ananas.svg</t>
  </si>
  <si>
    <t>Araignée</t>
  </si>
  <si>
    <t>araignée.svg</t>
  </si>
  <si>
    <t>Artichaut</t>
  </si>
  <si>
    <t>artichaut.svg</t>
  </si>
  <si>
    <t>Aubergine</t>
  </si>
  <si>
    <t>aubergine.svg</t>
  </si>
  <si>
    <t>Avocat</t>
  </si>
  <si>
    <t>avocat.svg</t>
  </si>
  <si>
    <t>Baleine</t>
  </si>
  <si>
    <t>baleine.svg</t>
  </si>
  <si>
    <t>Banane</t>
  </si>
  <si>
    <t>banane.svg</t>
  </si>
  <si>
    <t>bernard_l_ermite.svg</t>
  </si>
  <si>
    <t>Betterave</t>
  </si>
  <si>
    <t>betterave.svg</t>
  </si>
  <si>
    <t>Brocoli</t>
  </si>
  <si>
    <t>brocoli.svg</t>
  </si>
  <si>
    <t>Butternut</t>
  </si>
  <si>
    <t>butternut.svg</t>
  </si>
  <si>
    <t>Cactus</t>
  </si>
  <si>
    <t>cactus.svg</t>
  </si>
  <si>
    <t>Canard</t>
  </si>
  <si>
    <t>canard.svg</t>
  </si>
  <si>
    <t>Carotte</t>
  </si>
  <si>
    <t>carotte.svg</t>
  </si>
  <si>
    <t>Cerf</t>
  </si>
  <si>
    <t>cerf.svg</t>
  </si>
  <si>
    <t>Cerise</t>
  </si>
  <si>
    <t>cerise.svg</t>
  </si>
  <si>
    <t>Chameau</t>
  </si>
  <si>
    <t>chameau.svg</t>
  </si>
  <si>
    <t>Champignon</t>
  </si>
  <si>
    <t>champignon.svg</t>
  </si>
  <si>
    <t>Chat</t>
  </si>
  <si>
    <t>chat.svg</t>
  </si>
  <si>
    <t>chauve_souris.svg</t>
  </si>
  <si>
    <t>Chenille</t>
  </si>
  <si>
    <t>chenille.svg</t>
  </si>
  <si>
    <t>Cheval</t>
  </si>
  <si>
    <t>cheval.svg</t>
  </si>
  <si>
    <t>Chien</t>
  </si>
  <si>
    <t>chien.svg</t>
  </si>
  <si>
    <t>Choux</t>
  </si>
  <si>
    <t>choux.svg</t>
  </si>
  <si>
    <t>Choux de bruxelles</t>
  </si>
  <si>
    <t>choux_de_bruxelles.svg</t>
  </si>
  <si>
    <t>choux_fleurs.svg</t>
  </si>
  <si>
    <t>Citron</t>
  </si>
  <si>
    <t>citron.svg</t>
  </si>
  <si>
    <t>Citrouille</t>
  </si>
  <si>
    <t>citrouille.svg</t>
  </si>
  <si>
    <t>Coccinelle</t>
  </si>
  <si>
    <t>coccinelle.svg</t>
  </si>
  <si>
    <t>Cochon</t>
  </si>
  <si>
    <t>cochon.svg</t>
  </si>
  <si>
    <t>Concombre</t>
  </si>
  <si>
    <t>concombre.svg</t>
  </si>
  <si>
    <t>Corbeau</t>
  </si>
  <si>
    <t>corbeau.svg</t>
  </si>
  <si>
    <t>Crabe</t>
  </si>
  <si>
    <t>crabe.svg</t>
  </si>
  <si>
    <t>Crevette</t>
  </si>
  <si>
    <t>crevette.svg</t>
  </si>
  <si>
    <t>Crocodile</t>
  </si>
  <si>
    <t>crocodile.svg</t>
  </si>
  <si>
    <t>Date</t>
  </si>
  <si>
    <t>date.svg</t>
  </si>
  <si>
    <t>Dinde</t>
  </si>
  <si>
    <t>dinde.svg</t>
  </si>
  <si>
    <t>Dromadaire</t>
  </si>
  <si>
    <t>dromadaire.svg</t>
  </si>
  <si>
    <t>Escargot</t>
  </si>
  <si>
    <t>escargot.svg</t>
  </si>
  <si>
    <t>Figue</t>
  </si>
  <si>
    <t>figue.svg</t>
  </si>
  <si>
    <t>Fourmi</t>
  </si>
  <si>
    <t>fourmi.svg</t>
  </si>
  <si>
    <t>Fraise</t>
  </si>
  <si>
    <t>fraise.svg</t>
  </si>
  <si>
    <t>Framboise</t>
  </si>
  <si>
    <t>framboise.svg</t>
  </si>
  <si>
    <t>Fruit de la passion</t>
  </si>
  <si>
    <t>fruit_de_la_passion.svg</t>
  </si>
  <si>
    <t>Fruit du dragon</t>
  </si>
  <si>
    <t>fruit_du_dragon.svg</t>
  </si>
  <si>
    <t>Gingembre</t>
  </si>
  <si>
    <t>gingembre.svg</t>
  </si>
  <si>
    <t>Giraffe</t>
  </si>
  <si>
    <t>giraffe.svg</t>
  </si>
  <si>
    <t>grenade.svg</t>
  </si>
  <si>
    <t>Hibou</t>
  </si>
  <si>
    <t>hibou.svg</t>
  </si>
  <si>
    <t>Hippopotame</t>
  </si>
  <si>
    <t>hippopotame.svg</t>
  </si>
  <si>
    <t>Kiwi</t>
  </si>
  <si>
    <t>kiwi.svg</t>
  </si>
  <si>
    <t>Koala</t>
  </si>
  <si>
    <t>koala.svg</t>
  </si>
  <si>
    <t>Lapin</t>
  </si>
  <si>
    <t>lapin.svg</t>
  </si>
  <si>
    <t>Libellule</t>
  </si>
  <si>
    <t>libellule.svg</t>
  </si>
  <si>
    <t>Loup</t>
  </si>
  <si>
    <t>loup.svg</t>
  </si>
  <si>
    <t>Melon</t>
  </si>
  <si>
    <t>melon.svg</t>
  </si>
  <si>
    <t>Mouche</t>
  </si>
  <si>
    <t>mouche.svg</t>
  </si>
  <si>
    <t>Moustique</t>
  </si>
  <si>
    <t>moustique.svg</t>
  </si>
  <si>
    <t>Mouton</t>
  </si>
  <si>
    <t>mouton.svg</t>
  </si>
  <si>
    <t>Myrtille</t>
  </si>
  <si>
    <t>myrtille.svg</t>
  </si>
  <si>
    <t>Noix</t>
  </si>
  <si>
    <t>noix.svg</t>
  </si>
  <si>
    <t>Noix de coco</t>
  </si>
  <si>
    <t>noix_de_coco.svg</t>
  </si>
  <si>
    <t>Oignon</t>
  </si>
  <si>
    <t>oignon.svg</t>
  </si>
  <si>
    <t>Orange</t>
  </si>
  <si>
    <t>orange.svg</t>
  </si>
  <si>
    <t>Ours</t>
  </si>
  <si>
    <t>ours.svg</t>
  </si>
  <si>
    <t>Palmier</t>
  </si>
  <si>
    <t>palmier.svg</t>
  </si>
  <si>
    <t>Panda</t>
  </si>
  <si>
    <t>panda.svg</t>
  </si>
  <si>
    <t>Papillon</t>
  </si>
  <si>
    <t>papillon.svg</t>
  </si>
  <si>
    <t>Pastèque</t>
  </si>
  <si>
    <t>pastèque.svg</t>
  </si>
  <si>
    <t>Petits pois</t>
  </si>
  <si>
    <t>petits_pois.svg</t>
  </si>
  <si>
    <t>Pieuvre</t>
  </si>
  <si>
    <t>pieuvre.svg</t>
  </si>
  <si>
    <t>Piment</t>
  </si>
  <si>
    <t>piment.svg</t>
  </si>
  <si>
    <t>Poire</t>
  </si>
  <si>
    <t>poire.svg</t>
  </si>
  <si>
    <t>Poireau</t>
  </si>
  <si>
    <t>poireau.svg</t>
  </si>
  <si>
    <t>Poivron vert</t>
  </si>
  <si>
    <t>poivron_vert.svg</t>
  </si>
  <si>
    <t>Pomme</t>
  </si>
  <si>
    <t>pomme.svg</t>
  </si>
  <si>
    <t>Pomme de terre</t>
  </si>
  <si>
    <t>pomme_de_terre.svg</t>
  </si>
  <si>
    <t>Poule</t>
  </si>
  <si>
    <t>poule.svg</t>
  </si>
  <si>
    <t>Prune</t>
  </si>
  <si>
    <t>prune.svg</t>
  </si>
  <si>
    <t>Radis</t>
  </si>
  <si>
    <t>radis.svg</t>
  </si>
  <si>
    <t>Raisin</t>
  </si>
  <si>
    <t>raisin.svg</t>
  </si>
  <si>
    <t>Rat</t>
  </si>
  <si>
    <t>rat.svg</t>
  </si>
  <si>
    <t>Renard</t>
  </si>
  <si>
    <t>renard.svg</t>
  </si>
  <si>
    <t>Requin</t>
  </si>
  <si>
    <t>requin.svg</t>
  </si>
  <si>
    <t>Rhinoceros</t>
  </si>
  <si>
    <t>rhinoceros.svg</t>
  </si>
  <si>
    <t>rouge_gorge.svg</t>
  </si>
  <si>
    <t>Salade</t>
  </si>
  <si>
    <t>salade.svg</t>
  </si>
  <si>
    <t>Sanglier</t>
  </si>
  <si>
    <t>sanglier.svg</t>
  </si>
  <si>
    <t>Sapin</t>
  </si>
  <si>
    <t>sapin.svg</t>
  </si>
  <si>
    <t>Scorpion</t>
  </si>
  <si>
    <t>scorpion.svg</t>
  </si>
  <si>
    <t>Serpent</t>
  </si>
  <si>
    <t>serpent.svg</t>
  </si>
  <si>
    <t>Singe</t>
  </si>
  <si>
    <t>singe.svg</t>
  </si>
  <si>
    <t>Taureau</t>
  </si>
  <si>
    <t>taureau.svg</t>
  </si>
  <si>
    <t>Tigre</t>
  </si>
  <si>
    <t>tigre.svg</t>
  </si>
  <si>
    <t>Tomate</t>
  </si>
  <si>
    <t>tomate.svg</t>
  </si>
  <si>
    <t>Tortue</t>
  </si>
  <si>
    <t>tortue.svg</t>
  </si>
  <si>
    <t>Toucan</t>
  </si>
  <si>
    <t>toucan.svg</t>
  </si>
  <si>
    <t>Tournesol</t>
  </si>
  <si>
    <t>tournesol.svg</t>
  </si>
  <si>
    <t>Tulipe</t>
  </si>
  <si>
    <t>tulipe.svg</t>
  </si>
  <si>
    <t>Vache</t>
  </si>
  <si>
    <t>vache.svg</t>
  </si>
  <si>
    <t>Écureuil</t>
  </si>
  <si>
    <t>écureuil.svg</t>
  </si>
  <si>
    <t>Bernard l'ermite</t>
  </si>
  <si>
    <t>groseilles.svg</t>
  </si>
  <si>
    <t>Groseilles</t>
  </si>
  <si>
    <t>Cacahuète</t>
  </si>
  <si>
    <t>cacahuète.svg</t>
  </si>
  <si>
    <t>Chauve-souris</t>
  </si>
  <si>
    <t>Chèvre</t>
  </si>
  <si>
    <t>chèvre.svg</t>
  </si>
  <si>
    <t>Choux-fleurs</t>
  </si>
  <si>
    <t>Éléphant</t>
  </si>
  <si>
    <t>éléphant.svg</t>
  </si>
  <si>
    <t>guêpe.svg</t>
  </si>
  <si>
    <t>Guêpe</t>
  </si>
  <si>
    <t>Hérisson</t>
  </si>
  <si>
    <t>hérisson.svg</t>
  </si>
  <si>
    <t>Léopard</t>
  </si>
  <si>
    <t>léopard.svg</t>
  </si>
  <si>
    <t>Lézard</t>
  </si>
  <si>
    <t>lézard.svg</t>
  </si>
  <si>
    <t>Maïs</t>
  </si>
  <si>
    <t>maïs.svg</t>
  </si>
  <si>
    <t>Mûre</t>
  </si>
  <si>
    <t>mûre.svg</t>
  </si>
  <si>
    <t>Pélican</t>
  </si>
  <si>
    <t>pélican.svg</t>
  </si>
  <si>
    <t>Pingouin</t>
  </si>
  <si>
    <t>pingouin.svg</t>
  </si>
  <si>
    <t>Perroquet</t>
  </si>
  <si>
    <t>perroquet.svg</t>
  </si>
  <si>
    <t>Rouge-gorge</t>
  </si>
  <si>
    <t>Trèfle</t>
  </si>
  <si>
    <t>trèfle.svg</t>
  </si>
  <si>
    <t>Zèbre</t>
  </si>
  <si>
    <t>zèbre.svg</t>
  </si>
  <si>
    <t>Random</t>
  </si>
  <si>
    <t>Nom complet</t>
  </si>
  <si>
    <t xml:space="preserve"> </t>
  </si>
  <si>
    <t>Séparateur</t>
  </si>
  <si>
    <t>Tri</t>
  </si>
  <si>
    <t>position</t>
  </si>
  <si>
    <t>Code 3 lettres</t>
  </si>
  <si>
    <t>1e8a76</t>
  </si>
  <si>
    <t>Nom sportifs</t>
  </si>
  <si>
    <t>Jigoro</t>
  </si>
  <si>
    <t>KANO</t>
  </si>
  <si>
    <t>BJOERGEN</t>
  </si>
  <si>
    <t>BJOERNDALEN</t>
  </si>
  <si>
    <t>COMANECI</t>
  </si>
  <si>
    <t>25668A</t>
  </si>
  <si>
    <t>8A2C31</t>
  </si>
  <si>
    <t>Couleur hexa</t>
  </si>
  <si>
    <t>Numero balise</t>
  </si>
  <si>
    <t>Shema</t>
  </si>
  <si>
    <t>Prenom sportifs</t>
  </si>
  <si>
    <t>f58448</t>
  </si>
  <si>
    <t>orange</t>
  </si>
  <si>
    <t>gris</t>
  </si>
  <si>
    <t>Retouche</t>
  </si>
  <si>
    <t>Prenom sans accent</t>
  </si>
  <si>
    <t>Nom sans accent</t>
  </si>
  <si>
    <t>Loïc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</si>
</sst>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FB2972-C9F7-4673-AA91-690993F56DB3}" name="Tableau1" displayName="Tableau1" ref="A1:K121" totalsRowShown="0">
  <autoFilter ref="A1:K121" xr:uid="{C0FB2972-C9F7-4673-AA91-690993F56DB3}"/>
  <tableColumns count="11">
    <tableColumn id="1" xr3:uid="{FD82738B-52AE-45B7-83FB-22E17C152923}" name="Zone"/>
    <tableColumn id="8" xr3:uid="{3D3A14EA-94DF-4F07-BD80-92EAD37BF0C7}" name="Couleur hexa" dataDxfId="23">
      <calculatedColumnFormula>INDEX(t_zone[],MATCH(Tableau1[[#This Row],[Zone]], t_zone[Nom],0), 3)</calculatedColumnFormula>
    </tableColumn>
    <tableColumn id="2" xr3:uid="{120B4AE6-7895-4B38-BBE9-19934D69C965}" name="Numero balise"/>
    <tableColumn id="3" xr3:uid="{2E98FF12-7DFB-415C-BE5A-F29E39DF594A}" name="Shema" dataDxfId="22">
      <calculatedColumnFormula>Tableau3[[#This Row],[Fichier]]</calculatedColumnFormula>
    </tableColumn>
    <tableColumn id="4" xr3:uid="{7767B651-05E8-4646-9828-98484C89B405}" name="Faune et flore" dataDxfId="21">
      <calculatedColumnFormula>Tableau9[[#This Row],[Filename]]</calculatedColumnFormula>
    </tableColumn>
    <tableColumn id="5" xr3:uid="{BB6BBD54-A913-44DD-850B-F28EC3B4BF4C}" name="Addition" dataDxfId="20"/>
    <tableColumn id="10" xr3:uid="{1F572110-F348-4560-A302-40EE6796338C}" name="Prenom sportifs" dataDxfId="19">
      <calculatedColumnFormula array="1">INDEX(Tableau6[],MATCH(ROW(Tableau1[[#This Row],[Addition]])-1,Tableau6[Tri],0),COLUMN(Tableau6[Prenom sans accent]))</calculatedColumnFormula>
    </tableColumn>
    <tableColumn id="6" xr3:uid="{DF0BFD96-CA13-4E3D-9E1A-542AC0A63FC0}" name="Nom sportifs" dataDxfId="18">
      <calculatedColumnFormula array="1">INDEX(Tableau6[],MATCH(ROW(Tableau1[[#This Row],[Addition]])-1,Tableau6[Tri],0),COLUMN(Tableau6[Nom sans accent]))</calculatedColumnFormula>
    </tableColumn>
    <tableColumn id="7" xr3:uid="{07F46387-0245-479B-B267-35DFF4534313}" name="Pays" dataDxfId="17">
      <calculatedColumnFormula array="1">INDEX(Tableau7[],MATCH(ROW(Tableau1[[#This Row],[Zone]])-1,Tableau7[[position]:[position]],0),COLUMN(Tableau7[Filename]))</calculatedColumnFormula>
    </tableColumn>
    <tableColumn id="9" xr3:uid="{FC6D1563-DC2D-4FDE-9603-D8D51ABCF6BF}" name="Code 3 lettres" dataDxfId="16">
      <calculatedColumnFormula array="1">INDEX(Tableau7[],MATCH(ROW(Tableau1[[#This Row],[Couleur hexa]])-1,Tableau7[[position]:[position]],0),COLUMN(Tableau7[3_letters_code]))</calculatedColumnFormula>
    </tableColumn>
    <tableColumn id="11" xr3:uid="{6D3E4628-AC2E-4969-9B65-4FB973500079}" name="Retouche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FABC3D7-4C23-4170-9942-AF8A462181E0}" name="Tableau16" displayName="Tableau16" ref="A1:J121" totalsRowShown="0">
  <autoFilter ref="A1:J121" xr:uid="{DFABC3D7-4C23-4170-9942-AF8A462181E0}"/>
  <tableColumns count="10">
    <tableColumn id="1" xr3:uid="{203B6C54-5113-446A-B6EF-78100CB7D327}" name="Zone"/>
    <tableColumn id="8" xr3:uid="{3C74F7D1-2AD8-4C46-979A-CFA6281BF91D}" name="Couleur hexa" dataDxfId="14">
      <calculatedColumnFormula>INDEX(t_zone[],MATCH(Tableau1[[#This Row],[Zone]], t_zone[Nom],0), 3)</calculatedColumnFormula>
    </tableColumn>
    <tableColumn id="2" xr3:uid="{C5A743A9-20DC-4871-9BC4-7D2B1C0FCA74}" name="Numero balise"/>
    <tableColumn id="3" xr3:uid="{5EB628F3-1516-4F06-AAF1-22BD796B0BCA}" name="Shema" dataDxfId="13">
      <calculatedColumnFormula>Tableau3[[#This Row],[Fichier]]</calculatedColumnFormula>
    </tableColumn>
    <tableColumn id="4" xr3:uid="{D320F6E1-6749-4649-BF12-D6D4B8C7598E}" name="Faune et flore" dataDxfId="12">
      <calculatedColumnFormula>Tableau9[[#This Row],[Filename]]</calculatedColumnFormula>
    </tableColumn>
    <tableColumn id="5" xr3:uid="{B9D596EE-F9DB-41CA-A4E5-5BFAC746A2D1}" name="Addition" dataDxfId="11"/>
    <tableColumn id="6" xr3:uid="{3856FBFF-EB83-451D-B92C-6691F8BAFE79}" name="Prenom sportifs" dataDxfId="10">
      <calculatedColumnFormula array="1">INDEX(Tableau6[],MATCH(ROW(Tableau1[[#This Row],[Addition]])-1,Tableau6[Tri],0),COLUMN(Tableau6[Prenom sans accent]))</calculatedColumnFormula>
    </tableColumn>
    <tableColumn id="7" xr3:uid="{62D027DD-AB3F-4571-8B08-3ACCFE98ACF3}" name="Nom sportifs" dataDxfId="9">
      <calculatedColumnFormula array="1">INDEX(Tableau6[],MATCH(ROW(Tableau1[[#This Row],[Addition]])-1,Tableau6[Tri],0),COLUMN(Tableau6[Nom sans accent]))</calculatedColumnFormula>
    </tableColumn>
    <tableColumn id="9" xr3:uid="{7DBF6D70-C154-4C37-9752-ED0912C82D67}" name="Pays" dataDxfId="8">
      <calculatedColumnFormula array="1">INDEX(Tableau7[],MATCH(ROW(Tableau1[[#This Row],[Zone]])-1,Tableau7[[position]:[position]],0),COLUMN(Tableau7[Filename]))</calculatedColumnFormula>
    </tableColumn>
    <tableColumn id="10" xr3:uid="{AC70C1BF-FFC3-4F04-8AD3-9EFF7B1098A1}" name="Code 3 lettres" dataDxfId="7">
      <calculatedColumnFormula array="1">INDEX(Tableau7[],MATCH(ROW(Tableau1[[#This Row],[Couleur hexa]])-1,Tableau7[[position]:[position]],0),COLUMN(Tableau7[3_letters_code]))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20E6AA9-DD3E-438F-B6F2-627EFBBEE355}" name="Tableau9" displayName="Tableau9" ref="A1:C121" totalsRowShown="0">
  <autoFilter ref="A1:C121" xr:uid="{220E6AA9-DD3E-438F-B6F2-627EFBBEE355}"/>
  <sortState xmlns:xlrd2="http://schemas.microsoft.com/office/spreadsheetml/2017/richdata2" ref="A2:C121">
    <sortCondition ref="C1:C121"/>
  </sortState>
  <tableColumns count="3">
    <tableColumn id="1" xr3:uid="{F80DACA7-E80E-4289-B4D6-780050A8FFE2}" name="Nature element"/>
    <tableColumn id="2" xr3:uid="{AF4E496A-1798-4B02-811D-873A9152B614}" name="Filename"/>
    <tableColumn id="3" xr3:uid="{3D39C13F-E8AC-4025-95E5-C684FDE7A506}" name="Random" dataDxfId="6">
      <calculatedColumnFormula>RAND()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7E100A9-755D-4953-B28A-D26198147FA1}" name="Tableau7" displayName="Tableau7" ref="A1:E121" totalsRowShown="0">
  <autoFilter ref="A1:E121" xr:uid="{47E100A9-755D-4953-B28A-D26198147FA1}"/>
  <sortState xmlns:xlrd2="http://schemas.microsoft.com/office/spreadsheetml/2017/richdata2" ref="A2:E121">
    <sortCondition ref="E1:E121"/>
  </sortState>
  <tableColumns count="5">
    <tableColumn id="1" xr3:uid="{7E9CB6C0-08A8-4809-BD7F-40275F2F483D}" name="Country"/>
    <tableColumn id="2" xr3:uid="{CB0823A3-F474-467B-A64B-BBF8C3CC7B75}" name="Filename"/>
    <tableColumn id="3" xr3:uid="{DE4BFCDA-0B3A-460F-9839-BC61738047F9}" name="3_letters_code"/>
    <tableColumn id="4" xr3:uid="{03E31EE0-1A99-449E-9F28-0C17CBADF1B3}" name="french_name"/>
    <tableColumn id="5" xr3:uid="{FFC9BDB2-37E0-4A05-9A11-ED169646AE11}" name="position" dataDxfId="5">
      <calculatedColumnFormula>RAND()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7771076-0BB0-4390-B599-835A0114E2F3}" name="Tableau6" displayName="Tableau6" ref="A1:I121" totalsRowShown="0">
  <autoFilter ref="A1:I121" xr:uid="{47771076-0BB0-4390-B599-835A0114E2F3}"/>
  <sortState xmlns:xlrd2="http://schemas.microsoft.com/office/spreadsheetml/2017/richdata2" ref="A2:I121">
    <sortCondition ref="I1:I121"/>
  </sortState>
  <tableColumns count="9">
    <tableColumn id="1" xr3:uid="{E47E3CF1-9DE7-4497-B68A-9A5B6C765C10}" name="Prenom"/>
    <tableColumn id="6" xr3:uid="{D0D1976D-F674-4DFC-B896-D348444EB7B4}" name="Prenom sans accent" dataDxfId="4">
      <calculatedColumnFormula>SUBSTITUTE(SUBSTITUTE(SUBSTITUTE(SUBSTITUTE(SUBSTITUTE(Tableau6[[#This Row],[Prenom]],"é","e"),"è","e"),"ê","e"),"ë","e"),"É","E")</calculatedColumnFormula>
    </tableColumn>
    <tableColumn id="2" xr3:uid="{751573C1-73C7-4385-BE9B-43415AF7964B}" name="Nom"/>
    <tableColumn id="7" xr3:uid="{CE517FCB-92FF-402B-B857-E0198F7033DF}" name="Nom sans accent" dataDxfId="3">
      <calculatedColumnFormula>SUBSTITUTE(SUBSTITUTE(SUBSTITUTE(SUBSTITUTE(SUBSTITUTE(SUBSTITUTE(Tableau6[[#This Row],[Nom]],"é","e"),"è","e"),"ê","e"),"ë","e"),"É","E"),"Á","A")</calculatedColumnFormula>
    </tableColumn>
    <tableColumn id="9" xr3:uid="{A87496C9-104E-4193-BACF-F4FE5110B6A8}" name="Nom complet" dataDxfId="2">
      <calculatedColumnFormula>_xlfn.CONCAT(Tableau6[[#This Row],[Prenom]], $K$2,Tableau6[[#This Row],[Nom]])</calculatedColumnFormula>
    </tableColumn>
    <tableColumn id="3" xr3:uid="{B16FB8A9-F32F-4F80-BB87-E47D57DA206E}" name="Sexe"/>
    <tableColumn id="4" xr3:uid="{A48C4E06-31D0-4AB4-A785-EB2B87EE41A1}" name="Categorie"/>
    <tableColumn id="5" xr3:uid="{39E789FB-CC2F-4226-8DF0-CF806CED8414}" name="Sport" dataDxfId="1"/>
    <tableColumn id="10" xr3:uid="{291107A2-D696-4261-AABC-E154016573D9}" name="Tri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34EEC83-8F69-46FF-A3AC-015C5726D39D}" name="Tableau10" displayName="Tableau10" ref="K1:K2" totalsRowShown="0">
  <autoFilter ref="K1:K2" xr:uid="{034EEC83-8F69-46FF-A3AC-015C5726D39D}"/>
  <tableColumns count="1">
    <tableColumn id="1" xr3:uid="{C68424C7-7CEC-4821-953A-CCBD272D056D}" name="Séparateur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1937C4-EC59-4243-B0D0-D5108BBA879B}" name="Tableau3" displayName="Tableau3" ref="A1:C121" totalsRowShown="0">
  <autoFilter ref="A1:C121" xr:uid="{931937C4-EC59-4243-B0D0-D5108BBA879B}"/>
  <tableColumns count="3">
    <tableColumn id="1" xr3:uid="{4744CB20-484D-43F6-9315-D4FB34107A81}" name="Id"/>
    <tableColumn id="2" xr3:uid="{BE34AB51-3793-4C8C-8CEF-344B55FC2FDF}" name="Pattern"/>
    <tableColumn id="3" xr3:uid="{6AC97152-F07A-4510-958A-6CC67EC89A7E}" name="Fichier" dataDxfId="0">
      <calculatedColumnFormula>_xlfn.CONCAT(Tableau3[[#This Row],[Id]],$E$2,Tableau3[[#This Row],[Pattern]],$F$2)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3F42428-8E0C-4291-9A04-F04BE605B3C0}" name="Tableau4" displayName="Tableau4" ref="E1:F2" totalsRowShown="0">
  <autoFilter ref="E1:F2" xr:uid="{53F42428-8E0C-4291-9A04-F04BE605B3C0}"/>
  <tableColumns count="2">
    <tableColumn id="1" xr3:uid="{C14BB9F8-533E-4788-92EE-D4949590D403}" name="Colonne1"/>
    <tableColumn id="2" xr3:uid="{F683CC87-B24E-4B92-AA1D-876736CEB3B9}" name="Colonne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27BBE2-3523-4D6C-9D1E-662DD4068E87}" name="t_zone" displayName="t_zone" ref="A1:C6" totalsRowShown="0">
  <autoFilter ref="A1:C6" xr:uid="{A427BBE2-3523-4D6C-9D1E-662DD4068E87}"/>
  <tableColumns count="3">
    <tableColumn id="1" xr3:uid="{FE8332D6-A50D-443B-B161-951565DF6BB7}" name="Nom"/>
    <tableColumn id="2" xr3:uid="{96E612F8-F994-49FB-90FE-F3A637C4CE86}" name="Couleur"/>
    <tableColumn id="3" xr3:uid="{4875C584-0F38-441A-86B1-ADC0E008D6D8}" name="Code héx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K121"/>
  <sheetViews>
    <sheetView zoomScale="70" zoomScaleNormal="70" workbookViewId="0">
      <selection activeCell="N73" sqref="N73"/>
    </sheetView>
  </sheetViews>
  <sheetFormatPr baseColWidth="10" defaultColWidth="9.140625" defaultRowHeight="15" x14ac:dyDescent="0.25"/>
  <cols>
    <col min="1" max="1" width="19.28515625" bestFit="1" customWidth="1"/>
    <col min="2" max="2" width="17.7109375" bestFit="1" customWidth="1"/>
    <col min="3" max="3" width="13.42578125" bestFit="1" customWidth="1"/>
    <col min="4" max="5" width="22.5703125" bestFit="1" customWidth="1"/>
    <col min="6" max="6" width="12.7109375" customWidth="1"/>
    <col min="7" max="7" width="17.42578125" bestFit="1" customWidth="1"/>
    <col min="8" max="8" width="16.85546875" bestFit="1" customWidth="1"/>
    <col min="9" max="9" width="31.28515625" bestFit="1" customWidth="1"/>
    <col min="10" max="10" width="15" customWidth="1"/>
  </cols>
  <sheetData>
    <row r="1" spans="1:11" x14ac:dyDescent="0.25">
      <c r="A1" t="s">
        <v>0</v>
      </c>
      <c r="B1" t="s">
        <v>1005</v>
      </c>
      <c r="C1" t="s">
        <v>1006</v>
      </c>
      <c r="D1" t="s">
        <v>1007</v>
      </c>
      <c r="E1" t="s">
        <v>21</v>
      </c>
      <c r="F1" t="s">
        <v>1</v>
      </c>
      <c r="G1" t="s">
        <v>1008</v>
      </c>
      <c r="H1" t="s">
        <v>997</v>
      </c>
      <c r="I1" t="s">
        <v>2</v>
      </c>
      <c r="J1" t="s">
        <v>995</v>
      </c>
      <c r="K1" t="s">
        <v>1012</v>
      </c>
    </row>
    <row r="2" spans="1:11" x14ac:dyDescent="0.25">
      <c r="A2" t="s">
        <v>6</v>
      </c>
      <c r="B2" t="str">
        <f>INDEX(t_zone[],MATCH(Tableau1[[#This Row],[Zone]], t_zone[Nom],0), 3)</f>
        <v>25668A</v>
      </c>
      <c r="C2">
        <v>31</v>
      </c>
      <c r="D2" t="str">
        <f>Tableau3[[#This Row],[Fichier]]</f>
        <v>1_47.svg</v>
      </c>
      <c r="E2" t="str">
        <f>Tableau9[[#This Row],[Filename]]</f>
        <v>pélican.svg</v>
      </c>
      <c r="F2">
        <v>-7</v>
      </c>
      <c r="G2" t="str" cm="1">
        <f t="array" ref="G2">INDEX(Tableau6[],MATCH(ROW(Tableau1[[#This Row],[Addition]])-1,Tableau6[Tri],0),COLUMN(Tableau6[Prenom sans accent]))</f>
        <v>Timothee</v>
      </c>
      <c r="H2" t="str" cm="1">
        <f t="array" ref="H2">INDEX(Tableau6[],MATCH(ROW(Tableau1[[#This Row],[Addition]])-1,Tableau6[Tri],0),COLUMN(Tableau6[Nom sans accent]))</f>
        <v>ADOLPHE</v>
      </c>
      <c r="I2" t="str" cm="1">
        <f t="array" ref="I2">INDEX(Tableau7[],MATCH(ROW(Tableau1[[#This Row],[Zone]])-1,Tableau7[[position]:[position]],0),COLUMN(Tableau7[Filename]))</f>
        <v>ivory-coast.svg</v>
      </c>
      <c r="J2" t="str" cm="1">
        <f t="array" ref="J2">INDEX(Tableau7[],MATCH(ROW(Tableau1[[#This Row],[Couleur hexa]])-1,Tableau7[[position]:[position]],0),COLUMN(Tableau7[3_letters_code]))</f>
        <v>CIV</v>
      </c>
      <c r="K2" s="1"/>
    </row>
    <row r="3" spans="1:11" x14ac:dyDescent="0.25">
      <c r="A3" t="s">
        <v>6</v>
      </c>
      <c r="B3" t="str">
        <f>INDEX(t_zone[],MATCH(Tableau1[[#This Row],[Zone]], t_zone[Nom],0), 3)</f>
        <v>25668A</v>
      </c>
      <c r="C3">
        <v>32</v>
      </c>
      <c r="D3" t="str">
        <f>Tableau3[[#This Row],[Fichier]]</f>
        <v>2_745.svg</v>
      </c>
      <c r="E3" t="str">
        <f>Tableau9[[#This Row],[Filename]]</f>
        <v>chenille.svg</v>
      </c>
      <c r="F3">
        <v>-1</v>
      </c>
      <c r="G3" t="str" cm="1">
        <f t="array" ref="G3">INDEX(Tableau6[],MATCH(ROW(Tableau1[[#This Row],[Addition]])-1,Tableau6[Tri],0),COLUMN(Tableau6[Prenom sans accent]))</f>
        <v>Karl</v>
      </c>
      <c r="H3" t="str" cm="1">
        <f t="array" ref="H3">INDEX(Tableau6[],MATCH(ROW(Tableau1[[#This Row],[Addition]])-1,Tableau6[Tri],0),COLUMN(Tableau6[Nom sans accent]))</f>
        <v>LEWIS</v>
      </c>
      <c r="I3" t="str" cm="1">
        <f t="array" ref="I3">INDEX(Tableau7[],MATCH(ROW(Tableau1[[#This Row],[Zone]])-1,Tableau7[[position]:[position]],0),COLUMN(Tableau7[Filename]))</f>
        <v>morocco.svg</v>
      </c>
      <c r="J3" t="str" cm="1">
        <f t="array" ref="J3">INDEX(Tableau7[],MATCH(ROW(Tableau1[[#This Row],[Couleur hexa]])-1,Tableau7[[position]:[position]],0),COLUMN(Tableau7[3_letters_code]))</f>
        <v>MAR</v>
      </c>
      <c r="K3" s="1"/>
    </row>
    <row r="4" spans="1:11" x14ac:dyDescent="0.25">
      <c r="A4" t="s">
        <v>6</v>
      </c>
      <c r="B4" t="str">
        <f>INDEX(t_zone[],MATCH(Tableau1[[#This Row],[Zone]], t_zone[Nom],0), 3)</f>
        <v>25668A</v>
      </c>
      <c r="C4">
        <v>33</v>
      </c>
      <c r="D4" t="str">
        <f>Tableau3[[#This Row],[Fichier]]</f>
        <v>3_56.svg</v>
      </c>
      <c r="E4" t="str">
        <f>Tableau9[[#This Row],[Filename]]</f>
        <v>carotte.svg</v>
      </c>
      <c r="F4">
        <v>-3</v>
      </c>
      <c r="G4" t="str" cm="1">
        <f t="array" ref="G4">INDEX(Tableau6[],MATCH(ROW(Tableau1[[#This Row],[Addition]])-1,Tableau6[Tri],0),COLUMN(Tableau6[Prenom sans accent]))</f>
        <v>Patrice</v>
      </c>
      <c r="H4" t="str" cm="1">
        <f t="array" ref="H4">INDEX(Tableau6[],MATCH(ROW(Tableau1[[#This Row],[Addition]])-1,Tableau6[Tri],0),COLUMN(Tableau6[Nom sans accent]))</f>
        <v>MARTIN</v>
      </c>
      <c r="I4" t="str" cm="1">
        <f t="array" ref="I4">INDEX(Tableau7[],MATCH(ROW(Tableau1[[#This Row],[Zone]])-1,Tableau7[[position]:[position]],0),COLUMN(Tableau7[Filename]))</f>
        <v>san-marino.svg</v>
      </c>
      <c r="J4" t="str" cm="1">
        <f t="array" ref="J4">INDEX(Tableau7[],MATCH(ROW(Tableau1[[#This Row],[Couleur hexa]])-1,Tableau7[[position]:[position]],0),COLUMN(Tableau7[3_letters_code]))</f>
        <v>SMR</v>
      </c>
      <c r="K4" s="1"/>
    </row>
    <row r="5" spans="1:11" x14ac:dyDescent="0.25">
      <c r="A5" t="s">
        <v>6</v>
      </c>
      <c r="B5" t="str">
        <f>INDEX(t_zone[],MATCH(Tableau1[[#This Row],[Zone]], t_zone[Nom],0), 3)</f>
        <v>25668A</v>
      </c>
      <c r="C5">
        <v>34</v>
      </c>
      <c r="D5" t="str">
        <f>Tableau3[[#This Row],[Fichier]]</f>
        <v>4_6521.svg</v>
      </c>
      <c r="E5" t="str">
        <f>Tableau9[[#This Row],[Filename]]</f>
        <v>cerise.svg</v>
      </c>
      <c r="F5">
        <v>3</v>
      </c>
      <c r="G5" t="str" cm="1">
        <f t="array" ref="G5">INDEX(Tableau6[],MATCH(ROW(Tableau1[[#This Row],[Addition]])-1,Tableau6[Tri],0),COLUMN(Tableau6[Prenom sans accent]))</f>
        <v>Michael</v>
      </c>
      <c r="H5" t="str" cm="1">
        <f t="array" ref="H5">INDEX(Tableau6[],MATCH(ROW(Tableau1[[#This Row],[Addition]])-1,Tableau6[Tri],0),COLUMN(Tableau6[Nom sans accent]))</f>
        <v>PHELPS</v>
      </c>
      <c r="I5" t="str" cm="1">
        <f t="array" ref="I5">INDEX(Tableau7[],MATCH(ROW(Tableau1[[#This Row],[Zone]])-1,Tableau7[[position]:[position]],0),COLUMN(Tableau7[Filename]))</f>
        <v>ghana.svg</v>
      </c>
      <c r="J5" t="str" cm="1">
        <f t="array" ref="J5">INDEX(Tableau7[],MATCH(ROW(Tableau1[[#This Row],[Couleur hexa]])-1,Tableau7[[position]:[position]],0),COLUMN(Tableau7[3_letters_code]))</f>
        <v>GHA</v>
      </c>
      <c r="K5" s="1"/>
    </row>
    <row r="6" spans="1:11" x14ac:dyDescent="0.25">
      <c r="A6" t="s">
        <v>6</v>
      </c>
      <c r="B6" t="str">
        <f>INDEX(t_zone[],MATCH(Tableau1[[#This Row],[Zone]], t_zone[Nom],0), 3)</f>
        <v>25668A</v>
      </c>
      <c r="C6">
        <v>35</v>
      </c>
      <c r="D6" t="str">
        <f>Tableau3[[#This Row],[Fichier]]</f>
        <v>5_6745.svg</v>
      </c>
      <c r="E6" t="str">
        <f>Tableau9[[#This Row],[Filename]]</f>
        <v>noix_de_coco.svg</v>
      </c>
      <c r="F6">
        <v>-5</v>
      </c>
      <c r="G6" t="str" cm="1">
        <f t="array" ref="G6">INDEX(Tableau6[],MATCH(ROW(Tableau1[[#This Row],[Addition]])-1,Tableau6[Tri],0),COLUMN(Tableau6[Prenom sans accent]))</f>
        <v>Marie-Jose</v>
      </c>
      <c r="H6" t="str" cm="1">
        <f t="array" ref="H6">INDEX(Tableau6[],MATCH(ROW(Tableau1[[#This Row],[Addition]])-1,Tableau6[Tri],0),COLUMN(Tableau6[Nom sans accent]))</f>
        <v>PEREC</v>
      </c>
      <c r="I6" t="str" cm="1">
        <f t="array" ref="I6">INDEX(Tableau7[],MATCH(ROW(Tableau1[[#This Row],[Zone]])-1,Tableau7[[position]:[position]],0),COLUMN(Tableau7[Filename]))</f>
        <v>luxembourg.svg</v>
      </c>
      <c r="J6" t="str" cm="1">
        <f t="array" ref="J6">INDEX(Tableau7[],MATCH(ROW(Tableau1[[#This Row],[Couleur hexa]])-1,Tableau7[[position]:[position]],0),COLUMN(Tableau7[3_letters_code]))</f>
        <v>LUX</v>
      </c>
      <c r="K6" s="1"/>
    </row>
    <row r="7" spans="1:11" x14ac:dyDescent="0.25">
      <c r="A7" t="s">
        <v>6</v>
      </c>
      <c r="B7" t="str">
        <f>INDEX(t_zone[],MATCH(Tableau1[[#This Row],[Zone]], t_zone[Nom],0), 3)</f>
        <v>25668A</v>
      </c>
      <c r="C7">
        <v>36</v>
      </c>
      <c r="D7" t="str">
        <f>Tableau3[[#This Row],[Fichier]]</f>
        <v>6_24.svg</v>
      </c>
      <c r="E7" t="str">
        <f>Tableau9[[#This Row],[Filename]]</f>
        <v>moustique.svg</v>
      </c>
      <c r="F7">
        <v>-5</v>
      </c>
      <c r="G7" t="str" cm="1">
        <f t="array" ref="G7">INDEX(Tableau6[],MATCH(ROW(Tableau1[[#This Row],[Addition]])-1,Tableau6[Tri],0),COLUMN(Tableau6[Prenom sans accent]))</f>
        <v>Claude</v>
      </c>
      <c r="H7" t="str" cm="1">
        <f t="array" ref="H7">INDEX(Tableau6[],MATCH(ROW(Tableau1[[#This Row],[Addition]])-1,Tableau6[Tri],0),COLUMN(Tableau6[Nom sans accent]))</f>
        <v>ONESTA</v>
      </c>
      <c r="I7" t="str" cm="1">
        <f t="array" ref="I7">INDEX(Tableau7[],MATCH(ROW(Tableau1[[#This Row],[Zone]])-1,Tableau7[[position]:[position]],0),COLUMN(Tableau7[Filename]))</f>
        <v>puerto-rico.svg</v>
      </c>
      <c r="J7" t="str" cm="1">
        <f t="array" ref="J7">INDEX(Tableau7[],MATCH(ROW(Tableau1[[#This Row],[Couleur hexa]])-1,Tableau7[[position]:[position]],0),COLUMN(Tableau7[3_letters_code]))</f>
        <v>PRI</v>
      </c>
      <c r="K7" s="1"/>
    </row>
    <row r="8" spans="1:11" x14ac:dyDescent="0.25">
      <c r="A8" t="s">
        <v>6</v>
      </c>
      <c r="B8" t="str">
        <f>INDEX(t_zone[],MATCH(Tableau1[[#This Row],[Zone]], t_zone[Nom],0), 3)</f>
        <v>25668A</v>
      </c>
      <c r="C8">
        <v>37</v>
      </c>
      <c r="D8" t="str">
        <f>Tableau3[[#This Row],[Fichier]]</f>
        <v>7_6325.svg</v>
      </c>
      <c r="E8" t="str">
        <f>Tableau9[[#This Row],[Filename]]</f>
        <v>sanglier.svg</v>
      </c>
      <c r="F8">
        <v>-7</v>
      </c>
      <c r="G8" t="str" cm="1">
        <f t="array" ref="G8">INDEX(Tableau6[],MATCH(ROW(Tableau1[[#This Row],[Addition]])-1,Tableau6[Tri],0),COLUMN(Tableau6[Prenom sans accent]))</f>
        <v>Isabelle</v>
      </c>
      <c r="H8" t="str" cm="1">
        <f t="array" ref="H8">INDEX(Tableau6[],MATCH(ROW(Tableau1[[#This Row],[Addition]])-1,Tableau6[Tri],0),COLUMN(Tableau6[Nom sans accent]))</f>
        <v>SEVERINO</v>
      </c>
      <c r="I8" t="str" cm="1">
        <f t="array" ref="I8">INDEX(Tableau7[],MATCH(ROW(Tableau1[[#This Row],[Zone]])-1,Tableau7[[position]:[position]],0),COLUMN(Tableau7[Filename]))</f>
        <v>armenia.svg</v>
      </c>
      <c r="J8" t="str" cm="1">
        <f t="array" ref="J8">INDEX(Tableau7[],MATCH(ROW(Tableau1[[#This Row],[Couleur hexa]])-1,Tableau7[[position]:[position]],0),COLUMN(Tableau7[3_letters_code]))</f>
        <v>ARM</v>
      </c>
      <c r="K8" s="1"/>
    </row>
    <row r="9" spans="1:11" x14ac:dyDescent="0.25">
      <c r="A9" t="s">
        <v>6</v>
      </c>
      <c r="B9" t="str">
        <f>INDEX(t_zone[],MATCH(Tableau1[[#This Row],[Zone]], t_zone[Nom],0), 3)</f>
        <v>25668A</v>
      </c>
      <c r="C9">
        <v>38</v>
      </c>
      <c r="D9" t="str">
        <f>Tableau3[[#This Row],[Fichier]]</f>
        <v>8_953.svg</v>
      </c>
      <c r="E9" t="str">
        <f>Tableau9[[#This Row],[Filename]]</f>
        <v>pieuvre.svg</v>
      </c>
      <c r="F9">
        <v>3</v>
      </c>
      <c r="G9" t="str" cm="1">
        <f t="array" ref="G9">INDEX(Tableau6[],MATCH(ROW(Tableau1[[#This Row],[Addition]])-1,Tableau6[Tri],0),COLUMN(Tableau6[Prenom sans accent]))</f>
        <v>Michael</v>
      </c>
      <c r="H9" t="str" cm="1">
        <f t="array" ref="H9">INDEX(Tableau6[],MATCH(ROW(Tableau1[[#This Row],[Addition]])-1,Tableau6[Tri],0),COLUMN(Tableau6[Nom sans accent]))</f>
        <v>JORDAN</v>
      </c>
      <c r="I9" t="str" cm="1">
        <f t="array" ref="I9">INDEX(Tableau7[],MATCH(ROW(Tableau1[[#This Row],[Zone]])-1,Tableau7[[position]:[position]],0),COLUMN(Tableau7[Filename]))</f>
        <v>sierra-leone.svg</v>
      </c>
      <c r="J9" t="str" cm="1">
        <f t="array" ref="J9">INDEX(Tableau7[],MATCH(ROW(Tableau1[[#This Row],[Couleur hexa]])-1,Tableau7[[position]:[position]],0),COLUMN(Tableau7[3_letters_code]))</f>
        <v>SLE</v>
      </c>
      <c r="K9" s="1"/>
    </row>
    <row r="10" spans="1:11" x14ac:dyDescent="0.25">
      <c r="A10" t="s">
        <v>6</v>
      </c>
      <c r="B10" t="str">
        <f>INDEX(t_zone[],MATCH(Tableau1[[#This Row],[Zone]], t_zone[Nom],0), 3)</f>
        <v>25668A</v>
      </c>
      <c r="C10">
        <v>39</v>
      </c>
      <c r="D10" t="str">
        <f>Tableau3[[#This Row],[Fichier]]</f>
        <v>9_92.svg</v>
      </c>
      <c r="E10" t="str">
        <f>Tableau9[[#This Row],[Filename]]</f>
        <v>toucan.svg</v>
      </c>
      <c r="F10">
        <v>4</v>
      </c>
      <c r="G10" t="str" cm="1">
        <f t="array" ref="G10">INDEX(Tableau6[],MATCH(ROW(Tableau1[[#This Row],[Addition]])-1,Tableau6[Tri],0),COLUMN(Tableau6[Prenom sans accent]))</f>
        <v>Simone</v>
      </c>
      <c r="H10" t="str" cm="1">
        <f t="array" ref="H10">INDEX(Tableau6[],MATCH(ROW(Tableau1[[#This Row],[Addition]])-1,Tableau6[Tri],0),COLUMN(Tableau6[Nom sans accent]))</f>
        <v>BILES</v>
      </c>
      <c r="I10" t="str" cm="1">
        <f t="array" ref="I10">INDEX(Tableau7[],MATCH(ROW(Tableau1[[#This Row],[Zone]])-1,Tableau7[[position]:[position]],0),COLUMN(Tableau7[Filename]))</f>
        <v>poland.svg</v>
      </c>
      <c r="J10" t="str" cm="1">
        <f t="array" ref="J10">INDEX(Tableau7[],MATCH(ROW(Tableau1[[#This Row],[Couleur hexa]])-1,Tableau7[[position]:[position]],0),COLUMN(Tableau7[3_letters_code]))</f>
        <v>POL</v>
      </c>
      <c r="K10" s="1"/>
    </row>
    <row r="11" spans="1:11" x14ac:dyDescent="0.25">
      <c r="A11" t="s">
        <v>6</v>
      </c>
      <c r="B11" t="str">
        <f>INDEX(t_zone[],MATCH(Tableau1[[#This Row],[Zone]], t_zone[Nom],0), 3)</f>
        <v>25668A</v>
      </c>
      <c r="C11">
        <v>40</v>
      </c>
      <c r="D11" t="str">
        <f>Tableau3[[#This Row],[Fichier]]</f>
        <v>10_812.svg</v>
      </c>
      <c r="E11" t="str">
        <f>Tableau9[[#This Row],[Filename]]</f>
        <v>choux.svg</v>
      </c>
      <c r="F11">
        <v>-8</v>
      </c>
      <c r="G11" t="str" cm="1">
        <f t="array" ref="G11">INDEX(Tableau6[],MATCH(ROW(Tableau1[[#This Row],[Addition]])-1,Tableau6[Tri],0),COLUMN(Tableau6[Prenom sans accent]))</f>
        <v>Allyson</v>
      </c>
      <c r="H11" t="str" cm="1">
        <f t="array" ref="H11">INDEX(Tableau6[],MATCH(ROW(Tableau1[[#This Row],[Addition]])-1,Tableau6[Tri],0),COLUMN(Tableau6[Nom sans accent]))</f>
        <v>FELIX</v>
      </c>
      <c r="I11" t="str" cm="1">
        <f t="array" ref="I11">INDEX(Tableau7[],MATCH(ROW(Tableau1[[#This Row],[Zone]])-1,Tableau7[[position]:[position]],0),COLUMN(Tableau7[Filename]))</f>
        <v>kuwait.svg</v>
      </c>
      <c r="J11" t="str" cm="1">
        <f t="array" ref="J11">INDEX(Tableau7[],MATCH(ROW(Tableau1[[#This Row],[Couleur hexa]])-1,Tableau7[[position]:[position]],0),COLUMN(Tableau7[3_letters_code]))</f>
        <v>KWT</v>
      </c>
      <c r="K11" s="1"/>
    </row>
    <row r="12" spans="1:11" x14ac:dyDescent="0.25">
      <c r="A12" t="s">
        <v>6</v>
      </c>
      <c r="B12" t="str">
        <f>INDEX(t_zone[],MATCH(Tableau1[[#This Row],[Zone]], t_zone[Nom],0), 3)</f>
        <v>25668A</v>
      </c>
      <c r="C12">
        <v>41</v>
      </c>
      <c r="D12" t="str">
        <f>Tableau3[[#This Row],[Fichier]]</f>
        <v>11_384.svg</v>
      </c>
      <c r="E12" t="str">
        <f>Tableau9[[#This Row],[Filename]]</f>
        <v>rhinoceros.svg</v>
      </c>
      <c r="F12">
        <v>-1</v>
      </c>
      <c r="G12" t="str" cm="1">
        <f t="array" ref="G12">INDEX(Tableau6[],MATCH(ROW(Tableau1[[#This Row],[Addition]])-1,Tableau6[Tri],0),COLUMN(Tableau6[Prenom sans accent]))</f>
        <v>Sebastien</v>
      </c>
      <c r="H12" t="str" cm="1">
        <f t="array" ref="H12">INDEX(Tableau6[],MATCH(ROW(Tableau1[[#This Row],[Addition]])-1,Tableau6[Tri],0),COLUMN(Tableau6[Nom sans accent]))</f>
        <v>LOEB</v>
      </c>
      <c r="I12" t="str" cm="1">
        <f t="array" ref="I12">INDEX(Tableau7[],MATCH(ROW(Tableau1[[#This Row],[Zone]])-1,Tableau7[[position]:[position]],0),COLUMN(Tableau7[Filename]))</f>
        <v>jamaica.svg</v>
      </c>
      <c r="J12" t="str" cm="1">
        <f t="array" ref="J12">INDEX(Tableau7[],MATCH(ROW(Tableau1[[#This Row],[Couleur hexa]])-1,Tableau7[[position]:[position]],0),COLUMN(Tableau7[3_letters_code]))</f>
        <v>JAM</v>
      </c>
      <c r="K12" s="1"/>
    </row>
    <row r="13" spans="1:11" x14ac:dyDescent="0.25">
      <c r="A13" t="s">
        <v>6</v>
      </c>
      <c r="B13" t="str">
        <f>INDEX(t_zone[],MATCH(Tableau1[[#This Row],[Zone]], t_zone[Nom],0), 3)</f>
        <v>25668A</v>
      </c>
      <c r="C13">
        <v>42</v>
      </c>
      <c r="D13" t="str">
        <f>Tableau3[[#This Row],[Fichier]]</f>
        <v>12_4168.svg</v>
      </c>
      <c r="E13" t="str">
        <f>Tableau9[[#This Row],[Filename]]</f>
        <v>taureau.svg</v>
      </c>
      <c r="F13">
        <v>10</v>
      </c>
      <c r="G13" t="str" cm="1">
        <f t="array" ref="G13">INDEX(Tableau6[],MATCH(ROW(Tableau1[[#This Row],[Addition]])-1,Tableau6[Tri],0),COLUMN(Tableau6[Prenom sans accent]))</f>
        <v>Larissa</v>
      </c>
      <c r="H13" t="str" cm="1">
        <f t="array" ref="H13">INDEX(Tableau6[],MATCH(ROW(Tableau1[[#This Row],[Addition]])-1,Tableau6[Tri],0),COLUMN(Tableau6[Nom sans accent]))</f>
        <v>LATYNINA</v>
      </c>
      <c r="I13" t="str" cm="1">
        <f t="array" ref="I13">INDEX(Tableau7[],MATCH(ROW(Tableau1[[#This Row],[Zone]])-1,Tableau7[[position]:[position]],0),COLUMN(Tableau7[Filename]))</f>
        <v>nigeria.svg</v>
      </c>
      <c r="J13" t="str" cm="1">
        <f t="array" ref="J13">INDEX(Tableau7[],MATCH(ROW(Tableau1[[#This Row],[Couleur hexa]])-1,Tableau7[[position]:[position]],0),COLUMN(Tableau7[3_letters_code]))</f>
        <v>NGA</v>
      </c>
      <c r="K13" s="1"/>
    </row>
    <row r="14" spans="1:11" x14ac:dyDescent="0.25">
      <c r="A14" t="s">
        <v>6</v>
      </c>
      <c r="B14" t="str">
        <f>INDEX(t_zone[],MATCH(Tableau1[[#This Row],[Zone]], t_zone[Nom],0), 3)</f>
        <v>25668A</v>
      </c>
      <c r="C14">
        <v>43</v>
      </c>
      <c r="D14" t="str">
        <f>Tableau3[[#This Row],[Fichier]]</f>
        <v>13_5238.svg</v>
      </c>
      <c r="E14" t="str">
        <f>Tableau9[[#This Row],[Filename]]</f>
        <v>brocoli.svg</v>
      </c>
      <c r="F14">
        <v>-9</v>
      </c>
      <c r="G14" t="str" cm="1">
        <f t="array" ref="G14">INDEX(Tableau6[],MATCH(ROW(Tableau1[[#This Row],[Addition]])-1,Tableau6[Tri],0),COLUMN(Tableau6[Prenom sans accent]))</f>
        <v>Martin</v>
      </c>
      <c r="H14" t="str" cm="1">
        <f t="array" ref="H14">INDEX(Tableau6[],MATCH(ROW(Tableau1[[#This Row],[Addition]])-1,Tableau6[Tri],0),COLUMN(Tableau6[Nom sans accent]))</f>
        <v>FOURCADE</v>
      </c>
      <c r="I14" t="str" cm="1">
        <f t="array" ref="I14">INDEX(Tableau7[],MATCH(ROW(Tableau1[[#This Row],[Zone]])-1,Tableau7[[position]:[position]],0),COLUMN(Tableau7[Filename]))</f>
        <v>mali.svg</v>
      </c>
      <c r="J14" t="str" cm="1">
        <f t="array" ref="J14">INDEX(Tableau7[],MATCH(ROW(Tableau1[[#This Row],[Couleur hexa]])-1,Tableau7[[position]:[position]],0),COLUMN(Tableau7[3_letters_code]))</f>
        <v>MLI</v>
      </c>
      <c r="K14" s="1"/>
    </row>
    <row r="15" spans="1:11" x14ac:dyDescent="0.25">
      <c r="A15" t="s">
        <v>6</v>
      </c>
      <c r="B15" t="str">
        <f>INDEX(t_zone[],MATCH(Tableau1[[#This Row],[Zone]], t_zone[Nom],0), 3)</f>
        <v>25668A</v>
      </c>
      <c r="C15">
        <v>44</v>
      </c>
      <c r="D15" t="str">
        <f>Tableau3[[#This Row],[Fichier]]</f>
        <v>14_1436.svg</v>
      </c>
      <c r="E15" t="str">
        <f>Tableau9[[#This Row],[Filename]]</f>
        <v>araignée.svg</v>
      </c>
      <c r="F15">
        <v>6</v>
      </c>
      <c r="G15" t="str" cm="1">
        <f t="array" ref="G15">INDEX(Tableau6[],MATCH(ROW(Tableau1[[#This Row],[Addition]])-1,Tableau6[Tri],0),COLUMN(Tableau6[Prenom sans accent]))</f>
        <v>Charlotte et Julie</v>
      </c>
      <c r="H15" t="str" cm="1">
        <f t="array" ref="H15">INDEX(Tableau6[],MATCH(ROW(Tableau1[[#This Row],[Addition]])-1,Tableau6[Tri],0),COLUMN(Tableau6[Nom sans accent]))</f>
        <v>BONAVENTURA</v>
      </c>
      <c r="I15" t="str" cm="1">
        <f t="array" ref="I15">INDEX(Tableau7[],MATCH(ROW(Tableau1[[#This Row],[Zone]])-1,Tableau7[[position]:[position]],0),COLUMN(Tableau7[Filename]))</f>
        <v>thailand.svg</v>
      </c>
      <c r="J15" t="str" cm="1">
        <f t="array" ref="J15">INDEX(Tableau7[],MATCH(ROW(Tableau1[[#This Row],[Couleur hexa]])-1,Tableau7[[position]:[position]],0),COLUMN(Tableau7[3_letters_code]))</f>
        <v>THA</v>
      </c>
      <c r="K15" s="1"/>
    </row>
    <row r="16" spans="1:11" x14ac:dyDescent="0.25">
      <c r="A16" t="s">
        <v>6</v>
      </c>
      <c r="B16" t="str">
        <f>INDEX(t_zone[],MATCH(Tableau1[[#This Row],[Zone]], t_zone[Nom],0), 3)</f>
        <v>25668A</v>
      </c>
      <c r="C16">
        <v>45</v>
      </c>
      <c r="D16" t="str">
        <f>Tableau3[[#This Row],[Fichier]]</f>
        <v>15_651.svg</v>
      </c>
      <c r="E16" t="str">
        <f>Tableau9[[#This Row],[Filename]]</f>
        <v>giraffe.svg</v>
      </c>
      <c r="F16">
        <v>5</v>
      </c>
      <c r="G16" t="str" cm="1">
        <f t="array" ref="G16">INDEX(Tableau6[],MATCH(ROW(Tableau1[[#This Row],[Addition]])-1,Tableau6[Tri],0),COLUMN(Tableau6[Prenom sans accent]))</f>
        <v>Andreaw</v>
      </c>
      <c r="H16" t="str" cm="1">
        <f t="array" ref="H16">INDEX(Tableau6[],MATCH(ROW(Tableau1[[#This Row],[Addition]])-1,Tableau6[Tri],0),COLUMN(Tableau6[Nom sans accent]))</f>
        <v>GRAVILLON</v>
      </c>
      <c r="I16" t="str" cm="1">
        <f t="array" ref="I16">INDEX(Tableau7[],MATCH(ROW(Tableau1[[#This Row],[Zone]])-1,Tableau7[[position]:[position]],0),COLUMN(Tableau7[Filename]))</f>
        <v>bahamas.svg</v>
      </c>
      <c r="J16" t="str" cm="1">
        <f t="array" ref="J16">INDEX(Tableau7[],MATCH(ROW(Tableau1[[#This Row],[Couleur hexa]])-1,Tableau7[[position]:[position]],0),COLUMN(Tableau7[3_letters_code]))</f>
        <v>BHS</v>
      </c>
      <c r="K16" s="1"/>
    </row>
    <row r="17" spans="1:11" x14ac:dyDescent="0.25">
      <c r="A17" t="s">
        <v>6</v>
      </c>
      <c r="B17" t="str">
        <f>INDEX(t_zone[],MATCH(Tableau1[[#This Row],[Zone]], t_zone[Nom],0), 3)</f>
        <v>25668A</v>
      </c>
      <c r="C17">
        <v>46</v>
      </c>
      <c r="D17" t="str">
        <f>Tableau3[[#This Row],[Fichier]]</f>
        <v>16_947.svg</v>
      </c>
      <c r="E17" t="str">
        <f>Tableau9[[#This Row],[Filename]]</f>
        <v>abeille.svg</v>
      </c>
      <c r="F17">
        <v>5</v>
      </c>
      <c r="G17" t="str" cm="1">
        <f t="array" ref="G17">INDEX(Tableau6[],MATCH(ROW(Tableau1[[#This Row],[Addition]])-1,Tableau6[Tri],0),COLUMN(Tableau6[Prenom sans accent]))</f>
        <v>Mohamed</v>
      </c>
      <c r="H17" t="str" cm="1">
        <f t="array" ref="H17">INDEX(Tableau6[],MATCH(ROW(Tableau1[[#This Row],[Addition]])-1,Tableau6[Tri],0),COLUMN(Tableau6[Nom sans accent]))</f>
        <v>ALI</v>
      </c>
      <c r="I17" t="str" cm="1">
        <f t="array" ref="I17">INDEX(Tableau7[],MATCH(ROW(Tableau1[[#This Row],[Zone]])-1,Tableau7[[position]:[position]],0),COLUMN(Tableau7[Filename]))</f>
        <v>colombia.svg</v>
      </c>
      <c r="J17" t="str" cm="1">
        <f t="array" ref="J17">INDEX(Tableau7[],MATCH(ROW(Tableau1[[#This Row],[Couleur hexa]])-1,Tableau7[[position]:[position]],0),COLUMN(Tableau7[3_letters_code]))</f>
        <v>COL</v>
      </c>
      <c r="K17" s="1"/>
    </row>
    <row r="18" spans="1:11" x14ac:dyDescent="0.25">
      <c r="A18" t="s">
        <v>6</v>
      </c>
      <c r="B18" t="str">
        <f>INDEX(t_zone[],MATCH(Tableau1[[#This Row],[Zone]], t_zone[Nom],0), 3)</f>
        <v>25668A</v>
      </c>
      <c r="C18">
        <v>47</v>
      </c>
      <c r="D18" t="str">
        <f>Tableau3[[#This Row],[Fichier]]</f>
        <v>17_53.svg</v>
      </c>
      <c r="E18" t="str">
        <f>Tableau9[[#This Row],[Filename]]</f>
        <v>tulipe.svg</v>
      </c>
      <c r="F18">
        <v>3</v>
      </c>
      <c r="G18" t="str" cm="1">
        <f t="array" ref="G18">INDEX(Tableau6[],MATCH(ROW(Tableau1[[#This Row],[Addition]])-1,Tableau6[Tri],0),COLUMN(Tableau6[Prenom sans accent]))</f>
        <v>Serena</v>
      </c>
      <c r="H18" t="str" cm="1">
        <f t="array" ref="H18">INDEX(Tableau6[],MATCH(ROW(Tableau1[[#This Row],[Addition]])-1,Tableau6[Tri],0),COLUMN(Tableau6[Nom sans accent]))</f>
        <v>WILLIAMS</v>
      </c>
      <c r="I18" t="str" cm="1">
        <f t="array" ref="I18">INDEX(Tableau7[],MATCH(ROW(Tableau1[[#This Row],[Zone]])-1,Tableau7[[position]:[position]],0),COLUMN(Tableau7[Filename]))</f>
        <v>peru.svg</v>
      </c>
      <c r="J18" t="str" cm="1">
        <f t="array" ref="J18">INDEX(Tableau7[],MATCH(ROW(Tableau1[[#This Row],[Couleur hexa]])-1,Tableau7[[position]:[position]],0),COLUMN(Tableau7[3_letters_code]))</f>
        <v>PER</v>
      </c>
      <c r="K18" s="1"/>
    </row>
    <row r="19" spans="1:11" x14ac:dyDescent="0.25">
      <c r="A19" t="s">
        <v>6</v>
      </c>
      <c r="B19" t="str">
        <f>INDEX(t_zone[],MATCH(Tableau1[[#This Row],[Zone]], t_zone[Nom],0), 3)</f>
        <v>25668A</v>
      </c>
      <c r="C19">
        <v>48</v>
      </c>
      <c r="D19" t="str">
        <f>Tableau3[[#This Row],[Fichier]]</f>
        <v>18_8632.svg</v>
      </c>
      <c r="E19" t="str">
        <f>Tableau9[[#This Row],[Filename]]</f>
        <v>crocodile.svg</v>
      </c>
      <c r="F19">
        <v>1</v>
      </c>
      <c r="G19" t="str" cm="1">
        <f t="array" ref="G19">INDEX(Tableau6[],MATCH(ROW(Tableau1[[#This Row],[Addition]])-1,Tableau6[Tri],0),COLUMN(Tableau6[Prenom sans accent]))</f>
        <v>Oksana</v>
      </c>
      <c r="H19" t="str" cm="1">
        <f t="array" ref="H19">INDEX(Tableau6[],MATCH(ROW(Tableau1[[#This Row],[Addition]])-1,Tableau6[Tri],0),COLUMN(Tableau6[Nom sans accent]))</f>
        <v>TCHOUSSOVITINA</v>
      </c>
      <c r="I19" t="str" cm="1">
        <f t="array" ref="I19">INDEX(Tableau7[],MATCH(ROW(Tableau1[[#This Row],[Zone]])-1,Tableau7[[position]:[position]],0),COLUMN(Tableau7[Filename]))</f>
        <v>dominica.svg</v>
      </c>
      <c r="J19" t="str" cm="1">
        <f t="array" ref="J19">INDEX(Tableau7[],MATCH(ROW(Tableau1[[#This Row],[Couleur hexa]])-1,Tableau7[[position]:[position]],0),COLUMN(Tableau7[3_letters_code]))</f>
        <v>DMA</v>
      </c>
      <c r="K19" s="1"/>
    </row>
    <row r="20" spans="1:11" x14ac:dyDescent="0.25">
      <c r="A20" t="s">
        <v>6</v>
      </c>
      <c r="B20" t="str">
        <f>INDEX(t_zone[],MATCH(Tableau1[[#This Row],[Zone]], t_zone[Nom],0), 3)</f>
        <v>25668A</v>
      </c>
      <c r="C20">
        <v>49</v>
      </c>
      <c r="D20" t="str">
        <f>Tableau3[[#This Row],[Fichier]]</f>
        <v>19_75.svg</v>
      </c>
      <c r="E20" t="str">
        <f>Tableau9[[#This Row],[Filename]]</f>
        <v>fraise.svg</v>
      </c>
      <c r="F20">
        <v>-9</v>
      </c>
      <c r="G20" t="str" cm="1">
        <f t="array" ref="G20">INDEX(Tableau6[],MATCH(ROW(Tableau1[[#This Row],[Addition]])-1,Tableau6[Tri],0),COLUMN(Tableau6[Prenom sans accent]))</f>
        <v>Bernard</v>
      </c>
      <c r="H20" t="str" cm="1">
        <f t="array" ref="H20">INDEX(Tableau6[],MATCH(ROW(Tableau1[[#This Row],[Addition]])-1,Tableau6[Tri],0),COLUMN(Tableau6[Nom sans accent]))</f>
        <v>HINAULT</v>
      </c>
      <c r="I20" t="str" cm="1">
        <f t="array" ref="I20">INDEX(Tableau7[],MATCH(ROW(Tableau1[[#This Row],[Zone]])-1,Tableau7[[position]:[position]],0),COLUMN(Tableau7[Filename]))</f>
        <v>pakistan.svg</v>
      </c>
      <c r="J20" t="str" cm="1">
        <f t="array" ref="J20">INDEX(Tableau7[],MATCH(ROW(Tableau1[[#This Row],[Couleur hexa]])-1,Tableau7[[position]:[position]],0),COLUMN(Tableau7[3_letters_code]))</f>
        <v>PAK</v>
      </c>
      <c r="K20" s="1"/>
    </row>
    <row r="21" spans="1:11" x14ac:dyDescent="0.25">
      <c r="A21" t="s">
        <v>6</v>
      </c>
      <c r="B21" t="str">
        <f>INDEX(t_zone[],MATCH(Tableau1[[#This Row],[Zone]], t_zone[Nom],0), 3)</f>
        <v>25668A</v>
      </c>
      <c r="C21">
        <v>50</v>
      </c>
      <c r="D21" t="str">
        <f>Tableau3[[#This Row],[Fichier]]</f>
        <v>20_453.svg</v>
      </c>
      <c r="E21" t="str">
        <f>Tableau9[[#This Row],[Filename]]</f>
        <v>zèbre.svg</v>
      </c>
      <c r="F21">
        <v>9</v>
      </c>
      <c r="G21" t="str" cm="1">
        <f t="array" ref="G21">INDEX(Tableau6[],MATCH(ROW(Tableau1[[#This Row],[Addition]])-1,Tableau6[Tri],0),COLUMN(Tableau6[Prenom sans accent]))</f>
        <v>Paavo</v>
      </c>
      <c r="H21" t="str" cm="1">
        <f t="array" ref="H21">INDEX(Tableau6[],MATCH(ROW(Tableau1[[#This Row],[Addition]])-1,Tableau6[Tri],0),COLUMN(Tableau6[Nom sans accent]))</f>
        <v>NURMI</v>
      </c>
      <c r="I21" t="str" cm="1">
        <f t="array" ref="I21">INDEX(Tableau7[],MATCH(ROW(Tableau1[[#This Row],[Zone]])-1,Tableau7[[position]:[position]],0),COLUMN(Tableau7[Filename]))</f>
        <v>ethiopia.svg</v>
      </c>
      <c r="J21" t="str" cm="1">
        <f t="array" ref="J21">INDEX(Tableau7[],MATCH(ROW(Tableau1[[#This Row],[Couleur hexa]])-1,Tableau7[[position]:[position]],0),COLUMN(Tableau7[3_letters_code]))</f>
        <v>ETH</v>
      </c>
      <c r="K21" s="1"/>
    </row>
    <row r="22" spans="1:11" x14ac:dyDescent="0.25">
      <c r="A22" t="s">
        <v>8</v>
      </c>
      <c r="B22" t="str">
        <f>INDEX(t_zone[],MATCH(Tableau1[[#This Row],[Zone]], t_zone[Nom],0), 3)</f>
        <v>8A2C31</v>
      </c>
      <c r="C22">
        <v>51</v>
      </c>
      <c r="D22" t="str">
        <f>Tableau3[[#This Row],[Fichier]]</f>
        <v>21_832.svg</v>
      </c>
      <c r="E22" t="str">
        <f>Tableau9[[#This Row],[Filename]]</f>
        <v>citron.svg</v>
      </c>
      <c r="F22">
        <v>-6</v>
      </c>
      <c r="G22" t="str" cm="1">
        <f t="array" ref="G22">INDEX(Tableau6[],MATCH(ROW(Tableau1[[#This Row],[Addition]])-1,Tableau6[Tri],0),COLUMN(Tableau6[Prenom sans accent]))</f>
        <v>Teddy</v>
      </c>
      <c r="H22" t="str" cm="1">
        <f t="array" ref="H22">INDEX(Tableau6[],MATCH(ROW(Tableau1[[#This Row],[Addition]])-1,Tableau6[Tri],0),COLUMN(Tableau6[Nom sans accent]))</f>
        <v>RINER</v>
      </c>
      <c r="I22" t="str" cm="1">
        <f t="array" ref="I22">INDEX(Tableau7[],MATCH(ROW(Tableau1[[#This Row],[Zone]])-1,Tableau7[[position]:[position]],0),COLUMN(Tableau7[Filename]))</f>
        <v>bolivia.svg</v>
      </c>
      <c r="J22" t="str" cm="1">
        <f t="array" ref="J22">INDEX(Tableau7[],MATCH(ROW(Tableau1[[#This Row],[Couleur hexa]])-1,Tableau7[[position]:[position]],0),COLUMN(Tableau7[3_letters_code]))</f>
        <v>BOL</v>
      </c>
      <c r="K22" s="1"/>
    </row>
    <row r="23" spans="1:11" x14ac:dyDescent="0.25">
      <c r="A23" t="s">
        <v>8</v>
      </c>
      <c r="B23" t="str">
        <f>INDEX(t_zone[],MATCH(Tableau1[[#This Row],[Zone]], t_zone[Nom],0), 3)</f>
        <v>8A2C31</v>
      </c>
      <c r="C23">
        <v>52</v>
      </c>
      <c r="D23" t="str">
        <f>Tableau3[[#This Row],[Fichier]]</f>
        <v>22_59.svg</v>
      </c>
      <c r="E23" t="str">
        <f>Tableau9[[#This Row],[Filename]]</f>
        <v>ail.svg</v>
      </c>
      <c r="F23">
        <v>2</v>
      </c>
      <c r="G23" t="str" cm="1">
        <f t="array" ref="G23">INDEX(Tableau6[],MATCH(ROW(Tableau1[[#This Row],[Addition]])-1,Tableau6[Tri],0),COLUMN(Tableau6[Prenom sans accent]))</f>
        <v>Stephanie</v>
      </c>
      <c r="H23" t="str" cm="1">
        <f t="array" ref="H23">INDEX(Tableau6[],MATCH(ROW(Tableau1[[#This Row],[Addition]])-1,Tableau6[Tri],0),COLUMN(Tableau6[Nom sans accent]))</f>
        <v>FRAPPART</v>
      </c>
      <c r="I23" t="str" cm="1">
        <f t="array" ref="I23">INDEX(Tableau7[],MATCH(ROW(Tableau1[[#This Row],[Zone]])-1,Tableau7[[position]:[position]],0),COLUMN(Tableau7[Filename]))</f>
        <v>spain.svg</v>
      </c>
      <c r="J23" t="str" cm="1">
        <f t="array" ref="J23">INDEX(Tableau7[],MATCH(ROW(Tableau1[[#This Row],[Couleur hexa]])-1,Tableau7[[position]:[position]],0),COLUMN(Tableau7[3_letters_code]))</f>
        <v>ESP</v>
      </c>
      <c r="K23" s="1"/>
    </row>
    <row r="24" spans="1:11" x14ac:dyDescent="0.25">
      <c r="A24" t="s">
        <v>8</v>
      </c>
      <c r="B24" t="str">
        <f>INDEX(t_zone[],MATCH(Tableau1[[#This Row],[Zone]], t_zone[Nom],0), 3)</f>
        <v>8A2C31</v>
      </c>
      <c r="C24">
        <v>53</v>
      </c>
      <c r="D24" t="str">
        <f>Tableau3[[#This Row],[Fichier]]</f>
        <v>23_3258.svg</v>
      </c>
      <c r="E24" t="str">
        <f>Tableau9[[#This Row],[Filename]]</f>
        <v>lapin.svg</v>
      </c>
      <c r="F24">
        <v>-8</v>
      </c>
      <c r="G24" t="str" cm="1">
        <f t="array" ref="G24">INDEX(Tableau6[],MATCH(ROW(Tableau1[[#This Row],[Addition]])-1,Tableau6[Tri],0),COLUMN(Tableau6[Prenom sans accent]))</f>
        <v>Wissam</v>
      </c>
      <c r="H24" t="str" cm="1">
        <f t="array" ref="H24">INDEX(Tableau6[],MATCH(ROW(Tableau1[[#This Row],[Addition]])-1,Tableau6[Tri],0),COLUMN(Tableau6[Nom sans accent]))</f>
        <v>BEN YEDDER</v>
      </c>
      <c r="I24" t="str" cm="1">
        <f t="array" ref="I24">INDEX(Tableau7[],MATCH(ROW(Tableau1[[#This Row],[Zone]])-1,Tableau7[[position]:[position]],0),COLUMN(Tableau7[Filename]))</f>
        <v>austria.svg</v>
      </c>
      <c r="J24" t="str" cm="1">
        <f t="array" ref="J24">INDEX(Tableau7[],MATCH(ROW(Tableau1[[#This Row],[Couleur hexa]])-1,Tableau7[[position]:[position]],0),COLUMN(Tableau7[3_letters_code]))</f>
        <v>AUT</v>
      </c>
      <c r="K24" s="1"/>
    </row>
    <row r="25" spans="1:11" x14ac:dyDescent="0.25">
      <c r="A25" t="s">
        <v>8</v>
      </c>
      <c r="B25" t="str">
        <f>INDEX(t_zone[],MATCH(Tableau1[[#This Row],[Zone]], t_zone[Nom],0), 3)</f>
        <v>8A2C31</v>
      </c>
      <c r="C25">
        <v>54</v>
      </c>
      <c r="D25" t="str">
        <f>Tableau3[[#This Row],[Fichier]]</f>
        <v>24_68.svg</v>
      </c>
      <c r="E25" t="str">
        <f>Tableau9[[#This Row],[Filename]]</f>
        <v>pomme.svg</v>
      </c>
      <c r="F25">
        <v>4</v>
      </c>
      <c r="G25" t="str" cm="1">
        <f t="array" ref="G25">INDEX(Tableau6[],MATCH(ROW(Tableau1[[#This Row],[Addition]])-1,Tableau6[Tri],0),COLUMN(Tableau6[Prenom sans accent]))</f>
        <v>Tiger</v>
      </c>
      <c r="H25" t="str" cm="1">
        <f t="array" ref="H25">INDEX(Tableau6[],MATCH(ROW(Tableau1[[#This Row],[Addition]])-1,Tableau6[Tri],0),COLUMN(Tableau6[Nom sans accent]))</f>
        <v>WOODS</v>
      </c>
      <c r="I25" t="str" cm="1">
        <f t="array" ref="I25">INDEX(Tableau7[],MATCH(ROW(Tableau1[[#This Row],[Zone]])-1,Tableau7[[position]:[position]],0),COLUMN(Tableau7[Filename]))</f>
        <v>slovakia.svg</v>
      </c>
      <c r="J25" t="str" cm="1">
        <f t="array" ref="J25">INDEX(Tableau7[],MATCH(ROW(Tableau1[[#This Row],[Couleur hexa]])-1,Tableau7[[position]:[position]],0),COLUMN(Tableau7[3_letters_code]))</f>
        <v>SVK</v>
      </c>
      <c r="K25" s="1"/>
    </row>
    <row r="26" spans="1:11" x14ac:dyDescent="0.25">
      <c r="A26" t="s">
        <v>8</v>
      </c>
      <c r="B26" t="str">
        <f>INDEX(t_zone[],MATCH(Tableau1[[#This Row],[Zone]], t_zone[Nom],0), 3)</f>
        <v>8A2C31</v>
      </c>
      <c r="C26">
        <v>55</v>
      </c>
      <c r="D26" t="str">
        <f>Tableau3[[#This Row],[Fichier]]</f>
        <v>25_957.svg</v>
      </c>
      <c r="E26" t="str">
        <f>Tableau9[[#This Row],[Filename]]</f>
        <v>serpent.svg</v>
      </c>
      <c r="F26">
        <v>6</v>
      </c>
      <c r="G26" t="str" cm="1">
        <f t="array" ref="G26">INDEX(Tableau6[],MATCH(ROW(Tableau1[[#This Row],[Addition]])-1,Tableau6[Tri],0),COLUMN(Tableau6[Prenom sans accent]))</f>
        <v>Rafael</v>
      </c>
      <c r="H26" t="str" cm="1">
        <f t="array" ref="H26">INDEX(Tableau6[],MATCH(ROW(Tableau1[[#This Row],[Addition]])-1,Tableau6[Tri],0),COLUMN(Tableau6[Nom sans accent]))</f>
        <v>NADAL</v>
      </c>
      <c r="I26" t="str" cm="1">
        <f t="array" ref="I26">INDEX(Tableau7[],MATCH(ROW(Tableau1[[#This Row],[Zone]])-1,Tableau7[[position]:[position]],0),COLUMN(Tableau7[Filename]))</f>
        <v>sweden.svg</v>
      </c>
      <c r="J26" t="str" cm="1">
        <f t="array" ref="J26">INDEX(Tableau7[],MATCH(ROW(Tableau1[[#This Row],[Couleur hexa]])-1,Tableau7[[position]:[position]],0),COLUMN(Tableau7[3_letters_code]))</f>
        <v>SWE</v>
      </c>
      <c r="K26" s="1"/>
    </row>
    <row r="27" spans="1:11" x14ac:dyDescent="0.25">
      <c r="A27" t="s">
        <v>8</v>
      </c>
      <c r="B27" t="str">
        <f>INDEX(t_zone[],MATCH(Tableau1[[#This Row],[Zone]], t_zone[Nom],0), 3)</f>
        <v>8A2C31</v>
      </c>
      <c r="C27">
        <v>56</v>
      </c>
      <c r="D27" t="str">
        <f>Tableau3[[#This Row],[Fichier]]</f>
        <v>26_892.svg</v>
      </c>
      <c r="E27" t="str">
        <f>Tableau9[[#This Row],[Filename]]</f>
        <v>libellule.svg</v>
      </c>
      <c r="F27">
        <v>-2</v>
      </c>
      <c r="G27" t="str" cm="1">
        <f t="array" ref="G27">INDEX(Tableau6[],MATCH(ROW(Tableau1[[#This Row],[Addition]])-1,Tableau6[Tri],0),COLUMN(Tableau6[Prenom sans accent]))</f>
        <v>Rocky</v>
      </c>
      <c r="H27" t="str" cm="1">
        <f t="array" ref="H27">INDEX(Tableau6[],MATCH(ROW(Tableau1[[#This Row],[Addition]])-1,Tableau6[Tri],0),COLUMN(Tableau6[Nom sans accent]))</f>
        <v>MARCIANO</v>
      </c>
      <c r="I27" t="str" cm="1">
        <f t="array" ref="I27">INDEX(Tableau7[],MATCH(ROW(Tableau1[[#This Row],[Zone]])-1,Tableau7[[position]:[position]],0),COLUMN(Tableau7[Filename]))</f>
        <v>mongolia.svg</v>
      </c>
      <c r="J27" t="str" cm="1">
        <f t="array" ref="J27">INDEX(Tableau7[],MATCH(ROW(Tableau1[[#This Row],[Couleur hexa]])-1,Tableau7[[position]:[position]],0),COLUMN(Tableau7[3_letters_code]))</f>
        <v>MNG</v>
      </c>
      <c r="K27" s="1"/>
    </row>
    <row r="28" spans="1:11" x14ac:dyDescent="0.25">
      <c r="A28" t="s">
        <v>8</v>
      </c>
      <c r="B28" t="str">
        <f>INDEX(t_zone[],MATCH(Tableau1[[#This Row],[Zone]], t_zone[Nom],0), 3)</f>
        <v>8A2C31</v>
      </c>
      <c r="C28">
        <v>57</v>
      </c>
      <c r="D28" t="str">
        <f>Tableau3[[#This Row],[Fichier]]</f>
        <v>27_9412.svg</v>
      </c>
      <c r="E28" t="str">
        <f>Tableau9[[#This Row],[Filename]]</f>
        <v>citrouille.svg</v>
      </c>
      <c r="F28">
        <v>-1</v>
      </c>
      <c r="G28" t="str" cm="1">
        <f t="array" ref="G28">INDEX(Tableau6[],MATCH(ROW(Tableau1[[#This Row],[Addition]])-1,Tableau6[Tri],0),COLUMN(Tableau6[Prenom sans accent]))</f>
        <v>Marcel</v>
      </c>
      <c r="H28" t="str" cm="1">
        <f t="array" ref="H28">INDEX(Tableau6[],MATCH(ROW(Tableau1[[#This Row],[Addition]])-1,Tableau6[Tri],0),COLUMN(Tableau6[Nom sans accent]))</f>
        <v>CERDAN</v>
      </c>
      <c r="I28" t="str" cm="1">
        <f t="array" ref="I28">INDEX(Tableau7[],MATCH(ROW(Tableau1[[#This Row],[Zone]])-1,Tableau7[[position]:[position]],0),COLUMN(Tableau7[Filename]))</f>
        <v>nepal.svg</v>
      </c>
      <c r="J28" t="str" cm="1">
        <f t="array" ref="J28">INDEX(Tableau7[],MATCH(ROW(Tableau1[[#This Row],[Couleur hexa]])-1,Tableau7[[position]:[position]],0),COLUMN(Tableau7[3_letters_code]))</f>
        <v>NPL</v>
      </c>
      <c r="K28" s="1"/>
    </row>
    <row r="29" spans="1:11" x14ac:dyDescent="0.25">
      <c r="A29" t="s">
        <v>8</v>
      </c>
      <c r="B29" t="str">
        <f>INDEX(t_zone[],MATCH(Tableau1[[#This Row],[Zone]], t_zone[Nom],0), 3)</f>
        <v>8A2C31</v>
      </c>
      <c r="C29">
        <v>58</v>
      </c>
      <c r="D29" t="str">
        <f>Tableau3[[#This Row],[Fichier]]</f>
        <v>28_163.svg</v>
      </c>
      <c r="E29" t="str">
        <f>Tableau9[[#This Row],[Filename]]</f>
        <v>groseilles.svg</v>
      </c>
      <c r="F29">
        <v>-6</v>
      </c>
      <c r="G29" t="str" cm="1">
        <f t="array" ref="G29">INDEX(Tableau6[],MATCH(ROW(Tableau1[[#This Row],[Addition]])-1,Tableau6[Tri],0),COLUMN(Tableau6[Prenom sans accent]))</f>
        <v>Mark</v>
      </c>
      <c r="H29" t="str" cm="1">
        <f t="array" ref="H29">INDEX(Tableau6[],MATCH(ROW(Tableau1[[#This Row],[Addition]])-1,Tableau6[Tri],0),COLUMN(Tableau6[Nom sans accent]))</f>
        <v>SPITZ</v>
      </c>
      <c r="I29" t="str" cm="1">
        <f t="array" ref="I29">INDEX(Tableau7[],MATCH(ROW(Tableau1[[#This Row],[Zone]])-1,Tableau7[[position]:[position]],0),COLUMN(Tableau7[Filename]))</f>
        <v>grenada.svg</v>
      </c>
      <c r="J29" t="str" cm="1">
        <f t="array" ref="J29">INDEX(Tableau7[],MATCH(ROW(Tableau1[[#This Row],[Couleur hexa]])-1,Tableau7[[position]:[position]],0),COLUMN(Tableau7[3_letters_code]))</f>
        <v>GRD</v>
      </c>
      <c r="K29" s="1"/>
    </row>
    <row r="30" spans="1:11" x14ac:dyDescent="0.25">
      <c r="A30" t="s">
        <v>8</v>
      </c>
      <c r="B30" t="str">
        <f>INDEX(t_zone[],MATCH(Tableau1[[#This Row],[Zone]], t_zone[Nom],0), 3)</f>
        <v>8A2C31</v>
      </c>
      <c r="C30">
        <v>59</v>
      </c>
      <c r="D30" t="str">
        <f>Tableau3[[#This Row],[Fichier]]</f>
        <v>29_7863.svg</v>
      </c>
      <c r="E30" t="str">
        <f>Tableau9[[#This Row],[Filename]]</f>
        <v>choux_de_bruxelles.svg</v>
      </c>
      <c r="F30">
        <v>-6</v>
      </c>
      <c r="G30" t="str" cm="1">
        <f t="array" ref="G30">INDEX(Tableau6[],MATCH(ROW(Tableau1[[#This Row],[Addition]])-1,Tableau6[Tri],0),COLUMN(Tableau6[Prenom sans accent]))</f>
        <v>Tony</v>
      </c>
      <c r="H30" t="str" cm="1">
        <f t="array" ref="H30">INDEX(Tableau6[],MATCH(ROW(Tableau1[[#This Row],[Addition]])-1,Tableau6[Tri],0),COLUMN(Tableau6[Nom sans accent]))</f>
        <v>ESTANGUET</v>
      </c>
      <c r="I30" t="str" cm="1">
        <f t="array" ref="I30">INDEX(Tableau7[],MATCH(ROW(Tableau1[[#This Row],[Zone]])-1,Tableau7[[position]:[position]],0),COLUMN(Tableau7[Filename]))</f>
        <v>norway.svg</v>
      </c>
      <c r="J30" t="str" cm="1">
        <f t="array" ref="J30">INDEX(Tableau7[],MATCH(ROW(Tableau1[[#This Row],[Couleur hexa]])-1,Tableau7[[position]:[position]],0),COLUMN(Tableau7[3_letters_code]))</f>
        <v>NOR</v>
      </c>
      <c r="K30" s="1"/>
    </row>
    <row r="31" spans="1:11" x14ac:dyDescent="0.25">
      <c r="A31" t="s">
        <v>8</v>
      </c>
      <c r="B31" t="str">
        <f>INDEX(t_zone[],MATCH(Tableau1[[#This Row],[Zone]], t_zone[Nom],0), 3)</f>
        <v>8A2C31</v>
      </c>
      <c r="C31">
        <v>60</v>
      </c>
      <c r="D31" t="str">
        <f>Tableau3[[#This Row],[Fichier]]</f>
        <v>30_412.svg</v>
      </c>
      <c r="E31" t="str">
        <f>Tableau9[[#This Row],[Filename]]</f>
        <v>raisin.svg</v>
      </c>
      <c r="F31">
        <v>9</v>
      </c>
      <c r="G31" t="str" cm="1">
        <f t="array" ref="G31">INDEX(Tableau6[],MATCH(ROW(Tableau1[[#This Row],[Addition]])-1,Tableau6[Tri],0),COLUMN(Tableau6[Prenom sans accent]))</f>
        <v>Nigel</v>
      </c>
      <c r="H31" t="str" cm="1">
        <f t="array" ref="H31">INDEX(Tableau6[],MATCH(ROW(Tableau1[[#This Row],[Addition]])-1,Tableau6[Tri],0),COLUMN(Tableau6[Nom sans accent]))</f>
        <v>OWENS</v>
      </c>
      <c r="I31" t="str" cm="1">
        <f t="array" ref="I31">INDEX(Tableau7[],MATCH(ROW(Tableau1[[#This Row],[Zone]])-1,Tableau7[[position]:[position]],0),COLUMN(Tableau7[Filename]))</f>
        <v>azerbaijan.svg</v>
      </c>
      <c r="J31" t="str" cm="1">
        <f t="array" ref="J31">INDEX(Tableau7[],MATCH(ROW(Tableau1[[#This Row],[Couleur hexa]])-1,Tableau7[[position]:[position]],0),COLUMN(Tableau7[3_letters_code]))</f>
        <v>AZE</v>
      </c>
      <c r="K31" s="1"/>
    </row>
    <row r="32" spans="1:11" x14ac:dyDescent="0.25">
      <c r="A32" t="s">
        <v>8</v>
      </c>
      <c r="B32" t="str">
        <f>INDEX(t_zone[],MATCH(Tableau1[[#This Row],[Zone]], t_zone[Nom],0), 3)</f>
        <v>8A2C31</v>
      </c>
      <c r="C32">
        <v>61</v>
      </c>
      <c r="D32" t="str">
        <f>Tableau3[[#This Row],[Fichier]]</f>
        <v>31_436.svg</v>
      </c>
      <c r="E32" t="str">
        <f>Tableau9[[#This Row],[Filename]]</f>
        <v>dinde.svg</v>
      </c>
      <c r="F32">
        <v>-10</v>
      </c>
      <c r="G32" t="str" cm="1">
        <f t="array" ref="G32">INDEX(Tableau6[],MATCH(ROW(Tableau1[[#This Row],[Addition]])-1,Tableau6[Tri],0),COLUMN(Tableau6[Prenom sans accent]))</f>
        <v>William et Allan</v>
      </c>
      <c r="H32" t="str" cm="1">
        <f t="array" ref="H32">INDEX(Tableau6[],MATCH(ROW(Tableau1[[#This Row],[Addition]])-1,Tableau6[Tri],0),COLUMN(Tableau6[Nom sans accent]))</f>
        <v>ROLLE</v>
      </c>
      <c r="I32" t="str" cm="1">
        <f t="array" ref="I32">INDEX(Tableau7[],MATCH(ROW(Tableau1[[#This Row],[Zone]])-1,Tableau7[[position]:[position]],0),COLUMN(Tableau7[Filename]))</f>
        <v>republic-of-macedonia.svg</v>
      </c>
      <c r="J32" t="str" cm="1">
        <f t="array" ref="J32">INDEX(Tableau7[],MATCH(ROW(Tableau1[[#This Row],[Couleur hexa]])-1,Tableau7[[position]:[position]],0),COLUMN(Tableau7[3_letters_code]))</f>
        <v>MKD</v>
      </c>
      <c r="K32" s="1"/>
    </row>
    <row r="33" spans="1:11" x14ac:dyDescent="0.25">
      <c r="A33" t="s">
        <v>8</v>
      </c>
      <c r="B33" t="str">
        <f>INDEX(t_zone[],MATCH(Tableau1[[#This Row],[Zone]], t_zone[Nom],0), 3)</f>
        <v>8A2C31</v>
      </c>
      <c r="C33">
        <v>62</v>
      </c>
      <c r="D33" t="str">
        <f>Tableau3[[#This Row],[Fichier]]</f>
        <v>32_63.svg</v>
      </c>
      <c r="E33" t="str">
        <f>Tableau9[[#This Row],[Filename]]</f>
        <v>pomme_de_terre.svg</v>
      </c>
      <c r="F33">
        <v>-3</v>
      </c>
      <c r="G33" t="str" cm="1">
        <f t="array" ref="G33">INDEX(Tableau6[],MATCH(ROW(Tableau1[[#This Row],[Addition]])-1,Tableau6[Tri],0),COLUMN(Tableau6[Prenom sans accent]))</f>
        <v>Jigoro</v>
      </c>
      <c r="H33" t="str" cm="1">
        <f t="array" ref="H33">INDEX(Tableau6[],MATCH(ROW(Tableau1[[#This Row],[Addition]])-1,Tableau6[Tri],0),COLUMN(Tableau6[Nom sans accent]))</f>
        <v>KANO</v>
      </c>
      <c r="I33" t="str" cm="1">
        <f t="array" ref="I33">INDEX(Tableau7[],MATCH(ROW(Tableau1[[#This Row],[Zone]])-1,Tableau7[[position]:[position]],0),COLUMN(Tableau7[Filename]))</f>
        <v>ukraine.svg</v>
      </c>
      <c r="J33" t="str" cm="1">
        <f t="array" ref="J33">INDEX(Tableau7[],MATCH(ROW(Tableau1[[#This Row],[Couleur hexa]])-1,Tableau7[[position]:[position]],0),COLUMN(Tableau7[3_letters_code]))</f>
        <v>UKR</v>
      </c>
      <c r="K33" s="1"/>
    </row>
    <row r="34" spans="1:11" x14ac:dyDescent="0.25">
      <c r="A34" t="s">
        <v>8</v>
      </c>
      <c r="B34" t="str">
        <f>INDEX(t_zone[],MATCH(Tableau1[[#This Row],[Zone]], t_zone[Nom],0), 3)</f>
        <v>8A2C31</v>
      </c>
      <c r="C34">
        <v>63</v>
      </c>
      <c r="D34" t="str">
        <f>Tableau3[[#This Row],[Fichier]]</f>
        <v>33_7436.svg</v>
      </c>
      <c r="E34" t="str">
        <f>Tableau9[[#This Row],[Filename]]</f>
        <v>hérisson.svg</v>
      </c>
      <c r="F34">
        <v>-9</v>
      </c>
      <c r="G34" t="str" cm="1">
        <f t="array" ref="G34">INDEX(Tableau6[],MATCH(ROW(Tableau1[[#This Row],[Addition]])-1,Tableau6[Tri],0),COLUMN(Tableau6[Prenom sans accent]))</f>
        <v>Roger</v>
      </c>
      <c r="H34" t="str" cm="1">
        <f t="array" ref="H34">INDEX(Tableau6[],MATCH(ROW(Tableau1[[#This Row],[Addition]])-1,Tableau6[Tri],0),COLUMN(Tableau6[Nom sans accent]))</f>
        <v>FEDERER</v>
      </c>
      <c r="I34" t="str" cm="1">
        <f t="array" ref="I34">INDEX(Tableau7[],MATCH(ROW(Tableau1[[#This Row],[Zone]])-1,Tableau7[[position]:[position]],0),COLUMN(Tableau7[Filename]))</f>
        <v>yemen.svg</v>
      </c>
      <c r="J34" t="str" cm="1">
        <f t="array" ref="J34">INDEX(Tableau7[],MATCH(ROW(Tableau1[[#This Row],[Couleur hexa]])-1,Tableau7[[position]:[position]],0),COLUMN(Tableau7[3_letters_code]))</f>
        <v>YEM</v>
      </c>
      <c r="K34" s="1"/>
    </row>
    <row r="35" spans="1:11" x14ac:dyDescent="0.25">
      <c r="A35" t="s">
        <v>8</v>
      </c>
      <c r="B35" t="str">
        <f>INDEX(t_zone[],MATCH(Tableau1[[#This Row],[Zone]], t_zone[Nom],0), 3)</f>
        <v>8A2C31</v>
      </c>
      <c r="C35">
        <v>64</v>
      </c>
      <c r="D35" t="str">
        <f>Tableau3[[#This Row],[Fichier]]</f>
        <v>34_1476.svg</v>
      </c>
      <c r="E35" t="str">
        <f>Tableau9[[#This Row],[Filename]]</f>
        <v>requin.svg</v>
      </c>
      <c r="F35">
        <v>2</v>
      </c>
      <c r="G35" t="str" cm="1">
        <f t="array" ref="G35">INDEX(Tableau6[],MATCH(ROW(Tableau1[[#This Row],[Addition]])-1,Tableau6[Tri],0),COLUMN(Tableau6[Prenom sans accent]))</f>
        <v>Lewis</v>
      </c>
      <c r="H35" t="str" cm="1">
        <f t="array" ref="H35">INDEX(Tableau6[],MATCH(ROW(Tableau1[[#This Row],[Addition]])-1,Tableau6[Tri],0),COLUMN(Tableau6[Nom sans accent]))</f>
        <v>HAMILTON</v>
      </c>
      <c r="I35" t="str" cm="1">
        <f t="array" ref="I35">INDEX(Tableau7[],MATCH(ROW(Tableau1[[#This Row],[Zone]])-1,Tableau7[[position]:[position]],0),COLUMN(Tableau7[Filename]))</f>
        <v>czech-republic.svg</v>
      </c>
      <c r="J35" t="str" cm="1">
        <f t="array" ref="J35">INDEX(Tableau7[],MATCH(ROW(Tableau1[[#This Row],[Couleur hexa]])-1,Tableau7[[position]:[position]],0),COLUMN(Tableau7[3_letters_code]))</f>
        <v>CZE</v>
      </c>
      <c r="K35" s="1"/>
    </row>
    <row r="36" spans="1:11" x14ac:dyDescent="0.25">
      <c r="A36" t="s">
        <v>8</v>
      </c>
      <c r="B36" t="str">
        <f>INDEX(t_zone[],MATCH(Tableau1[[#This Row],[Zone]], t_zone[Nom],0), 3)</f>
        <v>8A2C31</v>
      </c>
      <c r="C36">
        <v>65</v>
      </c>
      <c r="D36" t="str">
        <f>Tableau3[[#This Row],[Fichier]]</f>
        <v>35_18742.svg</v>
      </c>
      <c r="E36" t="str">
        <f>Tableau9[[#This Row],[Filename]]</f>
        <v>artichaut.svg</v>
      </c>
      <c r="F36">
        <v>-8</v>
      </c>
      <c r="G36" t="str" cm="1">
        <f t="array" ref="G36">INDEX(Tableau6[],MATCH(ROW(Tableau1[[#This Row],[Addition]])-1,Tableau6[Tri],0),COLUMN(Tableau6[Prenom sans accent]))</f>
        <v>Zinedine</v>
      </c>
      <c r="H36" t="str" cm="1">
        <f t="array" ref="H36">INDEX(Tableau6[],MATCH(ROW(Tableau1[[#This Row],[Addition]])-1,Tableau6[Tri],0),COLUMN(Tableau6[Nom sans accent]))</f>
        <v>ZIDANE</v>
      </c>
      <c r="I36" t="str" cm="1">
        <f t="array" ref="I36">INDEX(Tableau7[],MATCH(ROW(Tableau1[[#This Row],[Zone]])-1,Tableau7[[position]:[position]],0),COLUMN(Tableau7[Filename]))</f>
        <v>samoa.svg</v>
      </c>
      <c r="J36" t="str" cm="1">
        <f t="array" ref="J36">INDEX(Tableau7[],MATCH(ROW(Tableau1[[#This Row],[Couleur hexa]])-1,Tableau7[[position]:[position]],0),COLUMN(Tableau7[3_letters_code]))</f>
        <v>WSM</v>
      </c>
      <c r="K36" s="1"/>
    </row>
    <row r="37" spans="1:11" x14ac:dyDescent="0.25">
      <c r="A37" t="s">
        <v>8</v>
      </c>
      <c r="B37" t="str">
        <f>INDEX(t_zone[],MATCH(Tableau1[[#This Row],[Zone]], t_zone[Nom],0), 3)</f>
        <v>8A2C31</v>
      </c>
      <c r="C37">
        <v>66</v>
      </c>
      <c r="D37" t="str">
        <f>Tableau3[[#This Row],[Fichier]]</f>
        <v>36_76941.svg</v>
      </c>
      <c r="E37" t="str">
        <f>Tableau9[[#This Row],[Filename]]</f>
        <v>tigre.svg</v>
      </c>
      <c r="F37">
        <v>7</v>
      </c>
      <c r="G37" t="str" cm="1">
        <f t="array" ref="G37">INDEX(Tableau6[],MATCH(ROW(Tableau1[[#This Row],[Addition]])-1,Tableau6[Tri],0),COLUMN(Tableau6[Prenom sans accent]))</f>
        <v>Marit</v>
      </c>
      <c r="H37" t="str" cm="1">
        <f t="array" ref="H37">INDEX(Tableau6[],MATCH(ROW(Tableau1[[#This Row],[Addition]])-1,Tableau6[Tri],0),COLUMN(Tableau6[Nom sans accent]))</f>
        <v>BJOERGEN</v>
      </c>
      <c r="I37" t="str" cm="1">
        <f t="array" ref="I37">INDEX(Tableau7[],MATCH(ROW(Tableau1[[#This Row],[Zone]])-1,Tableau7[[position]:[position]],0),COLUMN(Tableau7[Filename]))</f>
        <v>italy.svg</v>
      </c>
      <c r="J37" t="str" cm="1">
        <f t="array" ref="J37">INDEX(Tableau7[],MATCH(ROW(Tableau1[[#This Row],[Couleur hexa]])-1,Tableau7[[position]:[position]],0),COLUMN(Tableau7[3_letters_code]))</f>
        <v>ITA</v>
      </c>
      <c r="K37" s="1"/>
    </row>
    <row r="38" spans="1:11" x14ac:dyDescent="0.25">
      <c r="A38" t="s">
        <v>8</v>
      </c>
      <c r="B38" t="str">
        <f>INDEX(t_zone[],MATCH(Tableau1[[#This Row],[Zone]], t_zone[Nom],0), 3)</f>
        <v>8A2C31</v>
      </c>
      <c r="C38">
        <v>67</v>
      </c>
      <c r="D38" t="str">
        <f>Tableau3[[#This Row],[Fichier]]</f>
        <v>37_841.svg</v>
      </c>
      <c r="E38" t="str">
        <f>Tableau9[[#This Row],[Filename]]</f>
        <v>fourmi.svg</v>
      </c>
      <c r="F38">
        <v>-9</v>
      </c>
      <c r="G38" t="str" cm="1">
        <f t="array" ref="G38">INDEX(Tableau6[],MATCH(ROW(Tableau1[[#This Row],[Addition]])-1,Tableau6[Tri],0),COLUMN(Tableau6[Prenom sans accent]))</f>
        <v>Yannick</v>
      </c>
      <c r="H38" t="str" cm="1">
        <f t="array" ref="H38">INDEX(Tableau6[],MATCH(ROW(Tableau1[[#This Row],[Addition]])-1,Tableau6[Tri],0),COLUMN(Tableau6[Nom sans accent]))</f>
        <v>AGNEL</v>
      </c>
      <c r="I38" t="str" cm="1">
        <f t="array" ref="I38">INDEX(Tableau7[],MATCH(ROW(Tableau1[[#This Row],[Zone]])-1,Tableau7[[position]:[position]],0),COLUMN(Tableau7[Filename]))</f>
        <v>qatar.svg</v>
      </c>
      <c r="J38" t="str" cm="1">
        <f t="array" ref="J38">INDEX(Tableau7[],MATCH(ROW(Tableau1[[#This Row],[Couleur hexa]])-1,Tableau7[[position]:[position]],0),COLUMN(Tableau7[3_letters_code]))</f>
        <v>QAT</v>
      </c>
      <c r="K38" s="1"/>
    </row>
    <row r="39" spans="1:11" x14ac:dyDescent="0.25">
      <c r="A39" t="s">
        <v>8</v>
      </c>
      <c r="B39" t="str">
        <f>INDEX(t_zone[],MATCH(Tableau1[[#This Row],[Zone]], t_zone[Nom],0), 3)</f>
        <v>8A2C31</v>
      </c>
      <c r="C39">
        <v>68</v>
      </c>
      <c r="D39" t="str">
        <f>Tableau3[[#This Row],[Fichier]]</f>
        <v>38_18726.svg</v>
      </c>
      <c r="E39" t="str">
        <f>Tableau9[[#This Row],[Filename]]</f>
        <v>tournesol.svg</v>
      </c>
      <c r="F39">
        <v>-4</v>
      </c>
      <c r="G39" t="str" cm="1">
        <f t="array" ref="G39">INDEX(Tableau6[],MATCH(ROW(Tableau1[[#This Row],[Addition]])-1,Tableau6[Tri],0),COLUMN(Tableau6[Prenom sans accent]))</f>
        <v>Pierluigi</v>
      </c>
      <c r="H39" t="str" cm="1">
        <f t="array" ref="H39">INDEX(Tableau6[],MATCH(ROW(Tableau1[[#This Row],[Addition]])-1,Tableau6[Tri],0),COLUMN(Tableau6[Nom sans accent]))</f>
        <v>COLLINA</v>
      </c>
      <c r="I39" t="str" cm="1">
        <f t="array" ref="I39">INDEX(Tableau7[],MATCH(ROW(Tableau1[[#This Row],[Zone]])-1,Tableau7[[position]:[position]],0),COLUMN(Tableau7[Filename]))</f>
        <v>bulgaria.svg</v>
      </c>
      <c r="J39" t="str" cm="1">
        <f t="array" ref="J39">INDEX(Tableau7[],MATCH(ROW(Tableau1[[#This Row],[Couleur hexa]])-1,Tableau7[[position]:[position]],0),COLUMN(Tableau7[3_letters_code]))</f>
        <v>BGR</v>
      </c>
      <c r="K39" s="1"/>
    </row>
    <row r="40" spans="1:11" x14ac:dyDescent="0.25">
      <c r="A40" t="s">
        <v>8</v>
      </c>
      <c r="B40" t="str">
        <f>INDEX(t_zone[],MATCH(Tableau1[[#This Row],[Zone]], t_zone[Nom],0), 3)</f>
        <v>8A2C31</v>
      </c>
      <c r="C40">
        <v>69</v>
      </c>
      <c r="D40" t="str">
        <f>Tableau3[[#This Row],[Fichier]]</f>
        <v>39_21.svg</v>
      </c>
      <c r="E40" t="str">
        <f>Tableau9[[#This Row],[Filename]]</f>
        <v>guêpe.svg</v>
      </c>
      <c r="F40">
        <v>-2</v>
      </c>
      <c r="G40" t="str" cm="1">
        <f t="array" ref="G40">INDEX(Tableau6[],MATCH(ROW(Tableau1[[#This Row],[Addition]])-1,Tableau6[Tri],0),COLUMN(Tableau6[Prenom sans accent]))</f>
        <v>Fouad</v>
      </c>
      <c r="H40" t="str" cm="1">
        <f t="array" ref="H40">INDEX(Tableau6[],MATCH(ROW(Tableau1[[#This Row],[Addition]])-1,Tableau6[Tri],0),COLUMN(Tableau6[Nom sans accent]))</f>
        <v>JEBBARI</v>
      </c>
      <c r="I40" t="str" cm="1">
        <f t="array" ref="I40">INDEX(Tableau7[],MATCH(ROW(Tableau1[[#This Row],[Zone]])-1,Tableau7[[position]:[position]],0),COLUMN(Tableau7[Filename]))</f>
        <v>germany.svg</v>
      </c>
      <c r="J40" t="str" cm="1">
        <f t="array" ref="J40">INDEX(Tableau7[],MATCH(ROW(Tableau1[[#This Row],[Couleur hexa]])-1,Tableau7[[position]:[position]],0),COLUMN(Tableau7[3_letters_code]))</f>
        <v>DEU</v>
      </c>
      <c r="K40" s="1"/>
    </row>
    <row r="41" spans="1:11" x14ac:dyDescent="0.25">
      <c r="A41" t="s">
        <v>8</v>
      </c>
      <c r="B41" t="str">
        <f>INDEX(t_zone[],MATCH(Tableau1[[#This Row],[Zone]], t_zone[Nom],0), 3)</f>
        <v>8A2C31</v>
      </c>
      <c r="C41">
        <v>70</v>
      </c>
      <c r="D41" t="str">
        <f>Tableau3[[#This Row],[Fichier]]</f>
        <v>40_9674.svg</v>
      </c>
      <c r="E41" t="str">
        <f>Tableau9[[#This Row],[Filename]]</f>
        <v>baleine.svg</v>
      </c>
      <c r="F41">
        <v>-8</v>
      </c>
      <c r="G41" t="str" cm="1">
        <f t="array" ref="G41">INDEX(Tableau6[],MATCH(ROW(Tableau1[[#This Row],[Addition]])-1,Tableau6[Tri],0),COLUMN(Tableau6[Prenom sans accent]))</f>
        <v>Wayne</v>
      </c>
      <c r="H41" t="str" cm="1">
        <f t="array" ref="H41">INDEX(Tableau6[],MATCH(ROW(Tableau1[[#This Row],[Addition]])-1,Tableau6[Tri],0),COLUMN(Tableau6[Nom sans accent]))</f>
        <v>GRETZKI</v>
      </c>
      <c r="I41" t="str" cm="1">
        <f t="array" ref="I41">INDEX(Tableau7[],MATCH(ROW(Tableau1[[#This Row],[Zone]])-1,Tableau7[[position]:[position]],0),COLUMN(Tableau7[Filename]))</f>
        <v>burkina-faso.svg</v>
      </c>
      <c r="J41" t="str" cm="1">
        <f t="array" ref="J41">INDEX(Tableau7[],MATCH(ROW(Tableau1[[#This Row],[Couleur hexa]])-1,Tableau7[[position]:[position]],0),COLUMN(Tableau7[3_letters_code]))</f>
        <v>BFA</v>
      </c>
      <c r="K41" s="1"/>
    </row>
    <row r="42" spans="1:11" x14ac:dyDescent="0.25">
      <c r="A42" t="s">
        <v>10</v>
      </c>
      <c r="B42" t="str">
        <f>INDEX(t_zone[],MATCH(Tableau1[[#This Row],[Zone]], t_zone[Nom],0), 3)</f>
        <v>f58448</v>
      </c>
      <c r="C42">
        <v>71</v>
      </c>
      <c r="D42" t="str">
        <f>Tableau3[[#This Row],[Fichier]]</f>
        <v>41_58.svg</v>
      </c>
      <c r="E42" t="str">
        <f>Tableau9[[#This Row],[Filename]]</f>
        <v>cacahuète.svg</v>
      </c>
      <c r="F42">
        <v>-5</v>
      </c>
      <c r="G42" t="str" cm="1">
        <f t="array" ref="G42">INDEX(Tableau6[],MATCH(ROW(Tableau1[[#This Row],[Addition]])-1,Tableau6[Tri],0),COLUMN(Tableau6[Prenom sans accent]))</f>
        <v>Megan</v>
      </c>
      <c r="H42" t="str" cm="1">
        <f t="array" ref="H42">INDEX(Tableau6[],MATCH(ROW(Tableau1[[#This Row],[Addition]])-1,Tableau6[Tri],0),COLUMN(Tableau6[Nom sans accent]))</f>
        <v>RAPINOE</v>
      </c>
      <c r="I42" t="str" cm="1">
        <f t="array" ref="I42">INDEX(Tableau7[],MATCH(ROW(Tableau1[[#This Row],[Zone]])-1,Tableau7[[position]:[position]],0),COLUMN(Tableau7[Filename]))</f>
        <v>andorra.svg</v>
      </c>
      <c r="J42" t="str" cm="1">
        <f t="array" ref="J42">INDEX(Tableau7[],MATCH(ROW(Tableau1[[#This Row],[Couleur hexa]])-1,Tableau7[[position]:[position]],0),COLUMN(Tableau7[3_letters_code]))</f>
        <v>AND</v>
      </c>
      <c r="K42" s="1"/>
    </row>
    <row r="43" spans="1:11" x14ac:dyDescent="0.25">
      <c r="A43" t="s">
        <v>10</v>
      </c>
      <c r="B43" t="str">
        <f>INDEX(t_zone[],MATCH(Tableau1[[#This Row],[Zone]], t_zone[Nom],0), 3)</f>
        <v>f58448</v>
      </c>
      <c r="C43">
        <v>72</v>
      </c>
      <c r="D43" t="str">
        <f>Tableau3[[#This Row],[Fichier]]</f>
        <v>42_81254.svg</v>
      </c>
      <c r="E43" t="str">
        <f>Tableau9[[#This Row],[Filename]]</f>
        <v>banane.svg</v>
      </c>
      <c r="F43">
        <v>1</v>
      </c>
      <c r="G43" t="str" cm="1">
        <f t="array" ref="G43">INDEX(Tableau6[],MATCH(ROW(Tableau1[[#This Row],[Addition]])-1,Tableau6[Tri],0),COLUMN(Tableau6[Prenom sans accent]))</f>
        <v>Lance</v>
      </c>
      <c r="H43" t="str" cm="1">
        <f t="array" ref="H43">INDEX(Tableau6[],MATCH(ROW(Tableau1[[#This Row],[Addition]])-1,Tableau6[Tri],0),COLUMN(Tableau6[Nom sans accent]))</f>
        <v>ARMSTRONG</v>
      </c>
      <c r="I43" t="str" cm="1">
        <f t="array" ref="I43">INDEX(Tableau7[],MATCH(ROW(Tableau1[[#This Row],[Zone]])-1,Tableau7[[position]:[position]],0),COLUMN(Tableau7[Filename]))</f>
        <v>russia.svg</v>
      </c>
      <c r="J43" t="str" cm="1">
        <f t="array" ref="J43">INDEX(Tableau7[],MATCH(ROW(Tableau1[[#This Row],[Couleur hexa]])-1,Tableau7[[position]:[position]],0),COLUMN(Tableau7[3_letters_code]))</f>
        <v>RUS</v>
      </c>
      <c r="K43" s="1"/>
    </row>
    <row r="44" spans="1:11" x14ac:dyDescent="0.25">
      <c r="A44" t="s">
        <v>10</v>
      </c>
      <c r="B44" t="str">
        <f>INDEX(t_zone[],MATCH(Tableau1[[#This Row],[Zone]], t_zone[Nom],0), 3)</f>
        <v>f58448</v>
      </c>
      <c r="C44">
        <v>73</v>
      </c>
      <c r="D44" t="str">
        <f>Tableau3[[#This Row],[Fichier]]</f>
        <v>43_72148.svg</v>
      </c>
      <c r="E44" t="str">
        <f>Tableau9[[#This Row],[Filename]]</f>
        <v>léopard.svg</v>
      </c>
      <c r="F44">
        <v>-2</v>
      </c>
      <c r="G44" t="str" cm="1">
        <f t="array" ref="G44">INDEX(Tableau6[],MATCH(ROW(Tableau1[[#This Row],[Addition]])-1,Tableau6[Tri],0),COLUMN(Tableau6[Prenom sans accent]))</f>
        <v>Alain</v>
      </c>
      <c r="H44" t="str" cm="1">
        <f t="array" ref="H44">INDEX(Tableau6[],MATCH(ROW(Tableau1[[#This Row],[Addition]])-1,Tableau6[Tri],0),COLUMN(Tableau6[Nom sans accent]))</f>
        <v>PROST</v>
      </c>
      <c r="I44" t="str" cm="1">
        <f t="array" ref="I44">INDEX(Tableau7[],MATCH(ROW(Tableau1[[#This Row],[Zone]])-1,Tableau7[[position]:[position]],0),COLUMN(Tableau7[Filename]))</f>
        <v>madagascar.svg</v>
      </c>
      <c r="J44" t="str" cm="1">
        <f t="array" ref="J44">INDEX(Tableau7[],MATCH(ROW(Tableau1[[#This Row],[Couleur hexa]])-1,Tableau7[[position]:[position]],0),COLUMN(Tableau7[3_letters_code]))</f>
        <v>MDG</v>
      </c>
      <c r="K44" s="1"/>
    </row>
    <row r="45" spans="1:11" x14ac:dyDescent="0.25">
      <c r="A45" t="s">
        <v>10</v>
      </c>
      <c r="B45" t="str">
        <f>INDEX(t_zone[],MATCH(Tableau1[[#This Row],[Zone]], t_zone[Nom],0), 3)</f>
        <v>f58448</v>
      </c>
      <c r="C45">
        <v>74</v>
      </c>
      <c r="D45" t="str">
        <f>Tableau3[[#This Row],[Fichier]]</f>
        <v>44_924.svg</v>
      </c>
      <c r="E45" t="str">
        <f>Tableau9[[#This Row],[Filename]]</f>
        <v>écureuil.svg</v>
      </c>
      <c r="F45">
        <v>-5</v>
      </c>
      <c r="G45" t="str" cm="1">
        <f t="array" ref="G45">INDEX(Tableau6[],MATCH(ROW(Tableau1[[#This Row],[Addition]])-1,Tableau6[Tri],0),COLUMN(Tableau6[Prenom sans accent]))</f>
        <v>Ole einar</v>
      </c>
      <c r="H45" t="str" cm="1">
        <f t="array" ref="H45">INDEX(Tableau6[],MATCH(ROW(Tableau1[[#This Row],[Addition]])-1,Tableau6[Tri],0),COLUMN(Tableau6[Nom sans accent]))</f>
        <v>BJOERNDALEN</v>
      </c>
      <c r="I45" t="str" cm="1">
        <f t="array" ref="I45">INDEX(Tableau7[],MATCH(ROW(Tableau1[[#This Row],[Zone]])-1,Tableau7[[position]:[position]],0),COLUMN(Tableau7[Filename]))</f>
        <v>mexico.svg</v>
      </c>
      <c r="J45" t="str" cm="1">
        <f t="array" ref="J45">INDEX(Tableau7[],MATCH(ROW(Tableau1[[#This Row],[Couleur hexa]])-1,Tableau7[[position]:[position]],0),COLUMN(Tableau7[3_letters_code]))</f>
        <v>MEX</v>
      </c>
      <c r="K45" s="1"/>
    </row>
    <row r="46" spans="1:11" x14ac:dyDescent="0.25">
      <c r="A46" t="s">
        <v>10</v>
      </c>
      <c r="B46" t="str">
        <f>INDEX(t_zone[],MATCH(Tableau1[[#This Row],[Zone]], t_zone[Nom],0), 3)</f>
        <v>f58448</v>
      </c>
      <c r="C46">
        <v>75</v>
      </c>
      <c r="D46" t="str">
        <f>Tableau3[[#This Row],[Fichier]]</f>
        <v>45_8436.svg</v>
      </c>
      <c r="E46" t="str">
        <f>Tableau9[[#This Row],[Filename]]</f>
        <v>poivron_vert.svg</v>
      </c>
      <c r="F46">
        <v>5</v>
      </c>
      <c r="G46" t="str" cm="1">
        <f t="array" ref="G46">INDEX(Tableau6[],MATCH(ROW(Tableau1[[#This Row],[Addition]])-1,Tableau6[Tri],0),COLUMN(Tableau6[Prenom sans accent]))</f>
        <v>Renaud</v>
      </c>
      <c r="H46" t="str" cm="1">
        <f t="array" ref="H46">INDEX(Tableau6[],MATCH(ROW(Tableau1[[#This Row],[Addition]])-1,Tableau6[Tri],0),COLUMN(Tableau6[Nom sans accent]))</f>
        <v>LAVILLENIE</v>
      </c>
      <c r="I46" t="str" cm="1">
        <f t="array" ref="I46">INDEX(Tableau7[],MATCH(ROW(Tableau1[[#This Row],[Zone]])-1,Tableau7[[position]:[position]],0),COLUMN(Tableau7[Filename]))</f>
        <v>egypt.svg</v>
      </c>
      <c r="J46" t="str" cm="1">
        <f t="array" ref="J46">INDEX(Tableau7[],MATCH(ROW(Tableau1[[#This Row],[Couleur hexa]])-1,Tableau7[[position]:[position]],0),COLUMN(Tableau7[3_letters_code]))</f>
        <v>EGY</v>
      </c>
      <c r="K46" s="1"/>
    </row>
    <row r="47" spans="1:11" x14ac:dyDescent="0.25">
      <c r="A47" t="s">
        <v>10</v>
      </c>
      <c r="B47" t="str">
        <f>INDEX(t_zone[],MATCH(Tableau1[[#This Row],[Zone]], t_zone[Nom],0), 3)</f>
        <v>f58448</v>
      </c>
      <c r="C47">
        <v>76</v>
      </c>
      <c r="D47" t="str">
        <f>Tableau3[[#This Row],[Fichier]]</f>
        <v>46_6981.svg</v>
      </c>
      <c r="E47" t="str">
        <f>Tableau9[[#This Row],[Filename]]</f>
        <v>cerf.svg</v>
      </c>
      <c r="F47">
        <v>-4</v>
      </c>
      <c r="G47" t="str" cm="1">
        <f t="array" ref="G47">INDEX(Tableau6[],MATCH(ROW(Tableau1[[#This Row],[Addition]])-1,Tableau6[Tri],0),COLUMN(Tableau6[Prenom sans accent]))</f>
        <v>Dick</v>
      </c>
      <c r="H47" t="str" cm="1">
        <f t="array" ref="H47">INDEX(Tableau6[],MATCH(ROW(Tableau1[[#This Row],[Addition]])-1,Tableau6[Tri],0),COLUMN(Tableau6[Nom sans accent]))</f>
        <v>BAVETTA</v>
      </c>
      <c r="I47" t="str" cm="1">
        <f t="array" ref="I47">INDEX(Tableau7[],MATCH(ROW(Tableau1[[#This Row],[Zone]])-1,Tableau7[[position]:[position]],0),COLUMN(Tableau7[Filename]))</f>
        <v>paraguay.svg</v>
      </c>
      <c r="J47" t="str" cm="1">
        <f t="array" ref="J47">INDEX(Tableau7[],MATCH(ROW(Tableau1[[#This Row],[Couleur hexa]])-1,Tableau7[[position]:[position]],0),COLUMN(Tableau7[3_letters_code]))</f>
        <v>PRY</v>
      </c>
      <c r="K47" s="1"/>
    </row>
    <row r="48" spans="1:11" x14ac:dyDescent="0.25">
      <c r="A48" t="s">
        <v>10</v>
      </c>
      <c r="B48" t="str">
        <f>INDEX(t_zone[],MATCH(Tableau1[[#This Row],[Zone]], t_zone[Nom],0), 3)</f>
        <v>f58448</v>
      </c>
      <c r="C48">
        <v>77</v>
      </c>
      <c r="D48" t="str">
        <f>Tableau3[[#This Row],[Fichier]]</f>
        <v>47_74563.svg</v>
      </c>
      <c r="E48" t="str">
        <f>Tableau9[[#This Row],[Filename]]</f>
        <v>fruit_du_dragon.svg</v>
      </c>
      <c r="F48">
        <v>-9</v>
      </c>
      <c r="G48" t="str" cm="1">
        <f t="array" ref="G48">INDEX(Tableau6[],MATCH(ROW(Tableau1[[#This Row],[Addition]])-1,Tableau6[Tri],0),COLUMN(Tableau6[Prenom sans accent]))</f>
        <v>Maxime</v>
      </c>
      <c r="H48" t="str" cm="1">
        <f t="array" ref="H48">INDEX(Tableau6[],MATCH(ROW(Tableau1[[#This Row],[Addition]])-1,Tableau6[Tri],0),COLUMN(Tableau6[Nom sans accent]))</f>
        <v>LANGLOIS</v>
      </c>
      <c r="I48" t="str" cm="1">
        <f t="array" ref="I48">INDEX(Tableau7[],MATCH(ROW(Tableau1[[#This Row],[Zone]])-1,Tableau7[[position]:[position]],0),COLUMN(Tableau7[Filename]))</f>
        <v>gabon.svg</v>
      </c>
      <c r="J48" t="str" cm="1">
        <f t="array" ref="J48">INDEX(Tableau7[],MATCH(ROW(Tableau1[[#This Row],[Couleur hexa]])-1,Tableau7[[position]:[position]],0),COLUMN(Tableau7[3_letters_code]))</f>
        <v>GAB</v>
      </c>
      <c r="K48" s="1"/>
    </row>
    <row r="49" spans="1:11" x14ac:dyDescent="0.25">
      <c r="A49" t="s">
        <v>10</v>
      </c>
      <c r="B49" t="str">
        <f>INDEX(t_zone[],MATCH(Tableau1[[#This Row],[Zone]], t_zone[Nom],0), 3)</f>
        <v>f58448</v>
      </c>
      <c r="C49">
        <v>78</v>
      </c>
      <c r="D49" t="str">
        <f>Tableau3[[#This Row],[Fichier]]</f>
        <v>48_21496.svg</v>
      </c>
      <c r="E49" t="str">
        <f>Tableau9[[#This Row],[Filename]]</f>
        <v>tomate.svg</v>
      </c>
      <c r="F49">
        <v>-7</v>
      </c>
      <c r="G49" t="str" cm="1">
        <f t="array" ref="G49">INDEX(Tableau6[],MATCH(ROW(Tableau1[[#This Row],[Addition]])-1,Tableau6[Tri],0),COLUMN(Tableau6[Prenom sans accent]))</f>
        <v>Usain</v>
      </c>
      <c r="H49" t="str" cm="1">
        <f t="array" ref="H49">INDEX(Tableau6[],MATCH(ROW(Tableau1[[#This Row],[Addition]])-1,Tableau6[Tri],0),COLUMN(Tableau6[Nom sans accent]))</f>
        <v>BOLT</v>
      </c>
      <c r="I49" t="str" cm="1">
        <f t="array" ref="I49">INDEX(Tableau7[],MATCH(ROW(Tableau1[[#This Row],[Zone]])-1,Tableau7[[position]:[position]],0),COLUMN(Tableau7[Filename]))</f>
        <v>niger.svg</v>
      </c>
      <c r="J49" t="str" cm="1">
        <f t="array" ref="J49">INDEX(Tableau7[],MATCH(ROW(Tableau1[[#This Row],[Couleur hexa]])-1,Tableau7[[position]:[position]],0),COLUMN(Tableau7[3_letters_code]))</f>
        <v>NER</v>
      </c>
      <c r="K49" s="1"/>
    </row>
    <row r="50" spans="1:11" x14ac:dyDescent="0.25">
      <c r="A50" t="s">
        <v>10</v>
      </c>
      <c r="B50" t="str">
        <f>INDEX(t_zone[],MATCH(Tableau1[[#This Row],[Zone]], t_zone[Nom],0), 3)</f>
        <v>f58448</v>
      </c>
      <c r="C50">
        <v>79</v>
      </c>
      <c r="D50" t="str">
        <f>Tableau3[[#This Row],[Fichier]]</f>
        <v>49_4129.svg</v>
      </c>
      <c r="E50" t="str">
        <f>Tableau9[[#This Row],[Filename]]</f>
        <v>prune.svg</v>
      </c>
      <c r="F50">
        <v>-10</v>
      </c>
      <c r="G50" t="str" cm="1">
        <f t="array" ref="G50">INDEX(Tableau6[],MATCH(ROW(Tableau1[[#This Row],[Addition]])-1,Tableau6[Tri],0),COLUMN(Tableau6[Prenom sans accent]))</f>
        <v>Nikola</v>
      </c>
      <c r="H50" t="str" cm="1">
        <f t="array" ref="H50">INDEX(Tableau6[],MATCH(ROW(Tableau1[[#This Row],[Addition]])-1,Tableau6[Tri],0),COLUMN(Tableau6[Nom sans accent]))</f>
        <v>KARABATIC</v>
      </c>
      <c r="I50" t="str" cm="1">
        <f t="array" ref="I50">INDEX(Tableau7[],MATCH(ROW(Tableau1[[#This Row],[Zone]])-1,Tableau7[[position]:[position]],0),COLUMN(Tableau7[Filename]))</f>
        <v>chile.svg</v>
      </c>
      <c r="J50" t="str" cm="1">
        <f t="array" ref="J50">INDEX(Tableau7[],MATCH(ROW(Tableau1[[#This Row],[Couleur hexa]])-1,Tableau7[[position]:[position]],0),COLUMN(Tableau7[3_letters_code]))</f>
        <v>CHL</v>
      </c>
      <c r="K50" s="1"/>
    </row>
    <row r="51" spans="1:11" x14ac:dyDescent="0.25">
      <c r="A51" t="s">
        <v>10</v>
      </c>
      <c r="B51" t="str">
        <f>INDEX(t_zone[],MATCH(Tableau1[[#This Row],[Zone]], t_zone[Nom],0), 3)</f>
        <v>f58448</v>
      </c>
      <c r="C51">
        <v>80</v>
      </c>
      <c r="D51" t="str">
        <f>Tableau3[[#This Row],[Fichier]]</f>
        <v>50_98.svg</v>
      </c>
      <c r="E51" t="str">
        <f>Tableau9[[#This Row],[Filename]]</f>
        <v>renard.svg</v>
      </c>
      <c r="F51">
        <v>6</v>
      </c>
      <c r="G51" t="str" cm="1">
        <f t="array" ref="G51">INDEX(Tableau6[],MATCH(ROW(Tableau1[[#This Row],[Addition]])-1,Tableau6[Tri],0),COLUMN(Tableau6[Prenom sans accent]))</f>
        <v>Lionel</v>
      </c>
      <c r="H51" t="str" cm="1">
        <f t="array" ref="H51">INDEX(Tableau6[],MATCH(ROW(Tableau1[[#This Row],[Addition]])-1,Tableau6[Tri],0),COLUMN(Tableau6[Nom sans accent]))</f>
        <v>MESSI</v>
      </c>
      <c r="I51" t="str" cm="1">
        <f t="array" ref="I51">INDEX(Tableau7[],MATCH(ROW(Tableau1[[#This Row],[Zone]])-1,Tableau7[[position]:[position]],0),COLUMN(Tableau7[Filename]))</f>
        <v>liberia.svg</v>
      </c>
      <c r="J51" t="str" cm="1">
        <f t="array" ref="J51">INDEX(Tableau7[],MATCH(ROW(Tableau1[[#This Row],[Couleur hexa]])-1,Tableau7[[position]:[position]],0),COLUMN(Tableau7[3_letters_code]))</f>
        <v>LBR</v>
      </c>
      <c r="K51" s="1"/>
    </row>
    <row r="52" spans="1:11" x14ac:dyDescent="0.25">
      <c r="A52" t="s">
        <v>10</v>
      </c>
      <c r="B52" t="str">
        <f>INDEX(t_zone[],MATCH(Tableau1[[#This Row],[Zone]], t_zone[Nom],0), 3)</f>
        <v>f58448</v>
      </c>
      <c r="C52">
        <v>81</v>
      </c>
      <c r="D52" t="str">
        <f>Tableau3[[#This Row],[Fichier]]</f>
        <v>51_358.svg</v>
      </c>
      <c r="E52" t="str">
        <f>Tableau9[[#This Row],[Filename]]</f>
        <v>hippopotame.svg</v>
      </c>
      <c r="F52">
        <v>-6</v>
      </c>
      <c r="G52" t="str" cm="1">
        <f t="array" ref="G52">INDEX(Tableau6[],MATCH(ROW(Tableau1[[#This Row],[Addition]])-1,Tableau6[Tri],0),COLUMN(Tableau6[Prenom sans accent]))</f>
        <v>Tony</v>
      </c>
      <c r="H52" t="str" cm="1">
        <f t="array" ref="H52">INDEX(Tableau6[],MATCH(ROW(Tableau1[[#This Row],[Addition]])-1,Tableau6[Tri],0),COLUMN(Tableau6[Nom sans accent]))</f>
        <v>PARKER</v>
      </c>
      <c r="I52" t="str" cm="1">
        <f t="array" ref="I52">INDEX(Tableau7[],MATCH(ROW(Tableau1[[#This Row],[Zone]])-1,Tableau7[[position]:[position]],0),COLUMN(Tableau7[Filename]))</f>
        <v>kyrgyzstan.svg</v>
      </c>
      <c r="J52" t="str" cm="1">
        <f t="array" ref="J52">INDEX(Tableau7[],MATCH(ROW(Tableau1[[#This Row],[Couleur hexa]])-1,Tableau7[[position]:[position]],0),COLUMN(Tableau7[3_letters_code]))</f>
        <v>KGZ</v>
      </c>
      <c r="K52" s="1"/>
    </row>
    <row r="53" spans="1:11" x14ac:dyDescent="0.25">
      <c r="A53" t="s">
        <v>10</v>
      </c>
      <c r="B53" t="str">
        <f>INDEX(t_zone[],MATCH(Tableau1[[#This Row],[Zone]], t_zone[Nom],0), 3)</f>
        <v>f58448</v>
      </c>
      <c r="C53">
        <v>82</v>
      </c>
      <c r="D53" t="str">
        <f>Tableau3[[#This Row],[Fichier]]</f>
        <v>52_3614.svg</v>
      </c>
      <c r="E53" t="str">
        <f>Tableau9[[#This Row],[Filename]]</f>
        <v>fruit_de_la_passion.svg</v>
      </c>
      <c r="F53">
        <v>5</v>
      </c>
      <c r="G53" t="str" cm="1">
        <f t="array" ref="G53">INDEX(Tableau6[],MATCH(ROW(Tableau1[[#This Row],[Addition]])-1,Tableau6[Tri],0),COLUMN(Tableau6[Prenom sans accent]))</f>
        <v>Birgit</v>
      </c>
      <c r="H53" t="str" cm="1">
        <f t="array" ref="H53">INDEX(Tableau6[],MATCH(ROW(Tableau1[[#This Row],[Addition]])-1,Tableau6[Tri],0),COLUMN(Tableau6[Nom sans accent]))</f>
        <v>FISCHER</v>
      </c>
      <c r="I53" t="str" cm="1">
        <f t="array" ref="I53">INDEX(Tableau7[],MATCH(ROW(Tableau1[[#This Row],[Zone]])-1,Tableau7[[position]:[position]],0),COLUMN(Tableau7[Filename]))</f>
        <v>portugal.svg</v>
      </c>
      <c r="J53" t="str" cm="1">
        <f t="array" ref="J53">INDEX(Tableau7[],MATCH(ROW(Tableau1[[#This Row],[Couleur hexa]])-1,Tableau7[[position]:[position]],0),COLUMN(Tableau7[3_letters_code]))</f>
        <v>PRT</v>
      </c>
      <c r="K53" s="1"/>
    </row>
    <row r="54" spans="1:11" x14ac:dyDescent="0.25">
      <c r="A54" t="s">
        <v>10</v>
      </c>
      <c r="B54" t="str">
        <f>INDEX(t_zone[],MATCH(Tableau1[[#This Row],[Zone]], t_zone[Nom],0), 3)</f>
        <v>f58448</v>
      </c>
      <c r="C54">
        <v>83</v>
      </c>
      <c r="D54" t="str">
        <f>Tableau3[[#This Row],[Fichier]]</f>
        <v>53_8721.svg</v>
      </c>
      <c r="E54" t="str">
        <f>Tableau9[[#This Row],[Filename]]</f>
        <v>tortue.svg</v>
      </c>
      <c r="F54">
        <v>-2</v>
      </c>
      <c r="G54" t="str" cm="1">
        <f t="array" ref="G54">INDEX(Tableau6[],MATCH(ROW(Tableau1[[#This Row],[Addition]])-1,Tableau6[Tri],0),COLUMN(Tableau6[Prenom sans accent]))</f>
        <v>Christian</v>
      </c>
      <c r="H54" t="str" cm="1">
        <f t="array" ref="H54">INDEX(Tableau6[],MATCH(ROW(Tableau1[[#This Row],[Addition]])-1,Tableau6[Tri],0),COLUMN(Tableau6[Nom sans accent]))</f>
        <v>D'ORIOLA</v>
      </c>
      <c r="I54" t="str" cm="1">
        <f t="array" ref="I54">INDEX(Tableau7[],MATCH(ROW(Tableau1[[#This Row],[Zone]])-1,Tableau7[[position]:[position]],0),COLUMN(Tableau7[Filename]))</f>
        <v>zimbabwe.svg</v>
      </c>
      <c r="J54" t="str" cm="1">
        <f t="array" ref="J54">INDEX(Tableau7[],MATCH(ROW(Tableau1[[#This Row],[Couleur hexa]])-1,Tableau7[[position]:[position]],0),COLUMN(Tableau7[3_letters_code]))</f>
        <v>ZWE</v>
      </c>
      <c r="K54" s="1"/>
    </row>
    <row r="55" spans="1:11" x14ac:dyDescent="0.25">
      <c r="A55" t="s">
        <v>10</v>
      </c>
      <c r="B55" t="str">
        <f>INDEX(t_zone[],MATCH(Tableau1[[#This Row],[Zone]], t_zone[Nom],0), 3)</f>
        <v>f58448</v>
      </c>
      <c r="C55">
        <v>84</v>
      </c>
      <c r="D55" t="str">
        <f>Tableau3[[#This Row],[Fichier]]</f>
        <v>54_942.svg</v>
      </c>
      <c r="E55" t="str">
        <f>Tableau9[[#This Row],[Filename]]</f>
        <v>bernard_l_ermite.svg</v>
      </c>
      <c r="F55">
        <v>-6</v>
      </c>
      <c r="G55" t="str" cm="1">
        <f t="array" ref="G55">INDEX(Tableau6[],MATCH(ROW(Tableau1[[#This Row],[Addition]])-1,Tableau6[Tri],0),COLUMN(Tableau6[Prenom sans accent]))</f>
        <v>Joe</v>
      </c>
      <c r="H55" t="str" cm="1">
        <f t="array" ref="H55">INDEX(Tableau6[],MATCH(ROW(Tableau1[[#This Row],[Addition]])-1,Tableau6[Tri],0),COLUMN(Tableau6[Nom sans accent]))</f>
        <v>WEST</v>
      </c>
      <c r="I55" t="str" cm="1">
        <f t="array" ref="I55">INDEX(Tableau7[],MATCH(ROW(Tableau1[[#This Row],[Zone]])-1,Tableau7[[position]:[position]],0),COLUMN(Tableau7[Filename]))</f>
        <v>tunisia.svg</v>
      </c>
      <c r="J55" t="str" cm="1">
        <f t="array" ref="J55">INDEX(Tableau7[],MATCH(ROW(Tableau1[[#This Row],[Couleur hexa]])-1,Tableau7[[position]:[position]],0),COLUMN(Tableau7[3_letters_code]))</f>
        <v>TUN</v>
      </c>
      <c r="K55" s="1"/>
    </row>
    <row r="56" spans="1:11" x14ac:dyDescent="0.25">
      <c r="A56" t="s">
        <v>10</v>
      </c>
      <c r="B56" t="str">
        <f>INDEX(t_zone[],MATCH(Tableau1[[#This Row],[Zone]], t_zone[Nom],0), 3)</f>
        <v>f58448</v>
      </c>
      <c r="C56">
        <v>85</v>
      </c>
      <c r="D56" t="str">
        <f>Tableau3[[#This Row],[Fichier]]</f>
        <v>55_1563.svg</v>
      </c>
      <c r="E56" t="str">
        <f>Tableau9[[#This Row],[Filename]]</f>
        <v>chien.svg</v>
      </c>
      <c r="F56">
        <v>-1</v>
      </c>
      <c r="G56" t="str" cm="1">
        <f t="array" ref="G56">INDEX(Tableau6[],MATCH(ROW(Tableau1[[#This Row],[Addition]])-1,Tableau6[Tri],0),COLUMN(Tableau6[Prenom sans accent]))</f>
        <v>Kenji</v>
      </c>
      <c r="H56" t="str" cm="1">
        <f t="array" ref="H56">INDEX(Tableau6[],MATCH(ROW(Tableau1[[#This Row],[Addition]])-1,Tableau6[Tri],0),COLUMN(Tableau6[Nom sans accent]))</f>
        <v>GRILLON</v>
      </c>
      <c r="I56" t="str" cm="1">
        <f t="array" ref="I56">INDEX(Tableau7[],MATCH(ROW(Tableau1[[#This Row],[Zone]])-1,Tableau7[[position]:[position]],0),COLUMN(Tableau7[Filename]))</f>
        <v>saudi-arabia.svg</v>
      </c>
      <c r="J56" t="str" cm="1">
        <f t="array" ref="J56">INDEX(Tableau7[],MATCH(ROW(Tableau1[[#This Row],[Couleur hexa]])-1,Tableau7[[position]:[position]],0),COLUMN(Tableau7[3_letters_code]))</f>
        <v>SAU</v>
      </c>
      <c r="K56" s="1"/>
    </row>
    <row r="57" spans="1:11" x14ac:dyDescent="0.25">
      <c r="A57" t="s">
        <v>10</v>
      </c>
      <c r="B57" t="str">
        <f>INDEX(t_zone[],MATCH(Tableau1[[#This Row],[Zone]], t_zone[Nom],0), 3)</f>
        <v>f58448</v>
      </c>
      <c r="C57">
        <v>86</v>
      </c>
      <c r="D57" t="str">
        <f>Tableau3[[#This Row],[Fichier]]</f>
        <v>56_5874.svg</v>
      </c>
      <c r="E57" t="str">
        <f>Tableau9[[#This Row],[Filename]]</f>
        <v>chèvre.svg</v>
      </c>
      <c r="F57">
        <v>-3</v>
      </c>
      <c r="G57" t="str" cm="1">
        <f t="array" ref="G57">INDEX(Tableau6[],MATCH(ROW(Tableau1[[#This Row],[Addition]])-1,Tableau6[Tri],0),COLUMN(Tableau6[Prenom sans accent]))</f>
        <v>Kobe</v>
      </c>
      <c r="H57" t="str" cm="1">
        <f t="array" ref="H57">INDEX(Tableau6[],MATCH(ROW(Tableau1[[#This Row],[Addition]])-1,Tableau6[Tri],0),COLUMN(Tableau6[Nom sans accent]))</f>
        <v>BRYANT</v>
      </c>
      <c r="I57" t="str" cm="1">
        <f t="array" ref="I57">INDEX(Tableau7[],MATCH(ROW(Tableau1[[#This Row],[Zone]])-1,Tableau7[[position]:[position]],0),COLUMN(Tableau7[Filename]))</f>
        <v>south-korea.svg</v>
      </c>
      <c r="J57" t="str" cm="1">
        <f t="array" ref="J57">INDEX(Tableau7[],MATCH(ROW(Tableau1[[#This Row],[Couleur hexa]])-1,Tableau7[[position]:[position]],0),COLUMN(Tableau7[3_letters_code]))</f>
        <v>KOR</v>
      </c>
      <c r="K57" s="1"/>
    </row>
    <row r="58" spans="1:11" x14ac:dyDescent="0.25">
      <c r="A58" t="s">
        <v>10</v>
      </c>
      <c r="B58" t="str">
        <f>INDEX(t_zone[],MATCH(Tableau1[[#This Row],[Zone]], t_zone[Nom],0), 3)</f>
        <v>f58448</v>
      </c>
      <c r="C58">
        <v>87</v>
      </c>
      <c r="D58" t="str">
        <f>Tableau3[[#This Row],[Fichier]]</f>
        <v>57_15.svg</v>
      </c>
      <c r="E58" t="str">
        <f>Tableau9[[#This Row],[Filename]]</f>
        <v>coccinelle.svg</v>
      </c>
      <c r="F58">
        <v>9</v>
      </c>
      <c r="G58" t="str" cm="1">
        <f t="array" ref="G58">INDEX(Tableau6[],MATCH(ROW(Tableau1[[#This Row],[Addition]])-1,Tableau6[Tri],0),COLUMN(Tableau6[Prenom sans accent]))</f>
        <v>Catherine</v>
      </c>
      <c r="H58" t="str" cm="1">
        <f t="array" ref="H58">INDEX(Tableau6[],MATCH(ROW(Tableau1[[#This Row],[Addition]])-1,Tableau6[Tri],0),COLUMN(Tableau6[Nom sans accent]))</f>
        <v>DESTIVELLE</v>
      </c>
      <c r="I58" t="str" cm="1">
        <f t="array" ref="I58">INDEX(Tableau7[],MATCH(ROW(Tableau1[[#This Row],[Zone]])-1,Tableau7[[position]:[position]],0),COLUMN(Tableau7[Filename]))</f>
        <v>kazakhstan.svg</v>
      </c>
      <c r="J58" t="str" cm="1">
        <f t="array" ref="J58">INDEX(Tableau7[],MATCH(ROW(Tableau1[[#This Row],[Couleur hexa]])-1,Tableau7[[position]:[position]],0),COLUMN(Tableau7[3_letters_code]))</f>
        <v>KAZ</v>
      </c>
      <c r="K58" s="1"/>
    </row>
    <row r="59" spans="1:11" x14ac:dyDescent="0.25">
      <c r="A59" t="s">
        <v>10</v>
      </c>
      <c r="B59" t="str">
        <f>INDEX(t_zone[],MATCH(Tableau1[[#This Row],[Zone]], t_zone[Nom],0), 3)</f>
        <v>f58448</v>
      </c>
      <c r="C59">
        <v>88</v>
      </c>
      <c r="D59" t="str">
        <f>Tableau3[[#This Row],[Fichier]]</f>
        <v>58_76.svg</v>
      </c>
      <c r="E59" t="str">
        <f>Tableau9[[#This Row],[Filename]]</f>
        <v>sapin.svg</v>
      </c>
      <c r="F59">
        <v>-4</v>
      </c>
      <c r="G59" t="str" cm="1">
        <f t="array" ref="G59">INDEX(Tableau6[],MATCH(ROW(Tableau1[[#This Row],[Addition]])-1,Tableau6[Tri],0),COLUMN(Tableau6[Prenom sans accent]))</f>
        <v>Kareem</v>
      </c>
      <c r="H59" t="str" cm="1">
        <f t="array" ref="H59">INDEX(Tableau6[],MATCH(ROW(Tableau1[[#This Row],[Addition]])-1,Tableau6[Tri],0),COLUMN(Tableau6[Nom sans accent]))</f>
        <v>ABDUL JABBAR</v>
      </c>
      <c r="I59" t="str" cm="1">
        <f t="array" ref="I59">INDEX(Tableau7[],MATCH(ROW(Tableau1[[#This Row],[Zone]])-1,Tableau7[[position]:[position]],0),COLUMN(Tableau7[Filename]))</f>
        <v>new-zealand.svg</v>
      </c>
      <c r="J59" t="str" cm="1">
        <f t="array" ref="J59">INDEX(Tableau7[],MATCH(ROW(Tableau1[[#This Row],[Couleur hexa]])-1,Tableau7[[position]:[position]],0),COLUMN(Tableau7[3_letters_code]))</f>
        <v>NZL</v>
      </c>
      <c r="K59" s="1"/>
    </row>
    <row r="60" spans="1:11" x14ac:dyDescent="0.25">
      <c r="A60" t="s">
        <v>10</v>
      </c>
      <c r="B60" t="str">
        <f>INDEX(t_zone[],MATCH(Tableau1[[#This Row],[Zone]], t_zone[Nom],0), 3)</f>
        <v>f58448</v>
      </c>
      <c r="C60">
        <v>89</v>
      </c>
      <c r="D60" t="str">
        <f>Tableau3[[#This Row],[Fichier]]</f>
        <v>59_369.svg</v>
      </c>
      <c r="E60" t="str">
        <f>Tableau9[[#This Row],[Filename]]</f>
        <v>salade.svg</v>
      </c>
      <c r="F60">
        <v>6</v>
      </c>
      <c r="G60" t="str" cm="1">
        <f t="array" ref="G60">INDEX(Tableau6[],MATCH(ROW(Tableau1[[#This Row],[Addition]])-1,Tableau6[Tri],0),COLUMN(Tableau6[Prenom sans accent]))</f>
        <v>Philippe</v>
      </c>
      <c r="H60" t="str" cm="1">
        <f t="array" ref="H60">INDEX(Tableau6[],MATCH(ROW(Tableau1[[#This Row],[Addition]])-1,Tableau6[Tri],0),COLUMN(Tableau6[Nom sans accent]))</f>
        <v>CATTIAU</v>
      </c>
      <c r="I60" t="str" cm="1">
        <f t="array" ref="I60">INDEX(Tableau7[],MATCH(ROW(Tableau1[[#This Row],[Zone]])-1,Tableau7[[position]:[position]],0),COLUMN(Tableau7[Filename]))</f>
        <v>rwanda.svg</v>
      </c>
      <c r="J60" t="str" cm="1">
        <f t="array" ref="J60">INDEX(Tableau7[],MATCH(ROW(Tableau1[[#This Row],[Couleur hexa]])-1,Tableau7[[position]:[position]],0),COLUMN(Tableau7[3_letters_code]))</f>
        <v>RWA</v>
      </c>
      <c r="K60" s="1"/>
    </row>
    <row r="61" spans="1:11" x14ac:dyDescent="0.25">
      <c r="A61" t="s">
        <v>10</v>
      </c>
      <c r="B61" t="str">
        <f>INDEX(t_zone[],MATCH(Tableau1[[#This Row],[Zone]], t_zone[Nom],0), 3)</f>
        <v>f58448</v>
      </c>
      <c r="C61">
        <v>90</v>
      </c>
      <c r="D61" t="str">
        <f>Tableau3[[#This Row],[Fichier]]</f>
        <v>60_26983.svg</v>
      </c>
      <c r="E61" t="str">
        <f>Tableau9[[#This Row],[Filename]]</f>
        <v>rouge_gorge.svg</v>
      </c>
      <c r="F61">
        <v>2</v>
      </c>
      <c r="G61" t="str" cm="1">
        <f t="array" ref="G61">INDEX(Tableau6[],MATCH(ROW(Tableau1[[#This Row],[Addition]])-1,Tableau6[Tri],0),COLUMN(Tableau6[Prenom sans accent]))</f>
        <v>Sawao</v>
      </c>
      <c r="H61" t="str" cm="1">
        <f t="array" ref="H61">INDEX(Tableau6[],MATCH(ROW(Tableau1[[#This Row],[Addition]])-1,Tableau6[Tri],0),COLUMN(Tableau6[Nom sans accent]))</f>
        <v>KATO</v>
      </c>
      <c r="I61" t="str" cm="1">
        <f t="array" ref="I61">INDEX(Tableau7[],MATCH(ROW(Tableau1[[#This Row],[Zone]])-1,Tableau7[[position]:[position]],0),COLUMN(Tableau7[Filename]))</f>
        <v>trinidad-and-tobago.svg</v>
      </c>
      <c r="J61" t="str" cm="1">
        <f t="array" ref="J61">INDEX(Tableau7[],MATCH(ROW(Tableau1[[#This Row],[Couleur hexa]])-1,Tableau7[[position]:[position]],0),COLUMN(Tableau7[3_letters_code]))</f>
        <v>TTO</v>
      </c>
      <c r="K61" s="1"/>
    </row>
    <row r="62" spans="1:11" x14ac:dyDescent="0.25">
      <c r="A62" t="s">
        <v>10</v>
      </c>
      <c r="B62" t="str">
        <f>INDEX(t_zone[],MATCH(Tableau1[[#This Row],[Zone]], t_zone[Nom],0), 3)</f>
        <v>f58448</v>
      </c>
      <c r="C62">
        <v>91</v>
      </c>
      <c r="D62" t="str">
        <f>Tableau3[[#This Row],[Fichier]]</f>
        <v>61_85476.svg</v>
      </c>
      <c r="E62" t="str">
        <f>Tableau9[[#This Row],[Filename]]</f>
        <v>poire.svg</v>
      </c>
      <c r="F62">
        <v>5</v>
      </c>
      <c r="G62" t="str" cm="1">
        <f t="array" ref="G62">INDEX(Tableau6[],MATCH(ROW(Tableau1[[#This Row],[Addition]])-1,Tableau6[Tri],0),COLUMN(Tableau6[Prenom sans accent]))</f>
        <v>Laura</v>
      </c>
      <c r="H62" t="str" cm="1">
        <f t="array" ref="H62">INDEX(Tableau6[],MATCH(ROW(Tableau1[[#This Row],[Addition]])-1,Tableau6[Tri],0),COLUMN(Tableau6[Nom sans accent]))</f>
        <v>FLESSEL</v>
      </c>
      <c r="I62" t="str" cm="1">
        <f t="array" ref="I62">INDEX(Tableau7[],MATCH(ROW(Tableau1[[#This Row],[Zone]])-1,Tableau7[[position]:[position]],0),COLUMN(Tableau7[Filename]))</f>
        <v>latvia.svg</v>
      </c>
      <c r="J62" t="str" cm="1">
        <f t="array" ref="J62">INDEX(Tableau7[],MATCH(ROW(Tableau1[[#This Row],[Couleur hexa]])-1,Tableau7[[position]:[position]],0),COLUMN(Tableau7[3_letters_code]))</f>
        <v>LVA</v>
      </c>
      <c r="K62" s="1"/>
    </row>
    <row r="63" spans="1:11" x14ac:dyDescent="0.25">
      <c r="A63" t="s">
        <v>10</v>
      </c>
      <c r="B63" t="str">
        <f>INDEX(t_zone[],MATCH(Tableau1[[#This Row],[Zone]], t_zone[Nom],0), 3)</f>
        <v>f58448</v>
      </c>
      <c r="C63">
        <v>92</v>
      </c>
      <c r="D63" t="str">
        <f>Tableau3[[#This Row],[Fichier]]</f>
        <v>62_259.svg</v>
      </c>
      <c r="E63" t="str">
        <f>Tableau9[[#This Row],[Filename]]</f>
        <v>framboise.svg</v>
      </c>
      <c r="F63">
        <v>3</v>
      </c>
      <c r="G63" t="str" cm="1">
        <f t="array" ref="G63">INDEX(Tableau6[],MATCH(ROW(Tableau1[[#This Row],[Addition]])-1,Tableau6[Tri],0),COLUMN(Tableau6[Prenom sans accent]))</f>
        <v>Andy</v>
      </c>
      <c r="H63" t="str" cm="1">
        <f t="array" ref="H63">INDEX(Tableau6[],MATCH(ROW(Tableau1[[#This Row],[Addition]])-1,Tableau6[Tri],0),COLUMN(Tableau6[Nom sans accent]))</f>
        <v>VAN HELLEMOND</v>
      </c>
      <c r="I63" t="str" cm="1">
        <f t="array" ref="I63">INDEX(Tableau7[],MATCH(ROW(Tableau1[[#This Row],[Zone]])-1,Tableau7[[position]:[position]],0),COLUMN(Tableau7[Filename]))</f>
        <v>estonia.svg</v>
      </c>
      <c r="J63" t="str" cm="1">
        <f t="array" ref="J63">INDEX(Tableau7[],MATCH(ROW(Tableau1[[#This Row],[Couleur hexa]])-1,Tableau7[[position]:[position]],0),COLUMN(Tableau7[3_letters_code]))</f>
        <v>EST</v>
      </c>
      <c r="K63" s="1"/>
    </row>
    <row r="64" spans="1:11" x14ac:dyDescent="0.25">
      <c r="A64" t="s">
        <v>10</v>
      </c>
      <c r="B64" t="str">
        <f>INDEX(t_zone[],MATCH(Tableau1[[#This Row],[Zone]], t_zone[Nom],0), 3)</f>
        <v>f58448</v>
      </c>
      <c r="C64">
        <v>93</v>
      </c>
      <c r="D64" t="str">
        <f>Tableau3[[#This Row],[Fichier]]</f>
        <v>63_68741.svg</v>
      </c>
      <c r="E64" t="str">
        <f>Tableau9[[#This Row],[Filename]]</f>
        <v>noix.svg</v>
      </c>
      <c r="F64">
        <v>6</v>
      </c>
      <c r="G64" t="str" cm="1">
        <f t="array" ref="G64">INDEX(Tableau6[],MATCH(ROW(Tableau1[[#This Row],[Addition]])-1,Tableau6[Tri],0),COLUMN(Tableau6[Prenom sans accent]))</f>
        <v>Loïc</v>
      </c>
      <c r="H64" t="str" cm="1">
        <f t="array" ref="H64">INDEX(Tableau6[],MATCH(ROW(Tableau1[[#This Row],[Addition]])-1,Tableau6[Tri],0),COLUMN(Tableau6[Nom sans accent]))</f>
        <v>NEGO</v>
      </c>
      <c r="I64" t="str" cm="1">
        <f t="array" ref="I64">INDEX(Tableau7[],MATCH(ROW(Tableau1[[#This Row],[Zone]])-1,Tableau7[[position]:[position]],0),COLUMN(Tableau7[Filename]))</f>
        <v>france.svg</v>
      </c>
      <c r="J64" t="str" cm="1">
        <f t="array" ref="J64">INDEX(Tableau7[],MATCH(ROW(Tableau1[[#This Row],[Couleur hexa]])-1,Tableau7[[position]:[position]],0),COLUMN(Tableau7[3_letters_code]))</f>
        <v>FRA</v>
      </c>
      <c r="K64" s="1"/>
    </row>
    <row r="65" spans="1:11" x14ac:dyDescent="0.25">
      <c r="A65" t="s">
        <v>10</v>
      </c>
      <c r="B65" t="str">
        <f>INDEX(t_zone[],MATCH(Tableau1[[#This Row],[Zone]], t_zone[Nom],0), 3)</f>
        <v>f58448</v>
      </c>
      <c r="C65">
        <v>94</v>
      </c>
      <c r="D65" t="str">
        <f>Tableau3[[#This Row],[Fichier]]</f>
        <v>64_416.svg</v>
      </c>
      <c r="E65" t="str">
        <f>Tableau9[[#This Row],[Filename]]</f>
        <v>papillon.svg</v>
      </c>
      <c r="F65">
        <v>8</v>
      </c>
      <c r="G65" t="str" cm="1">
        <f t="array" ref="G65">INDEX(Tableau6[],MATCH(ROW(Tableau1[[#This Row],[Addition]])-1,Tableau6[Tri],0),COLUMN(Tableau6[Prenom sans accent]))</f>
        <v>Ian</v>
      </c>
      <c r="H65" t="str" cm="1">
        <f t="array" ref="H65">INDEX(Tableau6[],MATCH(ROW(Tableau1[[#This Row],[Addition]])-1,Tableau6[Tri],0),COLUMN(Tableau6[Nom sans accent]))</f>
        <v>THORPE</v>
      </c>
      <c r="I65" t="str" cm="1">
        <f t="array" ref="I65">INDEX(Tableau7[],MATCH(ROW(Tableau1[[#This Row],[Zone]])-1,Tableau7[[position]:[position]],0),COLUMN(Tableau7[Filename]))</f>
        <v>albania.svg</v>
      </c>
      <c r="J65" t="str" cm="1">
        <f t="array" ref="J65">INDEX(Tableau7[],MATCH(ROW(Tableau1[[#This Row],[Couleur hexa]])-1,Tableau7[[position]:[position]],0),COLUMN(Tableau7[3_letters_code]))</f>
        <v>ALB</v>
      </c>
      <c r="K65" s="1"/>
    </row>
    <row r="66" spans="1:11" x14ac:dyDescent="0.25">
      <c r="A66" t="s">
        <v>10</v>
      </c>
      <c r="B66" t="str">
        <f>INDEX(t_zone[],MATCH(Tableau1[[#This Row],[Zone]], t_zone[Nom],0), 3)</f>
        <v>f58448</v>
      </c>
      <c r="C66">
        <v>95</v>
      </c>
      <c r="D66" t="str">
        <f>Tableau3[[#This Row],[Fichier]]</f>
        <v>65_61.svg</v>
      </c>
      <c r="E66" t="str">
        <f>Tableau9[[#This Row],[Filename]]</f>
        <v>champignon.svg</v>
      </c>
      <c r="F66">
        <v>2</v>
      </c>
      <c r="G66" t="str" cm="1">
        <f t="array" ref="G66">INDEX(Tableau6[],MATCH(ROW(Tableau1[[#This Row],[Addition]])-1,Tableau6[Tri],0),COLUMN(Tableau6[Prenom sans accent]))</f>
        <v>Surya</v>
      </c>
      <c r="H66" t="str" cm="1">
        <f t="array" ref="H66">INDEX(Tableau6[],MATCH(ROW(Tableau1[[#This Row],[Addition]])-1,Tableau6[Tri],0),COLUMN(Tableau6[Nom sans accent]))</f>
        <v>BONALY</v>
      </c>
      <c r="I66" t="str" cm="1">
        <f t="array" ref="I66">INDEX(Tableau7[],MATCH(ROW(Tableau1[[#This Row],[Zone]])-1,Tableau7[[position]:[position]],0),COLUMN(Tableau7[Filename]))</f>
        <v>south-africa.svg</v>
      </c>
      <c r="J66" t="str" cm="1">
        <f t="array" ref="J66">INDEX(Tableau7[],MATCH(ROW(Tableau1[[#This Row],[Couleur hexa]])-1,Tableau7[[position]:[position]],0),COLUMN(Tableau7[3_letters_code]))</f>
        <v>ZAF</v>
      </c>
      <c r="K66" s="1"/>
    </row>
    <row r="67" spans="1:11" x14ac:dyDescent="0.25">
      <c r="A67" t="s">
        <v>11</v>
      </c>
      <c r="B67">
        <f>INDEX(t_zone[],MATCH(Tableau1[[#This Row],[Zone]], t_zone[Nom],0), 3)</f>
        <v>333333</v>
      </c>
      <c r="C67">
        <v>96</v>
      </c>
      <c r="D67" t="str">
        <f>Tableau3[[#This Row],[Fichier]]</f>
        <v>66_521.svg</v>
      </c>
      <c r="E67" t="str">
        <f>Tableau9[[#This Row],[Filename]]</f>
        <v>date.svg</v>
      </c>
      <c r="F67">
        <v>7</v>
      </c>
      <c r="G67" t="str" cm="1">
        <f t="array" ref="G67">INDEX(Tableau6[],MATCH(ROW(Tableau1[[#This Row],[Addition]])-1,Tableau6[Tri],0),COLUMN(Tableau6[Prenom sans accent]))</f>
        <v>Alfredo</v>
      </c>
      <c r="H67" t="str" cm="1">
        <f t="array" ref="H67">INDEX(Tableau6[],MATCH(ROW(Tableau1[[#This Row],[Addition]])-1,Tableau6[Tri],0),COLUMN(Tableau6[Nom sans accent]))</f>
        <v>DI STEFANO</v>
      </c>
      <c r="I67" t="str" cm="1">
        <f t="array" ref="I67">INDEX(Tableau7[],MATCH(ROW(Tableau1[[#This Row],[Zone]])-1,Tableau7[[position]:[position]],0),COLUMN(Tableau7[Filename]))</f>
        <v>belarus.svg</v>
      </c>
      <c r="J67" t="str" cm="1">
        <f t="array" ref="J67">INDEX(Tableau7[],MATCH(ROW(Tableau1[[#This Row],[Couleur hexa]])-1,Tableau7[[position]:[position]],0),COLUMN(Tableau7[3_letters_code]))</f>
        <v>BLR</v>
      </c>
      <c r="K67" s="1"/>
    </row>
    <row r="68" spans="1:11" x14ac:dyDescent="0.25">
      <c r="A68" t="s">
        <v>11</v>
      </c>
      <c r="B68">
        <f>INDEX(t_zone[],MATCH(Tableau1[[#This Row],[Zone]], t_zone[Nom],0), 3)</f>
        <v>333333</v>
      </c>
      <c r="C68">
        <v>97</v>
      </c>
      <c r="D68" t="str">
        <f>Tableau3[[#This Row],[Fichier]]</f>
        <v>67_4269.svg</v>
      </c>
      <c r="E68" t="str">
        <f>Tableau9[[#This Row],[Filename]]</f>
        <v>lézard.svg</v>
      </c>
      <c r="F68">
        <v>-4</v>
      </c>
      <c r="G68" t="str" cm="1">
        <f t="array" ref="G68">INDEX(Tableau6[],MATCH(ROW(Tableau1[[#This Row],[Addition]])-1,Tableau6[Tri],0),COLUMN(Tableau6[Prenom sans accent]))</f>
        <v>William</v>
      </c>
      <c r="H68" t="str" cm="1">
        <f t="array" ref="H68">INDEX(Tableau6[],MATCH(ROW(Tableau1[[#This Row],[Addition]])-1,Tableau6[Tri],0),COLUMN(Tableau6[Nom sans accent]))</f>
        <v>MARTIN</v>
      </c>
      <c r="I68" t="str" cm="1">
        <f t="array" ref="I68">INDEX(Tableau7[],MATCH(ROW(Tableau1[[#This Row],[Zone]])-1,Tableau7[[position]:[position]],0),COLUMN(Tableau7[Filename]))</f>
        <v>burundi.svg</v>
      </c>
      <c r="J68" t="str" cm="1">
        <f t="array" ref="J68">INDEX(Tableau7[],MATCH(ROW(Tableau1[[#This Row],[Couleur hexa]])-1,Tableau7[[position]:[position]],0),COLUMN(Tableau7[3_letters_code]))</f>
        <v>BDI</v>
      </c>
      <c r="K68" s="1"/>
    </row>
    <row r="69" spans="1:11" x14ac:dyDescent="0.25">
      <c r="A69" t="s">
        <v>11</v>
      </c>
      <c r="B69">
        <f>INDEX(t_zone[],MATCH(Tableau1[[#This Row],[Zone]], t_zone[Nom],0), 3)</f>
        <v>333333</v>
      </c>
      <c r="C69">
        <v>98</v>
      </c>
      <c r="D69" t="str">
        <f>Tableau3[[#This Row],[Fichier]]</f>
        <v>68_874.svg</v>
      </c>
      <c r="E69" t="str">
        <f>Tableau9[[#This Row],[Filename]]</f>
        <v>butternut.svg</v>
      </c>
      <c r="F69">
        <v>-6</v>
      </c>
      <c r="G69" t="str" cm="1">
        <f t="array" ref="G69">INDEX(Tableau6[],MATCH(ROW(Tableau1[[#This Row],[Addition]])-1,Tableau6[Tri],0),COLUMN(Tableau6[Prenom sans accent]))</f>
        <v>Jenny</v>
      </c>
      <c r="H69" t="str" cm="1">
        <f t="array" ref="H69">INDEX(Tableau6[],MATCH(ROW(Tableau1[[#This Row],[Addition]])-1,Tableau6[Tri],0),COLUMN(Tableau6[Nom sans accent]))</f>
        <v>THOMPSON</v>
      </c>
      <c r="I69" t="str" cm="1">
        <f t="array" ref="I69">INDEX(Tableau7[],MATCH(ROW(Tableau1[[#This Row],[Zone]])-1,Tableau7[[position]:[position]],0),COLUMN(Tableau7[Filename]))</f>
        <v>iraq.svg</v>
      </c>
      <c r="J69" t="str" cm="1">
        <f t="array" ref="J69">INDEX(Tableau7[],MATCH(ROW(Tableau1[[#This Row],[Couleur hexa]])-1,Tableau7[[position]:[position]],0),COLUMN(Tableau7[3_letters_code]))</f>
        <v>IRQ</v>
      </c>
      <c r="K69" s="1"/>
    </row>
    <row r="70" spans="1:11" x14ac:dyDescent="0.25">
      <c r="A70" t="s">
        <v>11</v>
      </c>
      <c r="B70">
        <f>INDEX(t_zone[],MATCH(Tableau1[[#This Row],[Zone]], t_zone[Nom],0), 3)</f>
        <v>333333</v>
      </c>
      <c r="C70">
        <v>99</v>
      </c>
      <c r="D70" t="str">
        <f>Tableau3[[#This Row],[Fichier]]</f>
        <v>69_84369.svg</v>
      </c>
      <c r="E70" t="str">
        <f>Tableau9[[#This Row],[Filename]]</f>
        <v>chat.svg</v>
      </c>
      <c r="F70">
        <v>8</v>
      </c>
      <c r="G70" t="str" cm="1">
        <f t="array" ref="G70">INDEX(Tableau6[],MATCH(ROW(Tableau1[[#This Row],[Addition]])-1,Tableau6[Tri],0),COLUMN(Tableau6[Prenom sans accent]))</f>
        <v>Clarisse</v>
      </c>
      <c r="H70" t="str" cm="1">
        <f t="array" ref="H70">INDEX(Tableau6[],MATCH(ROW(Tableau1[[#This Row],[Addition]])-1,Tableau6[Tri],0),COLUMN(Tableau6[Nom sans accent]))</f>
        <v>AGBEGNENOU</v>
      </c>
      <c r="I70" t="str" cm="1">
        <f t="array" ref="I70">INDEX(Tableau7[],MATCH(ROW(Tableau1[[#This Row],[Zone]])-1,Tableau7[[position]:[position]],0),COLUMN(Tableau7[Filename]))</f>
        <v>united-states-of-america.svg</v>
      </c>
      <c r="J70" t="str" cm="1">
        <f t="array" ref="J70">INDEX(Tableau7[],MATCH(ROW(Tableau1[[#This Row],[Couleur hexa]])-1,Tableau7[[position]:[position]],0),COLUMN(Tableau7[3_letters_code]))</f>
        <v>USA</v>
      </c>
      <c r="K70" s="1"/>
    </row>
    <row r="71" spans="1:11" x14ac:dyDescent="0.25">
      <c r="A71" t="s">
        <v>11</v>
      </c>
      <c r="B71">
        <f>INDEX(t_zone[],MATCH(Tableau1[[#This Row],[Zone]], t_zone[Nom],0), 3)</f>
        <v>333333</v>
      </c>
      <c r="C71">
        <v>100</v>
      </c>
      <c r="D71" t="str">
        <f>Tableau3[[#This Row],[Fichier]]</f>
        <v>70_8123.svg</v>
      </c>
      <c r="E71" t="str">
        <f>Tableau9[[#This Row],[Filename]]</f>
        <v>koala.svg</v>
      </c>
      <c r="F71">
        <v>-7</v>
      </c>
      <c r="G71" t="str" cm="1">
        <f t="array" ref="G71">INDEX(Tableau6[],MATCH(ROW(Tableau1[[#This Row],[Addition]])-1,Tableau6[Tri],0),COLUMN(Tableau6[Prenom sans accent]))</f>
        <v>Alex</v>
      </c>
      <c r="H71" t="str" cm="1">
        <f t="array" ref="H71">INDEX(Tableau6[],MATCH(ROW(Tableau1[[#This Row],[Addition]])-1,Tableau6[Tri],0),COLUMN(Tableau6[Nom sans accent]))</f>
        <v>FERGUSON</v>
      </c>
      <c r="I71" t="str" cm="1">
        <f t="array" ref="I71">INDEX(Tableau7[],MATCH(ROW(Tableau1[[#This Row],[Zone]])-1,Tableau7[[position]:[position]],0),COLUMN(Tableau7[Filename]))</f>
        <v>djibouti.svg</v>
      </c>
      <c r="J71" t="str" cm="1">
        <f t="array" ref="J71">INDEX(Tableau7[],MATCH(ROW(Tableau1[[#This Row],[Couleur hexa]])-1,Tableau7[[position]:[position]],0),COLUMN(Tableau7[3_letters_code]))</f>
        <v>DJI</v>
      </c>
      <c r="K71" s="1"/>
    </row>
    <row r="72" spans="1:11" x14ac:dyDescent="0.25">
      <c r="A72" t="s">
        <v>11</v>
      </c>
      <c r="B72">
        <f>INDEX(t_zone[],MATCH(Tableau1[[#This Row],[Zone]], t_zone[Nom],0), 3)</f>
        <v>333333</v>
      </c>
      <c r="C72">
        <v>101</v>
      </c>
      <c r="D72" t="str">
        <f>Tableau3[[#This Row],[Fichier]]</f>
        <v>71_43681.svg</v>
      </c>
      <c r="E72" t="str">
        <f>Tableau9[[#This Row],[Filename]]</f>
        <v>cactus.svg</v>
      </c>
      <c r="F72">
        <v>-7</v>
      </c>
      <c r="G72" t="str" cm="1">
        <f t="array" ref="G72">INDEX(Tableau6[],MATCH(ROW(Tableau1[[#This Row],[Addition]])-1,Tableau6[Tri],0),COLUMN(Tableau6[Prenom sans accent]))</f>
        <v>Carnejy</v>
      </c>
      <c r="H72" t="str" cm="1">
        <f t="array" ref="H72">INDEX(Tableau6[],MATCH(ROW(Tableau1[[#This Row],[Addition]])-1,Tableau6[Tri],0),COLUMN(Tableau6[Nom sans accent]))</f>
        <v>ANTOINE</v>
      </c>
      <c r="I72" t="str" cm="1">
        <f t="array" ref="I72">INDEX(Tableau7[],MATCH(ROW(Tableau1[[#This Row],[Zone]])-1,Tableau7[[position]:[position]],0),COLUMN(Tableau7[Filename]))</f>
        <v>brazil.svg</v>
      </c>
      <c r="J72" t="str" cm="1">
        <f t="array" ref="J72">INDEX(Tableau7[],MATCH(ROW(Tableau1[[#This Row],[Couleur hexa]])-1,Tableau7[[position]:[position]],0),COLUMN(Tableau7[3_letters_code]))</f>
        <v>BRA</v>
      </c>
      <c r="K72" s="1"/>
    </row>
    <row r="73" spans="1:11" x14ac:dyDescent="0.25">
      <c r="A73" t="s">
        <v>11</v>
      </c>
      <c r="B73">
        <f>INDEX(t_zone[],MATCH(Tableau1[[#This Row],[Zone]], t_zone[Nom],0), 3)</f>
        <v>333333</v>
      </c>
      <c r="C73">
        <v>102</v>
      </c>
      <c r="D73" t="str">
        <f>Tableau3[[#This Row],[Fichier]]</f>
        <v>72_69.svg</v>
      </c>
      <c r="E73" t="str">
        <f>Tableau9[[#This Row],[Filename]]</f>
        <v>poule.svg</v>
      </c>
      <c r="F73">
        <v>-5</v>
      </c>
      <c r="G73" t="str" cm="1">
        <f t="array" ref="G73">INDEX(Tableau6[],MATCH(ROW(Tableau1[[#This Row],[Addition]])-1,Tableau6[Tri],0),COLUMN(Tableau6[Prenom sans accent]))</f>
        <v>Sergueï</v>
      </c>
      <c r="H73" t="str" cm="1">
        <f t="array" ref="H73">INDEX(Tableau6[],MATCH(ROW(Tableau1[[#This Row],[Addition]])-1,Tableau6[Tri],0),COLUMN(Tableau6[Nom sans accent]))</f>
        <v>BUBKA</v>
      </c>
      <c r="I73" t="str" cm="1">
        <f t="array" ref="I73">INDEX(Tableau7[],MATCH(ROW(Tableau1[[#This Row],[Zone]])-1,Tableau7[[position]:[position]],0),COLUMN(Tableau7[Filename]))</f>
        <v>suriname.svg</v>
      </c>
      <c r="J73" t="str" cm="1">
        <f t="array" ref="J73">INDEX(Tableau7[],MATCH(ROW(Tableau1[[#This Row],[Couleur hexa]])-1,Tableau7[[position]:[position]],0),COLUMN(Tableau7[3_letters_code]))</f>
        <v>SUR</v>
      </c>
      <c r="K73" s="1"/>
    </row>
    <row r="74" spans="1:11" x14ac:dyDescent="0.25">
      <c r="A74" t="s">
        <v>11</v>
      </c>
      <c r="B74">
        <f>INDEX(t_zone[],MATCH(Tableau1[[#This Row],[Zone]], t_zone[Nom],0), 3)</f>
        <v>333333</v>
      </c>
      <c r="C74">
        <v>103</v>
      </c>
      <c r="D74" t="str">
        <f>Tableau3[[#This Row],[Fichier]]</f>
        <v>73_2783.svg</v>
      </c>
      <c r="E74" t="str">
        <f>Tableau9[[#This Row],[Filename]]</f>
        <v>poireau.svg</v>
      </c>
      <c r="F74">
        <v>-9</v>
      </c>
      <c r="G74" t="str" cm="1">
        <f t="array" ref="G74">INDEX(Tableau6[],MATCH(ROW(Tableau1[[#This Row],[Addition]])-1,Tableau6[Tri],0),COLUMN(Tableau6[Prenom sans accent]))</f>
        <v>Bethany</v>
      </c>
      <c r="H74" t="str" cm="1">
        <f t="array" ref="H74">INDEX(Tableau6[],MATCH(ROW(Tableau1[[#This Row],[Addition]])-1,Tableau6[Tri],0),COLUMN(Tableau6[Nom sans accent]))</f>
        <v>HAMILTON</v>
      </c>
      <c r="I74" t="str" cm="1">
        <f t="array" ref="I74">INDEX(Tableau7[],MATCH(ROW(Tableau1[[#This Row],[Zone]])-1,Tableau7[[position]:[position]],0),COLUMN(Tableau7[Filename]))</f>
        <v>senegal.svg</v>
      </c>
      <c r="J74" t="str" cm="1">
        <f t="array" ref="J74">INDEX(Tableau7[],MATCH(ROW(Tableau1[[#This Row],[Couleur hexa]])-1,Tableau7[[position]:[position]],0),COLUMN(Tableau7[3_letters_code]))</f>
        <v>SEN</v>
      </c>
      <c r="K74" s="1"/>
    </row>
    <row r="75" spans="1:11" x14ac:dyDescent="0.25">
      <c r="A75" t="s">
        <v>11</v>
      </c>
      <c r="B75">
        <f>INDEX(t_zone[],MATCH(Tableau1[[#This Row],[Zone]], t_zone[Nom],0), 3)</f>
        <v>333333</v>
      </c>
      <c r="C75">
        <v>104</v>
      </c>
      <c r="D75" t="str">
        <f>Tableau3[[#This Row],[Fichier]]</f>
        <v>74_41681.svg</v>
      </c>
      <c r="E75" t="str">
        <f>Tableau9[[#This Row],[Filename]]</f>
        <v>gingembre.svg</v>
      </c>
      <c r="F75">
        <v>10</v>
      </c>
      <c r="G75" t="str" cm="1">
        <f t="array" ref="G75">INDEX(Tableau6[],MATCH(ROW(Tableau1[[#This Row],[Addition]])-1,Tableau6[Tri],0),COLUMN(Tableau6[Prenom sans accent]))</f>
        <v>Kathrine</v>
      </c>
      <c r="H75" t="str" cm="1">
        <f t="array" ref="H75">INDEX(Tableau6[],MATCH(ROW(Tableau1[[#This Row],[Addition]])-1,Tableau6[Tri],0),COLUMN(Tableau6[Nom sans accent]))</f>
        <v>SWITZER</v>
      </c>
      <c r="I75" t="str" cm="1">
        <f t="array" ref="I75">INDEX(Tableau7[],MATCH(ROW(Tableau1[[#This Row],[Zone]])-1,Tableau7[[position]:[position]],0),COLUMN(Tableau7[Filename]))</f>
        <v>uruguay.svg</v>
      </c>
      <c r="J75" t="str" cm="1">
        <f t="array" ref="J75">INDEX(Tableau7[],MATCH(ROW(Tableau1[[#This Row],[Couleur hexa]])-1,Tableau7[[position]:[position]],0),COLUMN(Tableau7[3_letters_code]))</f>
        <v>URY</v>
      </c>
      <c r="K75" s="1"/>
    </row>
    <row r="76" spans="1:11" x14ac:dyDescent="0.25">
      <c r="A76" t="s">
        <v>11</v>
      </c>
      <c r="B76">
        <f>INDEX(t_zone[],MATCH(Tableau1[[#This Row],[Zone]], t_zone[Nom],0), 3)</f>
        <v>333333</v>
      </c>
      <c r="C76">
        <v>105</v>
      </c>
      <c r="D76" t="str">
        <f>Tableau3[[#This Row],[Fichier]]</f>
        <v>75_8127.svg</v>
      </c>
      <c r="E76" t="str">
        <f>Tableau9[[#This Row],[Filename]]</f>
        <v>amande.svg</v>
      </c>
      <c r="F76">
        <v>9</v>
      </c>
      <c r="G76" t="str" cm="1">
        <f t="array" ref="G76">INDEX(Tableau6[],MATCH(ROW(Tableau1[[#This Row],[Addition]])-1,Tableau6[Tri],0),COLUMN(Tableau6[Prenom sans accent]))</f>
        <v>Noel</v>
      </c>
      <c r="H76" t="str" cm="1">
        <f t="array" ref="H76">INDEX(Tableau6[],MATCH(ROW(Tableau1[[#This Row],[Addition]])-1,Tableau6[Tri],0),COLUMN(Tableau6[Nom sans accent]))</f>
        <v>VANDERNOTTE</v>
      </c>
      <c r="I76" t="str" cm="1">
        <f t="array" ref="I76">INDEX(Tableau7[],MATCH(ROW(Tableau1[[#This Row],[Zone]])-1,Tableau7[[position]:[position]],0),COLUMN(Tableau7[Filename]))</f>
        <v>republic-of-the-congo.svg</v>
      </c>
      <c r="J76" t="str" cm="1">
        <f t="array" ref="J76">INDEX(Tableau7[],MATCH(ROW(Tableau1[[#This Row],[Couleur hexa]])-1,Tableau7[[position]:[position]],0),COLUMN(Tableau7[3_letters_code]))</f>
        <v>COG</v>
      </c>
      <c r="K76" s="1"/>
    </row>
    <row r="77" spans="1:11" x14ac:dyDescent="0.25">
      <c r="A77" t="s">
        <v>11</v>
      </c>
      <c r="B77">
        <f>INDEX(t_zone[],MATCH(Tableau1[[#This Row],[Zone]], t_zone[Nom],0), 3)</f>
        <v>333333</v>
      </c>
      <c r="C77">
        <v>106</v>
      </c>
      <c r="D77" t="str">
        <f>Tableau3[[#This Row],[Fichier]]</f>
        <v>76_9853.svg</v>
      </c>
      <c r="E77" t="str">
        <f>Tableau9[[#This Row],[Filename]]</f>
        <v>panda.svg</v>
      </c>
      <c r="F77">
        <v>8</v>
      </c>
      <c r="G77" t="str" cm="1">
        <f t="array" ref="G77">INDEX(Tableau6[],MATCH(ROW(Tableau1[[#This Row],[Addition]])-1,Tableau6[Tri],0),COLUMN(Tableau6[Prenom sans accent]))</f>
        <v>Ray</v>
      </c>
      <c r="H77" t="str" cm="1">
        <f t="array" ref="H77">INDEX(Tableau6[],MATCH(ROW(Tableau1[[#This Row],[Addition]])-1,Tableau6[Tri],0),COLUMN(Tableau6[Nom sans accent]))</f>
        <v>EWRY</v>
      </c>
      <c r="I77" t="str" cm="1">
        <f t="array" ref="I77">INDEX(Tableau7[],MATCH(ROW(Tableau1[[#This Row],[Zone]])-1,Tableau7[[position]:[position]],0),COLUMN(Tableau7[Filename]))</f>
        <v>canada.svg</v>
      </c>
      <c r="J77" t="str" cm="1">
        <f t="array" ref="J77">INDEX(Tableau7[],MATCH(ROW(Tableau1[[#This Row],[Couleur hexa]])-1,Tableau7[[position]:[position]],0),COLUMN(Tableau7[3_letters_code]))</f>
        <v>CAN</v>
      </c>
      <c r="K77" s="1"/>
    </row>
    <row r="78" spans="1:11" x14ac:dyDescent="0.25">
      <c r="A78" t="s">
        <v>11</v>
      </c>
      <c r="B78">
        <f>INDEX(t_zone[],MATCH(Tableau1[[#This Row],[Zone]], t_zone[Nom],0), 3)</f>
        <v>333333</v>
      </c>
      <c r="C78">
        <v>107</v>
      </c>
      <c r="D78" t="str">
        <f>Tableau3[[#This Row],[Fichier]]</f>
        <v>77_523.svg</v>
      </c>
      <c r="E78" t="str">
        <f>Tableau9[[#This Row],[Filename]]</f>
        <v>melon.svg</v>
      </c>
      <c r="F78">
        <v>1</v>
      </c>
      <c r="G78" t="str" cm="1">
        <f t="array" ref="G78">INDEX(Tableau6[],MATCH(ROW(Tableau1[[#This Row],[Addition]])-1,Tableau6[Tri],0),COLUMN(Tableau6[Prenom sans accent]))</f>
        <v>Jean-Claude</v>
      </c>
      <c r="H78" t="str" cm="1">
        <f t="array" ref="H78">INDEX(Tableau6[],MATCH(ROW(Tableau1[[#This Row],[Addition]])-1,Tableau6[Tri],0),COLUMN(Tableau6[Nom sans accent]))</f>
        <v>KILLY</v>
      </c>
      <c r="I78" t="str" cm="1">
        <f t="array" ref="I78">INDEX(Tableau7[],MATCH(ROW(Tableau1[[#This Row],[Zone]])-1,Tableau7[[position]:[position]],0),COLUMN(Tableau7[Filename]))</f>
        <v>finland.svg</v>
      </c>
      <c r="J78" t="str" cm="1">
        <f t="array" ref="J78">INDEX(Tableau7[],MATCH(ROW(Tableau1[[#This Row],[Couleur hexa]])-1,Tableau7[[position]:[position]],0),COLUMN(Tableau7[3_letters_code]))</f>
        <v>FIN</v>
      </c>
      <c r="K78" s="1"/>
    </row>
    <row r="79" spans="1:11" x14ac:dyDescent="0.25">
      <c r="A79" t="s">
        <v>11</v>
      </c>
      <c r="B79">
        <f>INDEX(t_zone[],MATCH(Tableau1[[#This Row],[Zone]], t_zone[Nom],0), 3)</f>
        <v>333333</v>
      </c>
      <c r="C79">
        <v>108</v>
      </c>
      <c r="D79" t="str">
        <f>Tableau3[[#This Row],[Fichier]]</f>
        <v>78_4892.svg</v>
      </c>
      <c r="E79" t="str">
        <f>Tableau9[[#This Row],[Filename]]</f>
        <v>trèfle.svg</v>
      </c>
      <c r="F79">
        <v>10</v>
      </c>
      <c r="G79" t="str" cm="1">
        <f t="array" ref="G79">INDEX(Tableau6[],MATCH(ROW(Tableau1[[#This Row],[Addition]])-1,Tableau6[Tri],0),COLUMN(Tableau6[Prenom sans accent]))</f>
        <v>Aime</v>
      </c>
      <c r="H79" t="str" cm="1">
        <f t="array" ref="H79">INDEX(Tableau6[],MATCH(ROW(Tableau1[[#This Row],[Addition]])-1,Tableau6[Tri],0),COLUMN(Tableau6[Nom sans accent]))</f>
        <v>JACQUET</v>
      </c>
      <c r="I79" t="str" cm="1">
        <f t="array" ref="I79">INDEX(Tableau7[],MATCH(ROW(Tableau1[[#This Row],[Zone]])-1,Tableau7[[position]:[position]],0),COLUMN(Tableau7[Filename]))</f>
        <v>iran.svg</v>
      </c>
      <c r="J79" t="str" cm="1">
        <f t="array" ref="J79">INDEX(Tableau7[],MATCH(ROW(Tableau1[[#This Row],[Couleur hexa]])-1,Tableau7[[position]:[position]],0),COLUMN(Tableau7[3_letters_code]))</f>
        <v>IRN</v>
      </c>
      <c r="K79" s="1"/>
    </row>
    <row r="80" spans="1:11" x14ac:dyDescent="0.25">
      <c r="A80" t="s">
        <v>11</v>
      </c>
      <c r="B80">
        <f>INDEX(t_zone[],MATCH(Tableau1[[#This Row],[Zone]], t_zone[Nom],0), 3)</f>
        <v>333333</v>
      </c>
      <c r="C80">
        <v>109</v>
      </c>
      <c r="D80" t="str">
        <f>Tableau3[[#This Row],[Fichier]]</f>
        <v>79_32.svg</v>
      </c>
      <c r="E80" t="str">
        <f>Tableau9[[#This Row],[Filename]]</f>
        <v>mûre.svg</v>
      </c>
      <c r="F80">
        <v>6</v>
      </c>
      <c r="G80" t="str" cm="1">
        <f t="array" ref="G80">INDEX(Tableau6[],MATCH(ROW(Tableau1[[#This Row],[Addition]])-1,Tableau6[Tri],0),COLUMN(Tableau6[Prenom sans accent]))</f>
        <v>Vincent</v>
      </c>
      <c r="H80" t="str" cm="1">
        <f t="array" ref="H80">INDEX(Tableau6[],MATCH(ROW(Tableau1[[#This Row],[Addition]])-1,Tableau6[Tri],0),COLUMN(Tableau6[Nom sans accent]))</f>
        <v>VENT</v>
      </c>
      <c r="I80" t="str" cm="1">
        <f t="array" ref="I80">INDEX(Tableau7[],MATCH(ROW(Tableau1[[#This Row],[Zone]])-1,Tableau7[[position]:[position]],0),COLUMN(Tableau7[Filename]))</f>
        <v>slovenia.svg</v>
      </c>
      <c r="J80" t="str" cm="1">
        <f t="array" ref="J80">INDEX(Tableau7[],MATCH(ROW(Tableau1[[#This Row],[Couleur hexa]])-1,Tableau7[[position]:[position]],0),COLUMN(Tableau7[3_letters_code]))</f>
        <v>SVN</v>
      </c>
      <c r="K80" s="1"/>
    </row>
    <row r="81" spans="1:11" x14ac:dyDescent="0.25">
      <c r="A81" t="s">
        <v>11</v>
      </c>
      <c r="B81">
        <f>INDEX(t_zone[],MATCH(Tableau1[[#This Row],[Zone]], t_zone[Nom],0), 3)</f>
        <v>333333</v>
      </c>
      <c r="C81">
        <v>110</v>
      </c>
      <c r="D81" t="str">
        <f>Tableau3[[#This Row],[Fichier]]</f>
        <v>80_21476.svg</v>
      </c>
      <c r="E81" t="str">
        <f>Tableau9[[#This Row],[Filename]]</f>
        <v>avocat.svg</v>
      </c>
      <c r="F81">
        <v>7</v>
      </c>
      <c r="G81" t="str" cm="1">
        <f t="array" ref="G81">INDEX(Tableau6[],MATCH(ROW(Tableau1[[#This Row],[Addition]])-1,Tableau6[Tri],0),COLUMN(Tableau6[Prenom sans accent]))</f>
        <v>Jonah</v>
      </c>
      <c r="H81" t="str" cm="1">
        <f t="array" ref="H81">INDEX(Tableau6[],MATCH(ROW(Tableau1[[#This Row],[Addition]])-1,Tableau6[Tri],0),COLUMN(Tableau6[Nom sans accent]))</f>
        <v>LOMU</v>
      </c>
      <c r="I81" t="str" cm="1">
        <f t="array" ref="I81">INDEX(Tableau7[],MATCH(ROW(Tableau1[[#This Row],[Zone]])-1,Tableau7[[position]:[position]],0),COLUMN(Tableau7[Filename]))</f>
        <v>eritrea.svg</v>
      </c>
      <c r="J81" t="str" cm="1">
        <f t="array" ref="J81">INDEX(Tableau7[],MATCH(ROW(Tableau1[[#This Row],[Couleur hexa]])-1,Tableau7[[position]:[position]],0),COLUMN(Tableau7[3_letters_code]))</f>
        <v>ERI</v>
      </c>
      <c r="K81" s="1"/>
    </row>
    <row r="82" spans="1:11" x14ac:dyDescent="0.25">
      <c r="A82" t="s">
        <v>11</v>
      </c>
      <c r="B82">
        <f>INDEX(t_zone[],MATCH(Tableau1[[#This Row],[Zone]], t_zone[Nom],0), 3)</f>
        <v>333333</v>
      </c>
      <c r="C82">
        <v>111</v>
      </c>
      <c r="D82" t="str">
        <f>Tableau3[[#This Row],[Fichier]]</f>
        <v>81_87.svg</v>
      </c>
      <c r="E82" t="str">
        <f>Tableau9[[#This Row],[Filename]]</f>
        <v>palmier.svg</v>
      </c>
      <c r="F82">
        <v>-9</v>
      </c>
      <c r="G82" t="str" cm="1">
        <f t="array" ref="G82">INDEX(Tableau6[],MATCH(ROW(Tableau1[[#This Row],[Addition]])-1,Tableau6[Tri],0),COLUMN(Tableau6[Prenom sans accent]))</f>
        <v>Marie-Amelie</v>
      </c>
      <c r="H82" t="str" cm="1">
        <f t="array" ref="H82">INDEX(Tableau6[],MATCH(ROW(Tableau1[[#This Row],[Addition]])-1,Tableau6[Tri],0),COLUMN(Tableau6[Nom sans accent]))</f>
        <v>LEFUR</v>
      </c>
      <c r="I82" t="str" cm="1">
        <f t="array" ref="I82">INDEX(Tableau7[],MATCH(ROW(Tableau1[[#This Row],[Zone]])-1,Tableau7[[position]:[position]],0),COLUMN(Tableau7[Filename]))</f>
        <v>singapore.svg</v>
      </c>
      <c r="J82" t="str" cm="1">
        <f t="array" ref="J82">INDEX(Tableau7[],MATCH(ROW(Tableau1[[#This Row],[Couleur hexa]])-1,Tableau7[[position]:[position]],0),COLUMN(Tableau7[3_letters_code]))</f>
        <v>SGP</v>
      </c>
      <c r="K82" s="1"/>
    </row>
    <row r="83" spans="1:11" x14ac:dyDescent="0.25">
      <c r="A83" t="s">
        <v>11</v>
      </c>
      <c r="B83">
        <f>INDEX(t_zone[],MATCH(Tableau1[[#This Row],[Zone]], t_zone[Nom],0), 3)</f>
        <v>333333</v>
      </c>
      <c r="C83">
        <v>112</v>
      </c>
      <c r="D83" t="str">
        <f>Tableau3[[#This Row],[Fichier]]</f>
        <v>82_72.svg</v>
      </c>
      <c r="E83" t="str">
        <f>Tableau9[[#This Row],[Filename]]</f>
        <v>concombre.svg</v>
      </c>
      <c r="F83">
        <v>10</v>
      </c>
      <c r="G83" t="str" cm="1">
        <f t="array" ref="G83">INDEX(Tableau6[],MATCH(ROW(Tableau1[[#This Row],[Addition]])-1,Tableau6[Tri],0),COLUMN(Tableau6[Prenom sans accent]))</f>
        <v>Genzebe</v>
      </c>
      <c r="H83" t="str" cm="1">
        <f t="array" ref="H83">INDEX(Tableau6[],MATCH(ROW(Tableau1[[#This Row],[Addition]])-1,Tableau6[Tri],0),COLUMN(Tableau6[Nom sans accent]))</f>
        <v>DIBABA</v>
      </c>
      <c r="I83" t="str" cm="1">
        <f t="array" ref="I83">INDEX(Tableau7[],MATCH(ROW(Tableau1[[#This Row],[Zone]])-1,Tableau7[[position]:[position]],0),COLUMN(Tableau7[Filename]))</f>
        <v>israel.svg</v>
      </c>
      <c r="J83" t="str" cm="1">
        <f t="array" ref="J83">INDEX(Tableau7[],MATCH(ROW(Tableau1[[#This Row],[Couleur hexa]])-1,Tableau7[[position]:[position]],0),COLUMN(Tableau7[3_letters_code]))</f>
        <v>ISR</v>
      </c>
      <c r="K83" s="1"/>
    </row>
    <row r="84" spans="1:11" x14ac:dyDescent="0.25">
      <c r="A84" t="s">
        <v>11</v>
      </c>
      <c r="B84">
        <f>INDEX(t_zone[],MATCH(Tableau1[[#This Row],[Zone]], t_zone[Nom],0), 3)</f>
        <v>333333</v>
      </c>
      <c r="C84">
        <v>113</v>
      </c>
      <c r="D84" t="str">
        <f>Tableau3[[#This Row],[Fichier]]</f>
        <v>83_38.svg</v>
      </c>
      <c r="E84" t="str">
        <f>Tableau9[[#This Row],[Filename]]</f>
        <v>cochon.svg</v>
      </c>
      <c r="F84">
        <v>6</v>
      </c>
      <c r="G84" t="str" cm="1">
        <f t="array" ref="G84">INDEX(Tableau6[],MATCH(ROW(Tableau1[[#This Row],[Addition]])-1,Tableau6[Tri],0),COLUMN(Tableau6[Prenom sans accent]))</f>
        <v>Melina</v>
      </c>
      <c r="H84" t="str" cm="1">
        <f t="array" ref="H84">INDEX(Tableau6[],MATCH(ROW(Tableau1[[#This Row],[Addition]])-1,Tableau6[Tri],0),COLUMN(Tableau6[Nom sans accent]))</f>
        <v>ROBERT MICHON</v>
      </c>
      <c r="I84" t="str" cm="1">
        <f t="array" ref="I84">INDEX(Tableau7[],MATCH(ROW(Tableau1[[#This Row],[Zone]])-1,Tableau7[[position]:[position]],0),COLUMN(Tableau7[Filename]))</f>
        <v>equatorial-guinea.svg</v>
      </c>
      <c r="J84" t="str" cm="1">
        <f t="array" ref="J84">INDEX(Tableau7[],MATCH(ROW(Tableau1[[#This Row],[Couleur hexa]])-1,Tableau7[[position]:[position]],0),COLUMN(Tableau7[3_letters_code]))</f>
        <v>GNQ</v>
      </c>
      <c r="K84" s="1"/>
    </row>
    <row r="85" spans="1:11" x14ac:dyDescent="0.25">
      <c r="A85" t="s">
        <v>11</v>
      </c>
      <c r="B85">
        <f>INDEX(t_zone[],MATCH(Tableau1[[#This Row],[Zone]], t_zone[Nom],0), 3)</f>
        <v>333333</v>
      </c>
      <c r="C85">
        <v>114</v>
      </c>
      <c r="D85" t="str">
        <f>Tableau3[[#This Row],[Fichier]]</f>
        <v>84_58923.svg</v>
      </c>
      <c r="E85" t="str">
        <f>Tableau9[[#This Row],[Filename]]</f>
        <v>maïs.svg</v>
      </c>
      <c r="F85">
        <v>1</v>
      </c>
      <c r="G85" t="str" cm="1">
        <f t="array" ref="G85">INDEX(Tableau6[],MATCH(ROW(Tableau1[[#This Row],[Addition]])-1,Tableau6[Tri],0),COLUMN(Tableau6[Prenom sans accent]))</f>
        <v>Isabell</v>
      </c>
      <c r="H85" t="str" cm="1">
        <f t="array" ref="H85">INDEX(Tableau6[],MATCH(ROW(Tableau1[[#This Row],[Addition]])-1,Tableau6[Tri],0),COLUMN(Tableau6[Nom sans accent]))</f>
        <v>WERTH</v>
      </c>
      <c r="I85" t="str" cm="1">
        <f t="array" ref="I85">INDEX(Tableau7[],MATCH(ROW(Tableau1[[#This Row],[Zone]])-1,Tableau7[[position]:[position]],0),COLUMN(Tableau7[Filename]))</f>
        <v>romania.svg</v>
      </c>
      <c r="J85" t="str" cm="1">
        <f t="array" ref="J85">INDEX(Tableau7[],MATCH(ROW(Tableau1[[#This Row],[Couleur hexa]])-1,Tableau7[[position]:[position]],0),COLUMN(Tableau7[3_letters_code]))</f>
        <v>ROU</v>
      </c>
      <c r="K85" s="1"/>
    </row>
    <row r="86" spans="1:11" x14ac:dyDescent="0.25">
      <c r="A86" t="s">
        <v>11</v>
      </c>
      <c r="B86">
        <f>INDEX(t_zone[],MATCH(Tableau1[[#This Row],[Zone]], t_zone[Nom],0), 3)</f>
        <v>333333</v>
      </c>
      <c r="C86">
        <v>115</v>
      </c>
      <c r="D86" t="str">
        <f>Tableau3[[#This Row],[Fichier]]</f>
        <v>85_6143.svg</v>
      </c>
      <c r="E86" t="str">
        <f>Tableau9[[#This Row],[Filename]]</f>
        <v>grenade.svg</v>
      </c>
      <c r="F86">
        <v>-2</v>
      </c>
      <c r="G86" t="str" cm="1">
        <f t="array" ref="G86">INDEX(Tableau6[],MATCH(ROW(Tableau1[[#This Row],[Addition]])-1,Tableau6[Tri],0),COLUMN(Tableau6[Prenom sans accent]))</f>
        <v>Andre</v>
      </c>
      <c r="H86" t="str" cm="1">
        <f t="array" ref="H86">INDEX(Tableau6[],MATCH(ROW(Tableau1[[#This Row],[Addition]])-1,Tableau6[Tri],0),COLUMN(Tableau6[Nom sans accent]))</f>
        <v>JOUSSEAUME</v>
      </c>
      <c r="I86" t="str" cm="1">
        <f t="array" ref="I86">INDEX(Tableau7[],MATCH(ROW(Tableau1[[#This Row],[Zone]])-1,Tableau7[[position]:[position]],0),COLUMN(Tableau7[Filename]))</f>
        <v>democratic-republic-of-congo.svg</v>
      </c>
      <c r="J86" t="str" cm="1">
        <f t="array" ref="J86">INDEX(Tableau7[],MATCH(ROW(Tableau1[[#This Row],[Couleur hexa]])-1,Tableau7[[position]:[position]],0),COLUMN(Tableau7[3_letters_code]))</f>
        <v>COD</v>
      </c>
      <c r="K86" s="1"/>
    </row>
    <row r="87" spans="1:11" x14ac:dyDescent="0.25">
      <c r="A87" t="s">
        <v>12</v>
      </c>
      <c r="B87" t="str">
        <f>INDEX(t_zone[],MATCH(Tableau1[[#This Row],[Zone]], t_zone[Nom],0), 3)</f>
        <v>1e8a76</v>
      </c>
      <c r="C87">
        <v>116</v>
      </c>
      <c r="D87" t="str">
        <f>Tableau3[[#This Row],[Fichier]]</f>
        <v>86_72189.svg</v>
      </c>
      <c r="E87" t="str">
        <f>Tableau9[[#This Row],[Filename]]</f>
        <v>canard.svg</v>
      </c>
      <c r="F87">
        <v>-3</v>
      </c>
      <c r="G87" t="str" cm="1">
        <f t="array" ref="G87">INDEX(Tableau6[],MATCH(ROW(Tableau1[[#This Row],[Addition]])-1,Tableau6[Tri],0),COLUMN(Tableau6[Prenom sans accent]))</f>
        <v>Bill</v>
      </c>
      <c r="H87" t="str" cm="1">
        <f t="array" ref="H87">INDEX(Tableau6[],MATCH(ROW(Tableau1[[#This Row],[Addition]])-1,Tableau6[Tri],0),COLUMN(Tableau6[Nom sans accent]))</f>
        <v>BELICHICK</v>
      </c>
      <c r="I87" t="str" cm="1">
        <f t="array" ref="I87">INDEX(Tableau7[],MATCH(ROW(Tableau1[[#This Row],[Zone]])-1,Tableau7[[position]:[position]],0),COLUMN(Tableau7[Filename]))</f>
        <v>vietnam.svg</v>
      </c>
      <c r="J87" t="str" cm="1">
        <f t="array" ref="J87">INDEX(Tableau7[],MATCH(ROW(Tableau1[[#This Row],[Couleur hexa]])-1,Tableau7[[position]:[position]],0),COLUMN(Tableau7[3_letters_code]))</f>
        <v>VNM</v>
      </c>
      <c r="K87" s="1"/>
    </row>
    <row r="88" spans="1:11" x14ac:dyDescent="0.25">
      <c r="A88" t="s">
        <v>12</v>
      </c>
      <c r="B88" t="str">
        <f>INDEX(t_zone[],MATCH(Tableau1[[#This Row],[Zone]], t_zone[Nom],0), 3)</f>
        <v>1e8a76</v>
      </c>
      <c r="C88">
        <v>117</v>
      </c>
      <c r="D88" t="str">
        <f>Tableau3[[#This Row],[Fichier]]</f>
        <v>87_4367.svg</v>
      </c>
      <c r="E88" t="str">
        <f>Tableau9[[#This Row],[Filename]]</f>
        <v>vache.svg</v>
      </c>
      <c r="F88">
        <v>-4</v>
      </c>
      <c r="G88" t="str" cm="1">
        <f t="array" ref="G88">INDEX(Tableau6[],MATCH(ROW(Tableau1[[#This Row],[Addition]])-1,Tableau6[Tri],0),COLUMN(Tableau6[Prenom sans accent]))</f>
        <v>Marc</v>
      </c>
      <c r="H88" t="str" cm="1">
        <f t="array" ref="H88">INDEX(Tableau6[],MATCH(ROW(Tableau1[[#This Row],[Addition]])-1,Tableau6[Tri],0),COLUMN(Tableau6[Nom sans accent]))</f>
        <v>MACEDOT</v>
      </c>
      <c r="I88" t="str" cm="1">
        <f t="array" ref="I88">INDEX(Tableau7[],MATCH(ROW(Tableau1[[#This Row],[Zone]])-1,Tableau7[[position]:[position]],0),COLUMN(Tableau7[Filename]))</f>
        <v>mauritania.svg</v>
      </c>
      <c r="J88" t="str" cm="1">
        <f t="array" ref="J88">INDEX(Tableau7[],MATCH(ROW(Tableau1[[#This Row],[Couleur hexa]])-1,Tableau7[[position]:[position]],0),COLUMN(Tableau7[3_letters_code]))</f>
        <v>MRT</v>
      </c>
      <c r="K88" s="1"/>
    </row>
    <row r="89" spans="1:11" x14ac:dyDescent="0.25">
      <c r="A89" t="s">
        <v>12</v>
      </c>
      <c r="B89" t="str">
        <f>INDEX(t_zone[],MATCH(Tableau1[[#This Row],[Zone]], t_zone[Nom],0), 3)</f>
        <v>1e8a76</v>
      </c>
      <c r="C89">
        <v>118</v>
      </c>
      <c r="D89" t="str">
        <f>Tableau3[[#This Row],[Fichier]]</f>
        <v>88_962.svg</v>
      </c>
      <c r="E89" t="str">
        <f>Tableau9[[#This Row],[Filename]]</f>
        <v>perroquet.svg</v>
      </c>
      <c r="F89">
        <v>6</v>
      </c>
      <c r="G89" t="str" cm="1">
        <f t="array" ref="G89">INDEX(Tableau6[],MATCH(ROW(Tableau1[[#This Row],[Addition]])-1,Tableau6[Tri],0),COLUMN(Tableau6[Prenom sans accent]))</f>
        <v>Martina</v>
      </c>
      <c r="H89" t="str" cm="1">
        <f t="array" ref="H89">INDEX(Tableau6[],MATCH(ROW(Tableau1[[#This Row],[Addition]])-1,Tableau6[Tri],0),COLUMN(Tableau6[Nom sans accent]))</f>
        <v>NAVRATILOVA</v>
      </c>
      <c r="I89" t="str" cm="1">
        <f t="array" ref="I89">INDEX(Tableau7[],MATCH(ROW(Tableau1[[#This Row],[Zone]])-1,Tableau7[[position]:[position]],0),COLUMN(Tableau7[Filename]))</f>
        <v>united-kingdom.svg</v>
      </c>
      <c r="J89" t="str" cm="1">
        <f t="array" ref="J89">INDEX(Tableau7[],MATCH(ROW(Tableau1[[#This Row],[Couleur hexa]])-1,Tableau7[[position]:[position]],0),COLUMN(Tableau7[3_letters_code]))</f>
        <v>GBR</v>
      </c>
      <c r="K89" s="1"/>
    </row>
    <row r="90" spans="1:11" x14ac:dyDescent="0.25">
      <c r="A90" t="s">
        <v>12</v>
      </c>
      <c r="B90" t="str">
        <f>INDEX(t_zone[],MATCH(Tableau1[[#This Row],[Zone]], t_zone[Nom],0), 3)</f>
        <v>1e8a76</v>
      </c>
      <c r="C90">
        <v>119</v>
      </c>
      <c r="D90" t="str">
        <f>Tableau3[[#This Row],[Fichier]]</f>
        <v>89_2496.svg</v>
      </c>
      <c r="E90" t="str">
        <f>Tableau9[[#This Row],[Filename]]</f>
        <v>chauve_souris.svg</v>
      </c>
      <c r="F90">
        <v>-2</v>
      </c>
      <c r="G90" t="str" cm="1">
        <f t="array" ref="G90">INDEX(Tableau6[],MATCH(ROW(Tableau1[[#This Row],[Addition]])-1,Tableau6[Tri],0),COLUMN(Tableau6[Prenom sans accent]))</f>
        <v>Marie</v>
      </c>
      <c r="H90" t="str" cm="1">
        <f t="array" ref="H90">INDEX(Tableau6[],MATCH(ROW(Tableau1[[#This Row],[Addition]])-1,Tableau6[Tri],0),COLUMN(Tableau6[Nom sans accent]))</f>
        <v>BOCHET</v>
      </c>
      <c r="I90" t="str" cm="1">
        <f t="array" ref="I90">INDEX(Tableau7[],MATCH(ROW(Tableau1[[#This Row],[Zone]])-1,Tableau7[[position]:[position]],0),COLUMN(Tableau7[Filename]))</f>
        <v>togo.svg</v>
      </c>
      <c r="J90" t="str" cm="1">
        <f t="array" ref="J90">INDEX(Tableau7[],MATCH(ROW(Tableau1[[#This Row],[Couleur hexa]])-1,Tableau7[[position]:[position]],0),COLUMN(Tableau7[3_letters_code]))</f>
        <v>TGO</v>
      </c>
      <c r="K90" s="1"/>
    </row>
    <row r="91" spans="1:11" x14ac:dyDescent="0.25">
      <c r="A91" t="s">
        <v>12</v>
      </c>
      <c r="B91" t="str">
        <f>INDEX(t_zone[],MATCH(Tableau1[[#This Row],[Zone]], t_zone[Nom],0), 3)</f>
        <v>1e8a76</v>
      </c>
      <c r="C91">
        <v>120</v>
      </c>
      <c r="D91" t="str">
        <f>Tableau3[[#This Row],[Fichier]]</f>
        <v>90_14.svg</v>
      </c>
      <c r="E91" t="str">
        <f>Tableau9[[#This Row],[Filename]]</f>
        <v>hibou.svg</v>
      </c>
      <c r="F91">
        <v>-9</v>
      </c>
      <c r="G91" t="str" cm="1">
        <f t="array" ref="G91">INDEX(Tableau6[],MATCH(ROW(Tableau1[[#This Row],[Addition]])-1,Tableau6[Tri],0),COLUMN(Tableau6[Prenom sans accent]))</f>
        <v>Javier</v>
      </c>
      <c r="H91" t="str" cm="1">
        <f t="array" ref="H91">INDEX(Tableau6[],MATCH(ROW(Tableau1[[#This Row],[Addition]])-1,Tableau6[Tri],0),COLUMN(Tableau6[Nom sans accent]))</f>
        <v>SOTOMAYOR</v>
      </c>
      <c r="I91" t="str" cm="1">
        <f t="array" ref="I91">INDEX(Tableau7[],MATCH(ROW(Tableau1[[#This Row],[Zone]])-1,Tableau7[[position]:[position]],0),COLUMN(Tableau7[Filename]))</f>
        <v>netherlands.svg</v>
      </c>
      <c r="J91" t="str" cm="1">
        <f t="array" ref="J91">INDEX(Tableau7[],MATCH(ROW(Tableau1[[#This Row],[Couleur hexa]])-1,Tableau7[[position]:[position]],0),COLUMN(Tableau7[3_letters_code]))</f>
        <v>NLD</v>
      </c>
      <c r="K91" s="1"/>
    </row>
    <row r="92" spans="1:11" x14ac:dyDescent="0.25">
      <c r="A92" t="s">
        <v>12</v>
      </c>
      <c r="B92" t="str">
        <f>INDEX(t_zone[],MATCH(Tableau1[[#This Row],[Zone]], t_zone[Nom],0), 3)</f>
        <v>1e8a76</v>
      </c>
      <c r="C92">
        <v>121</v>
      </c>
      <c r="D92" t="str">
        <f>Tableau3[[#This Row],[Fichier]]</f>
        <v>91_6812.svg</v>
      </c>
      <c r="E92" t="str">
        <f>Tableau9[[#This Row],[Filename]]</f>
        <v>ananas.svg</v>
      </c>
      <c r="F92">
        <v>3</v>
      </c>
      <c r="G92" t="str" cm="1">
        <f t="array" ref="G92">INDEX(Tableau6[],MATCH(ROW(Tableau1[[#This Row],[Addition]])-1,Tableau6[Tri],0),COLUMN(Tableau6[Prenom sans accent]))</f>
        <v>Kevin</v>
      </c>
      <c r="H92" t="str" cm="1">
        <f t="array" ref="H92">INDEX(Tableau6[],MATCH(ROW(Tableau1[[#This Row],[Addition]])-1,Tableau6[Tri],0),COLUMN(Tableau6[Nom sans accent]))</f>
        <v>MAYER</v>
      </c>
      <c r="I92" t="str" cm="1">
        <f t="array" ref="I92">INDEX(Tableau7[],MATCH(ROW(Tableau1[[#This Row],[Zone]])-1,Tableau7[[position]:[position]],0),COLUMN(Tableau7[Filename]))</f>
        <v>liechtenstein.svg</v>
      </c>
      <c r="J92" t="str" cm="1">
        <f t="array" ref="J92">INDEX(Tableau7[],MATCH(ROW(Tableau1[[#This Row],[Couleur hexa]])-1,Tableau7[[position]:[position]],0),COLUMN(Tableau7[3_letters_code]))</f>
        <v>LIE</v>
      </c>
      <c r="K92" s="1"/>
    </row>
    <row r="93" spans="1:11" x14ac:dyDescent="0.25">
      <c r="A93" t="s">
        <v>12</v>
      </c>
      <c r="B93" t="str">
        <f>INDEX(t_zone[],MATCH(Tableau1[[#This Row],[Zone]], t_zone[Nom],0), 3)</f>
        <v>1e8a76</v>
      </c>
      <c r="C93">
        <v>122</v>
      </c>
      <c r="D93" t="str">
        <f>Tableau3[[#This Row],[Fichier]]</f>
        <v>92_5694.svg</v>
      </c>
      <c r="E93" t="str">
        <f>Tableau9[[#This Row],[Filename]]</f>
        <v>mouche.svg</v>
      </c>
      <c r="F93">
        <v>-6</v>
      </c>
      <c r="G93" t="str" cm="1">
        <f t="array" ref="G93">INDEX(Tableau6[],MATCH(ROW(Tableau1[[#This Row],[Addition]])-1,Tableau6[Tri],0),COLUMN(Tableau6[Prenom sans accent]))</f>
        <v>Lidia</v>
      </c>
      <c r="H93" t="str" cm="1">
        <f t="array" ref="H93">INDEX(Tableau6[],MATCH(ROW(Tableau1[[#This Row],[Addition]])-1,Tableau6[Tri],0),COLUMN(Tableau6[Nom sans accent]))</f>
        <v>SKOBLIKOVA</v>
      </c>
      <c r="I93" t="str" cm="1">
        <f t="array" ref="I93">INDEX(Tableau7[],MATCH(ROW(Tableau1[[#This Row],[Zone]])-1,Tableau7[[position]:[position]],0),COLUMN(Tableau7[Filename]))</f>
        <v>belgium.svg</v>
      </c>
      <c r="J93" t="str" cm="1">
        <f t="array" ref="J93">INDEX(Tableau7[],MATCH(ROW(Tableau1[[#This Row],[Couleur hexa]])-1,Tableau7[[position]:[position]],0),COLUMN(Tableau7[3_letters_code]))</f>
        <v>BEL</v>
      </c>
      <c r="K93" s="1"/>
    </row>
    <row r="94" spans="1:11" x14ac:dyDescent="0.25">
      <c r="A94" t="s">
        <v>12</v>
      </c>
      <c r="B94" t="str">
        <f>INDEX(t_zone[],MATCH(Tableau1[[#This Row],[Zone]], t_zone[Nom],0), 3)</f>
        <v>1e8a76</v>
      </c>
      <c r="C94">
        <v>123</v>
      </c>
      <c r="D94" t="str">
        <f>Tableau3[[#This Row],[Fichier]]</f>
        <v>93_589.svg</v>
      </c>
      <c r="E94" t="str">
        <f>Tableau9[[#This Row],[Filename]]</f>
        <v>crabe.svg</v>
      </c>
      <c r="F94">
        <v>-10</v>
      </c>
      <c r="G94" t="str" cm="1">
        <f t="array" ref="G94">INDEX(Tableau6[],MATCH(ROW(Tableau1[[#This Row],[Addition]])-1,Tableau6[Tri],0),COLUMN(Tableau6[Prenom sans accent]))</f>
        <v>Laure</v>
      </c>
      <c r="H94" t="str" cm="1">
        <f t="array" ref="H94">INDEX(Tableau6[],MATCH(ROW(Tableau1[[#This Row],[Addition]])-1,Tableau6[Tri],0),COLUMN(Tableau6[Nom sans accent]))</f>
        <v>MANAUDOU</v>
      </c>
      <c r="I94" t="str" cm="1">
        <f t="array" ref="I94">INDEX(Tableau7[],MATCH(ROW(Tableau1[[#This Row],[Zone]])-1,Tableau7[[position]:[position]],0),COLUMN(Tableau7[Filename]))</f>
        <v>afghanistan.svg</v>
      </c>
      <c r="J94" t="str" cm="1">
        <f t="array" ref="J94">INDEX(Tableau7[],MATCH(ROW(Tableau1[[#This Row],[Couleur hexa]])-1,Tableau7[[position]:[position]],0),COLUMN(Tableau7[3_letters_code]))</f>
        <v>AFG</v>
      </c>
      <c r="K94" s="1"/>
    </row>
    <row r="95" spans="1:11" x14ac:dyDescent="0.25">
      <c r="A95" t="s">
        <v>12</v>
      </c>
      <c r="B95" t="str">
        <f>INDEX(t_zone[],MATCH(Tableau1[[#This Row],[Zone]], t_zone[Nom],0), 3)</f>
        <v>1e8a76</v>
      </c>
      <c r="C95">
        <v>124</v>
      </c>
      <c r="D95" t="str">
        <f>Tableau3[[#This Row],[Fichier]]</f>
        <v>94_159.svg</v>
      </c>
      <c r="E95" t="str">
        <f>Tableau9[[#This Row],[Filename]]</f>
        <v>kiwi.svg</v>
      </c>
      <c r="F95">
        <v>-8</v>
      </c>
      <c r="G95" t="str" cm="1">
        <f t="array" ref="G95">INDEX(Tableau6[],MATCH(ROW(Tableau1[[#This Row],[Addition]])-1,Tableau6[Tri],0),COLUMN(Tableau6[Prenom sans accent]))</f>
        <v>Philippe</v>
      </c>
      <c r="H95" t="str" cm="1">
        <f t="array" ref="H95">INDEX(Tableau6[],MATCH(ROW(Tableau1[[#This Row],[Addition]])-1,Tableau6[Tri],0),COLUMN(Tableau6[Nom sans accent]))</f>
        <v>LUCAS</v>
      </c>
      <c r="I95" t="str" cm="1">
        <f t="array" ref="I95">INDEX(Tableau7[],MATCH(ROW(Tableau1[[#This Row],[Zone]])-1,Tableau7[[position]:[position]],0),COLUMN(Tableau7[Filename]))</f>
        <v>georgia.svg</v>
      </c>
      <c r="J95" t="str" cm="1">
        <f t="array" ref="J95">INDEX(Tableau7[],MATCH(ROW(Tableau1[[#This Row],[Couleur hexa]])-1,Tableau7[[position]:[position]],0),COLUMN(Tableau7[3_letters_code]))</f>
        <v>GEO</v>
      </c>
      <c r="K95" s="1"/>
    </row>
    <row r="96" spans="1:11" x14ac:dyDescent="0.25">
      <c r="A96" t="s">
        <v>12</v>
      </c>
      <c r="B96" t="str">
        <f>INDEX(t_zone[],MATCH(Tableau1[[#This Row],[Zone]], t_zone[Nom],0), 3)</f>
        <v>1e8a76</v>
      </c>
      <c r="C96">
        <v>125</v>
      </c>
      <c r="D96" t="str">
        <f>Tableau3[[#This Row],[Fichier]]</f>
        <v>95_752.svg</v>
      </c>
      <c r="E96" t="str">
        <f>Tableau9[[#This Row],[Filename]]</f>
        <v>rat.svg</v>
      </c>
      <c r="F96">
        <v>2</v>
      </c>
      <c r="G96" t="str" cm="1">
        <f t="array" ref="G96">INDEX(Tableau6[],MATCH(ROW(Tableau1[[#This Row],[Addition]])-1,Tableau6[Tri],0),COLUMN(Tableau6[Prenom sans accent]))</f>
        <v>Hachemi</v>
      </c>
      <c r="H96" t="str" cm="1">
        <f t="array" ref="H96">INDEX(Tableau6[],MATCH(ROW(Tableau1[[#This Row],[Addition]])-1,Tableau6[Tri],0),COLUMN(Tableau6[Nom sans accent]))</f>
        <v>BENDJANA</v>
      </c>
      <c r="I96" t="str" cm="1">
        <f t="array" ref="I96">INDEX(Tableau7[],MATCH(ROW(Tableau1[[#This Row],[Zone]])-1,Tableau7[[position]:[position]],0),COLUMN(Tableau7[Filename]))</f>
        <v>haiti.svg</v>
      </c>
      <c r="J96" t="str" cm="1">
        <f t="array" ref="J96">INDEX(Tableau7[],MATCH(ROW(Tableau1[[#This Row],[Couleur hexa]])-1,Tableau7[[position]:[position]],0),COLUMN(Tableau7[3_letters_code]))</f>
        <v>HTI</v>
      </c>
      <c r="K96" s="1"/>
    </row>
    <row r="97" spans="1:11" x14ac:dyDescent="0.25">
      <c r="A97" t="s">
        <v>12</v>
      </c>
      <c r="B97" t="str">
        <f>INDEX(t_zone[],MATCH(Tableau1[[#This Row],[Zone]], t_zone[Nom],0), 3)</f>
        <v>1e8a76</v>
      </c>
      <c r="C97">
        <v>126</v>
      </c>
      <c r="D97" t="str">
        <f>Tableau3[[#This Row],[Fichier]]</f>
        <v>96_94.svg</v>
      </c>
      <c r="E97" t="str">
        <f>Tableau9[[#This Row],[Filename]]</f>
        <v>mouton.svg</v>
      </c>
      <c r="F97">
        <v>-9</v>
      </c>
      <c r="G97" t="str" cm="1">
        <f t="array" ref="G97">INDEX(Tableau6[],MATCH(ROW(Tableau1[[#This Row],[Addition]])-1,Tableau6[Tri],0),COLUMN(Tableau6[Prenom sans accent]))</f>
        <v xml:space="preserve"> </v>
      </c>
      <c r="H97" t="str" cm="1">
        <f t="array" ref="H97">INDEX(Tableau6[],MATCH(ROW(Tableau1[[#This Row],[Addition]])-1,Tableau6[Tri],0),COLUMN(Tableau6[Nom sans accent]))</f>
        <v>PELE</v>
      </c>
      <c r="I97" t="str" cm="1">
        <f t="array" ref="I97">INDEX(Tableau7[],MATCH(ROW(Tableau1[[#This Row],[Zone]])-1,Tableau7[[position]:[position]],0),COLUMN(Tableau7[Filename]))</f>
        <v>sudan.svg</v>
      </c>
      <c r="J97" t="str" cm="1">
        <f t="array" ref="J97">INDEX(Tableau7[],MATCH(ROW(Tableau1[[#This Row],[Couleur hexa]])-1,Tableau7[[position]:[position]],0),COLUMN(Tableau7[3_letters_code]))</f>
        <v>SDN</v>
      </c>
      <c r="K97" s="1"/>
    </row>
    <row r="98" spans="1:11" x14ac:dyDescent="0.25">
      <c r="A98" t="s">
        <v>12</v>
      </c>
      <c r="B98" t="str">
        <f>INDEX(t_zone[],MATCH(Tableau1[[#This Row],[Zone]], t_zone[Nom],0), 3)</f>
        <v>1e8a76</v>
      </c>
      <c r="C98">
        <v>127</v>
      </c>
      <c r="D98" t="str">
        <f>Tableau3[[#This Row],[Fichier]]</f>
        <v>97_86145.svg</v>
      </c>
      <c r="E98" t="str">
        <f>Tableau9[[#This Row],[Filename]]</f>
        <v>orange.svg</v>
      </c>
      <c r="F98">
        <v>8</v>
      </c>
      <c r="G98" t="str" cm="1">
        <f t="array" ref="G98">INDEX(Tableau6[],MATCH(ROW(Tableau1[[#This Row],[Addition]])-1,Tableau6[Tri],0),COLUMN(Tableau6[Prenom sans accent]))</f>
        <v>Amelie</v>
      </c>
      <c r="H98" t="str" cm="1">
        <f t="array" ref="H98">INDEX(Tableau6[],MATCH(ROW(Tableau1[[#This Row],[Addition]])-1,Tableau6[Tri],0),COLUMN(Tableau6[Nom sans accent]))</f>
        <v>MORESMO</v>
      </c>
      <c r="I98" t="str" cm="1">
        <f t="array" ref="I98">INDEX(Tableau7[],MATCH(ROW(Tableau1[[#This Row],[Zone]])-1,Tableau7[[position]:[position]],0),COLUMN(Tableau7[Filename]))</f>
        <v>china.svg</v>
      </c>
      <c r="J98" t="str" cm="1">
        <f t="array" ref="J98">INDEX(Tableau7[],MATCH(ROW(Tableau1[[#This Row],[Couleur hexa]])-1,Tableau7[[position]:[position]],0),COLUMN(Tableau7[3_letters_code]))</f>
        <v>CHN</v>
      </c>
      <c r="K98" s="1"/>
    </row>
    <row r="99" spans="1:11" x14ac:dyDescent="0.25">
      <c r="A99" t="s">
        <v>12</v>
      </c>
      <c r="B99" t="str">
        <f>INDEX(t_zone[],MATCH(Tableau1[[#This Row],[Zone]], t_zone[Nom],0), 3)</f>
        <v>1e8a76</v>
      </c>
      <c r="C99">
        <v>128</v>
      </c>
      <c r="D99" t="str">
        <f>Tableau3[[#This Row],[Fichier]]</f>
        <v>98_75214.svg</v>
      </c>
      <c r="E99" t="str">
        <f>Tableau9[[#This Row],[Filename]]</f>
        <v>éléphant.svg</v>
      </c>
      <c r="F99">
        <v>-4</v>
      </c>
      <c r="G99" t="str" cm="1">
        <f t="array" ref="G99">INDEX(Tableau6[],MATCH(ROW(Tableau1[[#This Row],[Addition]])-1,Tableau6[Tri],0),COLUMN(Tableau6[Prenom sans accent]))</f>
        <v>Cristiano</v>
      </c>
      <c r="H99" t="str" cm="1">
        <f t="array" ref="H99">INDEX(Tableau6[],MATCH(ROW(Tableau1[[#This Row],[Addition]])-1,Tableau6[Tri],0),COLUMN(Tableau6[Nom sans accent]))</f>
        <v>RONALDO</v>
      </c>
      <c r="I99" t="str" cm="1">
        <f t="array" ref="I99">INDEX(Tableau7[],MATCH(ROW(Tableau1[[#This Row],[Zone]])-1,Tableau7[[position]:[position]],0),COLUMN(Tableau7[Filename]))</f>
        <v>monaco.svg</v>
      </c>
      <c r="J99" t="str" cm="1">
        <f t="array" ref="J99">INDEX(Tableau7[],MATCH(ROW(Tableau1[[#This Row],[Couleur hexa]])-1,Tableau7[[position]:[position]],0),COLUMN(Tableau7[3_letters_code]))</f>
        <v>MCO</v>
      </c>
      <c r="K99" s="1"/>
    </row>
    <row r="100" spans="1:11" x14ac:dyDescent="0.25">
      <c r="A100" t="s">
        <v>12</v>
      </c>
      <c r="B100" t="str">
        <f>INDEX(t_zone[],MATCH(Tableau1[[#This Row],[Zone]], t_zone[Nom],0), 3)</f>
        <v>1e8a76</v>
      </c>
      <c r="C100">
        <v>129</v>
      </c>
      <c r="D100" t="str">
        <f>Tableau3[[#This Row],[Fichier]]</f>
        <v>99_8327.svg</v>
      </c>
      <c r="E100" t="str">
        <f>Tableau9[[#This Row],[Filename]]</f>
        <v>chameau.svg</v>
      </c>
      <c r="F100">
        <v>-5</v>
      </c>
      <c r="G100" t="str" cm="1">
        <f t="array" ref="G100">INDEX(Tableau6[],MATCH(ROW(Tableau1[[#This Row],[Addition]])-1,Tableau6[Tri],0),COLUMN(Tableau6[Prenom sans accent]))</f>
        <v>Jeannie</v>
      </c>
      <c r="H100" t="str" cm="1">
        <f t="array" ref="H100">INDEX(Tableau6[],MATCH(ROW(Tableau1[[#This Row],[Addition]])-1,Tableau6[Tri],0),COLUMN(Tableau6[Nom sans accent]))</f>
        <v>LONGO</v>
      </c>
      <c r="I100" t="str" cm="1">
        <f t="array" ref="I100">INDEX(Tableau7[],MATCH(ROW(Tableau1[[#This Row],[Zone]])-1,Tableau7[[position]:[position]],0),COLUMN(Tableau7[Filename]))</f>
        <v>somalia.svg</v>
      </c>
      <c r="J100" t="str" cm="1">
        <f t="array" ref="J100">INDEX(Tableau7[],MATCH(ROW(Tableau1[[#This Row],[Couleur hexa]])-1,Tableau7[[position]:[position]],0),COLUMN(Tableau7[3_letters_code]))</f>
        <v>SOM</v>
      </c>
      <c r="K100" s="1"/>
    </row>
    <row r="101" spans="1:11" x14ac:dyDescent="0.25">
      <c r="A101" t="s">
        <v>12</v>
      </c>
      <c r="B101" t="str">
        <f>INDEX(t_zone[],MATCH(Tableau1[[#This Row],[Zone]], t_zone[Nom],0), 3)</f>
        <v>1e8a76</v>
      </c>
      <c r="C101">
        <v>130</v>
      </c>
      <c r="D101" t="str">
        <f>Tableau3[[#This Row],[Fichier]]</f>
        <v>100_47892.svg</v>
      </c>
      <c r="E101" t="str">
        <f>Tableau9[[#This Row],[Filename]]</f>
        <v>loup.svg</v>
      </c>
      <c r="F101">
        <v>3</v>
      </c>
      <c r="G101" t="str" cm="1">
        <f t="array" ref="G101">INDEX(Tableau6[],MATCH(ROW(Tableau1[[#This Row],[Addition]])-1,Tableau6[Tri],0),COLUMN(Tableau6[Prenom sans accent]))</f>
        <v>Valentina</v>
      </c>
      <c r="H101" t="str" cm="1">
        <f t="array" ref="H101">INDEX(Tableau6[],MATCH(ROW(Tableau1[[#This Row],[Addition]])-1,Tableau6[Tri],0),COLUMN(Tableau6[Nom sans accent]))</f>
        <v>VEZZALI</v>
      </c>
      <c r="I101" t="str" cm="1">
        <f t="array" ref="I101">INDEX(Tableau7[],MATCH(ROW(Tableau1[[#This Row],[Zone]])-1,Tableau7[[position]:[position]],0),COLUMN(Tableau7[Filename]))</f>
        <v>kenya.svg</v>
      </c>
      <c r="J101" t="str" cm="1">
        <f t="array" ref="J101">INDEX(Tableau7[],MATCH(ROW(Tableau1[[#This Row],[Couleur hexa]])-1,Tableau7[[position]:[position]],0),COLUMN(Tableau7[3_letters_code]))</f>
        <v>KEN</v>
      </c>
      <c r="K101" s="1"/>
    </row>
    <row r="102" spans="1:11" x14ac:dyDescent="0.25">
      <c r="A102" t="s">
        <v>12</v>
      </c>
      <c r="B102" t="str">
        <f>INDEX(t_zone[],MATCH(Tableau1[[#This Row],[Zone]], t_zone[Nom],0), 3)</f>
        <v>1e8a76</v>
      </c>
      <c r="C102">
        <v>131</v>
      </c>
      <c r="D102" t="str">
        <f>Tableau3[[#This Row],[Fichier]]</f>
        <v>101_48.svg</v>
      </c>
      <c r="E102" t="str">
        <f>Tableau9[[#This Row],[Filename]]</f>
        <v>piment.svg</v>
      </c>
      <c r="F102">
        <v>1</v>
      </c>
      <c r="G102" t="str" cm="1">
        <f t="array" ref="G102">INDEX(Tableau6[],MATCH(ROW(Tableau1[[#This Row],[Addition]])-1,Tableau6[Tri],0),COLUMN(Tableau6[Prenom sans accent]))</f>
        <v>Susanne</v>
      </c>
      <c r="H102" t="str" cm="1">
        <f t="array" ref="H102">INDEX(Tableau6[],MATCH(ROW(Tableau1[[#This Row],[Addition]])-1,Tableau6[Tri],0),COLUMN(Tableau6[Nom sans accent]))</f>
        <v>LANGLEN</v>
      </c>
      <c r="I102" t="str" cm="1">
        <f t="array" ref="I102">INDEX(Tableau7[],MATCH(ROW(Tableau1[[#This Row],[Zone]])-1,Tableau7[[position]:[position]],0),COLUMN(Tableau7[Filename]))</f>
        <v>algeria.svg</v>
      </c>
      <c r="J102" t="str" cm="1">
        <f t="array" ref="J102">INDEX(Tableau7[],MATCH(ROW(Tableau1[[#This Row],[Couleur hexa]])-1,Tableau7[[position]:[position]],0),COLUMN(Tableau7[3_letters_code]))</f>
        <v>DZA</v>
      </c>
      <c r="K102" s="1"/>
    </row>
    <row r="103" spans="1:11" x14ac:dyDescent="0.25">
      <c r="A103" t="s">
        <v>12</v>
      </c>
      <c r="B103" t="str">
        <f>INDEX(t_zone[],MATCH(Tableau1[[#This Row],[Zone]], t_zone[Nom],0), 3)</f>
        <v>1e8a76</v>
      </c>
      <c r="C103">
        <v>132</v>
      </c>
      <c r="D103" t="str">
        <f>Tableau3[[#This Row],[Fichier]]</f>
        <v>102_24769.svg</v>
      </c>
      <c r="E103" t="str">
        <f>Tableau9[[#This Row],[Filename]]</f>
        <v>ours.svg</v>
      </c>
      <c r="F103">
        <v>-5</v>
      </c>
      <c r="G103" t="str" cm="1">
        <f t="array" ref="G103">INDEX(Tableau6[],MATCH(ROW(Tableau1[[#This Row],[Addition]])-1,Tableau6[Tri],0),COLUMN(Tableau6[Prenom sans accent]))</f>
        <v>Becky</v>
      </c>
      <c r="H103" t="str" cm="1">
        <f t="array" ref="H103">INDEX(Tableau6[],MATCH(ROW(Tableau1[[#This Row],[Addition]])-1,Tableau6[Tri],0),COLUMN(Tableau6[Nom sans accent]))</f>
        <v>HAMMON</v>
      </c>
      <c r="I103" t="str" cm="1">
        <f t="array" ref="I103">INDEX(Tableau7[],MATCH(ROW(Tableau1[[#This Row],[Zone]])-1,Tableau7[[position]:[position]],0),COLUMN(Tableau7[Filename]))</f>
        <v>faroe-islands.svg</v>
      </c>
      <c r="J103" t="str" cm="1">
        <f t="array" ref="J103">INDEX(Tableau7[],MATCH(ROW(Tableau1[[#This Row],[Couleur hexa]])-1,Tableau7[[position]:[position]],0),COLUMN(Tableau7[3_letters_code]))</f>
        <v>FRO</v>
      </c>
      <c r="K103" s="1"/>
    </row>
    <row r="104" spans="1:11" x14ac:dyDescent="0.25">
      <c r="A104" t="s">
        <v>12</v>
      </c>
      <c r="B104" t="str">
        <f>INDEX(t_zone[],MATCH(Tableau1[[#This Row],[Zone]], t_zone[Nom],0), 3)</f>
        <v>1e8a76</v>
      </c>
      <c r="C104">
        <v>133</v>
      </c>
      <c r="D104" t="str">
        <f>Tableau3[[#This Row],[Fichier]]</f>
        <v>103_157.svg</v>
      </c>
      <c r="E104" t="str">
        <f>Tableau9[[#This Row],[Filename]]</f>
        <v>cheval.svg</v>
      </c>
      <c r="F104">
        <v>-8</v>
      </c>
      <c r="G104" t="str" cm="1">
        <f t="array" ref="G104">INDEX(Tableau6[],MATCH(ROW(Tableau1[[#This Row],[Addition]])-1,Tableau6[Tri],0),COLUMN(Tableau6[Prenom sans accent]))</f>
        <v>Jeyssa</v>
      </c>
      <c r="H104" t="str" cm="1">
        <f t="array" ref="H104">INDEX(Tableau6[],MATCH(ROW(Tableau1[[#This Row],[Addition]])-1,Tableau6[Tri],0),COLUMN(Tableau6[Nom sans accent]))</f>
        <v>MARCEL</v>
      </c>
      <c r="I104" t="str" cm="1">
        <f t="array" ref="I104">INDEX(Tableau7[],MATCH(ROW(Tableau1[[#This Row],[Zone]])-1,Tableau7[[position]:[position]],0),COLUMN(Tableau7[Filename]))</f>
        <v>bangladesh.svg</v>
      </c>
      <c r="J104" t="str" cm="1">
        <f t="array" ref="J104">INDEX(Tableau7[],MATCH(ROW(Tableau1[[#This Row],[Couleur hexa]])-1,Tableau7[[position]:[position]],0),COLUMN(Tableau7[3_letters_code]))</f>
        <v>BGD</v>
      </c>
      <c r="K104" s="1"/>
    </row>
    <row r="105" spans="1:11" x14ac:dyDescent="0.25">
      <c r="A105" t="s">
        <v>12</v>
      </c>
      <c r="B105" t="str">
        <f>INDEX(t_zone[],MATCH(Tableau1[[#This Row],[Zone]], t_zone[Nom],0), 3)</f>
        <v>1e8a76</v>
      </c>
      <c r="C105">
        <v>134</v>
      </c>
      <c r="D105" t="str">
        <f>Tableau3[[#This Row],[Fichier]]</f>
        <v>104_96541.svg</v>
      </c>
      <c r="E105" t="str">
        <f>Tableau9[[#This Row],[Filename]]</f>
        <v>pingouin.svg</v>
      </c>
      <c r="F105">
        <v>7</v>
      </c>
      <c r="G105" t="str" cm="1">
        <f t="array" ref="G105">INDEX(Tableau6[],MATCH(ROW(Tableau1[[#This Row],[Addition]])-1,Tableau6[Tri],0),COLUMN(Tableau6[Prenom sans accent]))</f>
        <v>Diego</v>
      </c>
      <c r="H105" t="str" cm="1">
        <f t="array" ref="H105">INDEX(Tableau6[],MATCH(ROW(Tableau1[[#This Row],[Addition]])-1,Tableau6[Tri],0),COLUMN(Tableau6[Nom sans accent]))</f>
        <v>MARADONA</v>
      </c>
      <c r="I105" t="str" cm="1">
        <f t="array" ref="I105">INDEX(Tableau7[],MATCH(ROW(Tableau1[[#This Row],[Zone]])-1,Tableau7[[position]:[position]],0),COLUMN(Tableau7[Filename]))</f>
        <v>japan.svg</v>
      </c>
      <c r="J105" t="str" cm="1">
        <f t="array" ref="J105">INDEX(Tableau7[],MATCH(ROW(Tableau1[[#This Row],[Couleur hexa]])-1,Tableau7[[position]:[position]],0),COLUMN(Tableau7[3_letters_code]))</f>
        <v>JPN</v>
      </c>
      <c r="K105" s="1"/>
    </row>
    <row r="106" spans="1:11" x14ac:dyDescent="0.25">
      <c r="A106" t="s">
        <v>12</v>
      </c>
      <c r="B106" t="str">
        <f>INDEX(t_zone[],MATCH(Tableau1[[#This Row],[Zone]], t_zone[Nom],0), 3)</f>
        <v>1e8a76</v>
      </c>
      <c r="C106">
        <v>135</v>
      </c>
      <c r="D106" t="str">
        <f>Tableau3[[#This Row],[Fichier]]</f>
        <v>105_7521.svg</v>
      </c>
      <c r="E106" t="str">
        <f>Tableau9[[#This Row],[Filename]]</f>
        <v>myrtille.svg</v>
      </c>
      <c r="F106">
        <v>8</v>
      </c>
      <c r="G106" t="str" cm="1">
        <f t="array" ref="G106">INDEX(Tableau6[],MATCH(ROW(Tableau1[[#This Row],[Addition]])-1,Tableau6[Tri],0),COLUMN(Tableau6[Prenom sans accent]))</f>
        <v>Daniel</v>
      </c>
      <c r="H106" t="str" cm="1">
        <f t="array" ref="H106">INDEX(Tableau6[],MATCH(ROW(Tableau1[[#This Row],[Addition]])-1,Tableau6[Tri],0),COLUMN(Tableau6[Nom sans accent]))</f>
        <v>DIAS</v>
      </c>
      <c r="I106" t="str" cm="1">
        <f t="array" ref="I106">INDEX(Tableau7[],MATCH(ROW(Tableau1[[#This Row],[Zone]])-1,Tableau7[[position]:[position]],0),COLUMN(Tableau7[Filename]))</f>
        <v>libya.svg</v>
      </c>
      <c r="J106" t="str" cm="1">
        <f t="array" ref="J106">INDEX(Tableau7[],MATCH(ROW(Tableau1[[#This Row],[Couleur hexa]])-1,Tableau7[[position]:[position]],0),COLUMN(Tableau7[3_letters_code]))</f>
        <v>LBY</v>
      </c>
      <c r="K106" s="1"/>
    </row>
    <row r="107" spans="1:11" x14ac:dyDescent="0.25">
      <c r="A107" t="s">
        <v>12</v>
      </c>
      <c r="B107" t="str">
        <f>INDEX(t_zone[],MATCH(Tableau1[[#This Row],[Zone]], t_zone[Nom],0), 3)</f>
        <v>1e8a76</v>
      </c>
      <c r="C107">
        <v>136</v>
      </c>
      <c r="D107" t="str">
        <f>Tableau3[[#This Row],[Fichier]]</f>
        <v>106_14862.svg</v>
      </c>
      <c r="E107" t="str">
        <f>Tableau9[[#This Row],[Filename]]</f>
        <v>escargot.svg</v>
      </c>
      <c r="F107">
        <v>3</v>
      </c>
      <c r="G107" t="str" cm="1">
        <f t="array" ref="G107">INDEX(Tableau6[],MATCH(ROW(Tableau1[[#This Row],[Addition]])-1,Tableau6[Tri],0),COLUMN(Tableau6[Prenom sans accent]))</f>
        <v>Novak</v>
      </c>
      <c r="H107" t="str" cm="1">
        <f t="array" ref="H107">INDEX(Tableau6[],MATCH(ROW(Tableau1[[#This Row],[Addition]])-1,Tableau6[Tri],0),COLUMN(Tableau6[Nom sans accent]))</f>
        <v>DJOKOVIC</v>
      </c>
      <c r="I107" t="str" cm="1">
        <f t="array" ref="I107">INDEX(Tableau7[],MATCH(ROW(Tableau1[[#This Row],[Zone]])-1,Tableau7[[position]:[position]],0),COLUMN(Tableau7[Filename]))</f>
        <v>greece.svg</v>
      </c>
      <c r="J107" t="str" cm="1">
        <f t="array" ref="J107">INDEX(Tableau7[],MATCH(ROW(Tableau1[[#This Row],[Couleur hexa]])-1,Tableau7[[position]:[position]],0),COLUMN(Tableau7[3_letters_code]))</f>
        <v>GRC</v>
      </c>
      <c r="K107" s="1"/>
    </row>
    <row r="108" spans="1:11" x14ac:dyDescent="0.25">
      <c r="A108" t="s">
        <v>12</v>
      </c>
      <c r="B108" t="str">
        <f>INDEX(t_zone[],MATCH(Tableau1[[#This Row],[Zone]], t_zone[Nom],0), 3)</f>
        <v>1e8a76</v>
      </c>
      <c r="C108">
        <v>137</v>
      </c>
      <c r="D108" t="str">
        <f>Tableau3[[#This Row],[Fichier]]</f>
        <v>107_4167.svg</v>
      </c>
      <c r="E108" t="str">
        <f>Tableau9[[#This Row],[Filename]]</f>
        <v>pastèque.svg</v>
      </c>
      <c r="F108">
        <v>2</v>
      </c>
      <c r="G108" t="str" cm="1">
        <f t="array" ref="G108">INDEX(Tableau6[],MATCH(ROW(Tableau1[[#This Row],[Addition]])-1,Tableau6[Tri],0),COLUMN(Tableau6[Prenom sans accent]))</f>
        <v>Florence</v>
      </c>
      <c r="H108" t="str" cm="1">
        <f t="array" ref="H108">INDEX(Tableau6[],MATCH(ROW(Tableau1[[#This Row],[Addition]])-1,Tableau6[Tri],0),COLUMN(Tableau6[Nom sans accent]))</f>
        <v>ARTHAUD</v>
      </c>
      <c r="I108" t="str" cm="1">
        <f t="array" ref="I108">INDEX(Tableau7[],MATCH(ROW(Tableau1[[#This Row],[Zone]])-1,Tableau7[[position]:[position]],0),COLUMN(Tableau7[Filename]))</f>
        <v>turkey.svg</v>
      </c>
      <c r="J108" t="str" cm="1">
        <f t="array" ref="J108">INDEX(Tableau7[],MATCH(ROW(Tableau1[[#This Row],[Couleur hexa]])-1,Tableau7[[position]:[position]],0),COLUMN(Tableau7[3_letters_code]))</f>
        <v>TUR</v>
      </c>
      <c r="K108" s="1"/>
    </row>
    <row r="109" spans="1:11" x14ac:dyDescent="0.25">
      <c r="A109" t="s">
        <v>12</v>
      </c>
      <c r="B109" t="str">
        <f>INDEX(t_zone[],MATCH(Tableau1[[#This Row],[Zone]], t_zone[Nom],0), 3)</f>
        <v>1e8a76</v>
      </c>
      <c r="C109">
        <v>138</v>
      </c>
      <c r="D109" t="str">
        <f>Tableau3[[#This Row],[Fichier]]</f>
        <v>108_3674.svg</v>
      </c>
      <c r="E109" t="str">
        <f>Tableau9[[#This Row],[Filename]]</f>
        <v>scorpion.svg</v>
      </c>
      <c r="F109">
        <v>10</v>
      </c>
      <c r="G109" t="str" cm="1">
        <f t="array" ref="G109">INDEX(Tableau6[],MATCH(ROW(Tableau1[[#This Row],[Addition]])-1,Tableau6[Tri],0),COLUMN(Tableau6[Prenom sans accent]))</f>
        <v>Nadia</v>
      </c>
      <c r="H109" t="str" cm="1">
        <f t="array" ref="H109">INDEX(Tableau6[],MATCH(ROW(Tableau1[[#This Row],[Addition]])-1,Tableau6[Tri],0),COLUMN(Tableau6[Nom sans accent]))</f>
        <v>COMANECI</v>
      </c>
      <c r="I109" t="str" cm="1">
        <f t="array" ref="I109">INDEX(Tableau7[],MATCH(ROW(Tableau1[[#This Row],[Zone]])-1,Tableau7[[position]:[position]],0),COLUMN(Tableau7[Filename]))</f>
        <v>ireland.svg</v>
      </c>
      <c r="J109" t="str" cm="1">
        <f t="array" ref="J109">INDEX(Tableau7[],MATCH(ROW(Tableau1[[#This Row],[Couleur hexa]])-1,Tableau7[[position]:[position]],0),COLUMN(Tableau7[3_letters_code]))</f>
        <v>IRL</v>
      </c>
      <c r="K109" s="1"/>
    </row>
    <row r="110" spans="1:11" x14ac:dyDescent="0.25">
      <c r="A110" t="s">
        <v>12</v>
      </c>
      <c r="B110" t="str">
        <f>INDEX(t_zone[],MATCH(Tableau1[[#This Row],[Zone]], t_zone[Nom],0), 3)</f>
        <v>1e8a76</v>
      </c>
      <c r="C110">
        <v>139</v>
      </c>
      <c r="D110" t="str">
        <f>Tableau3[[#This Row],[Fichier]]</f>
        <v>109_52.svg</v>
      </c>
      <c r="E110" t="str">
        <f>Tableau9[[#This Row],[Filename]]</f>
        <v>crevette.svg</v>
      </c>
      <c r="F110">
        <v>-9</v>
      </c>
      <c r="G110" t="str" cm="1">
        <f t="array" ref="G110">INDEX(Tableau6[],MATCH(ROW(Tableau1[[#This Row],[Addition]])-1,Tableau6[Tri],0),COLUMN(Tableau6[Prenom sans accent]))</f>
        <v>Felicia</v>
      </c>
      <c r="H110" t="str" cm="1">
        <f t="array" ref="H110">INDEX(Tableau6[],MATCH(ROW(Tableau1[[#This Row],[Addition]])-1,Tableau6[Tri],0),COLUMN(Tableau6[Nom sans accent]))</f>
        <v>BALLANGER</v>
      </c>
      <c r="I110" t="str" cm="1">
        <f t="array" ref="I110">INDEX(Tableau7[],MATCH(ROW(Tableau1[[#This Row],[Zone]])-1,Tableau7[[position]:[position]],0),COLUMN(Tableau7[Filename]))</f>
        <v>sri-lanka.svg</v>
      </c>
      <c r="J110" t="str" cm="1">
        <f t="array" ref="J110">INDEX(Tableau7[],MATCH(ROW(Tableau1[[#This Row],[Couleur hexa]])-1,Tableau7[[position]:[position]],0),COLUMN(Tableau7[3_letters_code]))</f>
        <v>LKA</v>
      </c>
      <c r="K110" s="1"/>
    </row>
    <row r="111" spans="1:11" x14ac:dyDescent="0.25">
      <c r="A111" t="s">
        <v>12</v>
      </c>
      <c r="B111" t="str">
        <f>INDEX(t_zone[],MATCH(Tableau1[[#This Row],[Zone]], t_zone[Nom],0), 3)</f>
        <v>1e8a76</v>
      </c>
      <c r="C111">
        <v>140</v>
      </c>
      <c r="D111" t="str">
        <f>Tableau3[[#This Row],[Fichier]]</f>
        <v>110_5892.svg</v>
      </c>
      <c r="E111" t="str">
        <f>Tableau9[[#This Row],[Filename]]</f>
        <v>singe.svg</v>
      </c>
      <c r="F111">
        <v>5</v>
      </c>
      <c r="G111" t="str" cm="1">
        <f t="array" ref="G111">INDEX(Tableau6[],MATCH(ROW(Tableau1[[#This Row],[Addition]])-1,Tableau6[Tri],0),COLUMN(Tableau6[Prenom sans accent]))</f>
        <v>Corinne</v>
      </c>
      <c r="H111" t="str" cm="1">
        <f t="array" ref="H111">INDEX(Tableau6[],MATCH(ROW(Tableau1[[#This Row],[Addition]])-1,Tableau6[Tri],0),COLUMN(Tableau6[Nom sans accent]))</f>
        <v>DIACRE</v>
      </c>
      <c r="I111" t="str" cm="1">
        <f t="array" ref="I111">INDEX(Tableau7[],MATCH(ROW(Tableau1[[#This Row],[Zone]])-1,Tableau7[[position]:[position]],0),COLUMN(Tableau7[Filename]))</f>
        <v>cameroon.svg</v>
      </c>
      <c r="J111" t="str" cm="1">
        <f t="array" ref="J111">INDEX(Tableau7[],MATCH(ROW(Tableau1[[#This Row],[Couleur hexa]])-1,Tableau7[[position]:[position]],0),COLUMN(Tableau7[3_letters_code]))</f>
        <v>CMR</v>
      </c>
      <c r="K111" s="1"/>
    </row>
    <row r="112" spans="1:11" x14ac:dyDescent="0.25">
      <c r="A112" t="s">
        <v>12</v>
      </c>
      <c r="B112" t="str">
        <f>INDEX(t_zone[],MATCH(Tableau1[[#This Row],[Zone]], t_zone[Nom],0), 3)</f>
        <v>1e8a76</v>
      </c>
      <c r="C112">
        <v>141</v>
      </c>
      <c r="D112" t="str">
        <f>Tableau3[[#This Row],[Fichier]]</f>
        <v>111_14789.svg</v>
      </c>
      <c r="E112" t="str">
        <f>Tableau9[[#This Row],[Filename]]</f>
        <v>aubergine.svg</v>
      </c>
      <c r="F112">
        <v>-4</v>
      </c>
      <c r="G112" t="str" cm="1">
        <f t="array" ref="G112">INDEX(Tableau6[],MATCH(ROW(Tableau1[[#This Row],[Addition]])-1,Tableau6[Tri],0),COLUMN(Tableau6[Prenom sans accent]))</f>
        <v>Bengoro</v>
      </c>
      <c r="H112" t="str" cm="1">
        <f t="array" ref="H112">INDEX(Tableau6[],MATCH(ROW(Tableau1[[#This Row],[Addition]])-1,Tableau6[Tri],0),COLUMN(Tableau6[Nom sans accent]))</f>
        <v>BAMBA</v>
      </c>
      <c r="I112" t="str" cm="1">
        <f t="array" ref="I112">INDEX(Tableau7[],MATCH(ROW(Tableau1[[#This Row],[Zone]])-1,Tableau7[[position]:[position]],0),COLUMN(Tableau7[Filename]))</f>
        <v>serbia.svg</v>
      </c>
      <c r="J112" t="str" cm="1">
        <f t="array" ref="J112">INDEX(Tableau7[],MATCH(ROW(Tableau1[[#This Row],[Couleur hexa]])-1,Tableau7[[position]:[position]],0),COLUMN(Tableau7[3_letters_code]))</f>
        <v>SRB</v>
      </c>
      <c r="K112" s="1"/>
    </row>
    <row r="113" spans="1:11" x14ac:dyDescent="0.25">
      <c r="A113" t="s">
        <v>12</v>
      </c>
      <c r="B113" t="str">
        <f>INDEX(t_zone[],MATCH(Tableau1[[#This Row],[Zone]], t_zone[Nom],0), 3)</f>
        <v>1e8a76</v>
      </c>
      <c r="C113">
        <v>142</v>
      </c>
      <c r="D113" t="str">
        <f>Tableau3[[#This Row],[Fichier]]</f>
        <v>112_12985.svg</v>
      </c>
      <c r="E113" t="str">
        <f>Tableau9[[#This Row],[Filename]]</f>
        <v>corbeau.svg</v>
      </c>
      <c r="F113">
        <v>-4</v>
      </c>
      <c r="G113" t="str" cm="1">
        <f t="array" ref="G113">INDEX(Tableau6[],MATCH(ROW(Tableau1[[#This Row],[Addition]])-1,Tableau6[Tri],0),COLUMN(Tableau6[Prenom sans accent]))</f>
        <v>Michael</v>
      </c>
      <c r="H113" t="str" cm="1">
        <f t="array" ref="H113">INDEX(Tableau6[],MATCH(ROW(Tableau1[[#This Row],[Addition]])-1,Tableau6[Tri],0),COLUMN(Tableau6[Nom sans accent]))</f>
        <v>SCHUMACHER</v>
      </c>
      <c r="I113" t="str" cm="1">
        <f t="array" ref="I113">INDEX(Tableau7[],MATCH(ROW(Tableau1[[#This Row],[Zone]])-1,Tableau7[[position]:[position]],0),COLUMN(Tableau7[Filename]))</f>
        <v>hungary.svg</v>
      </c>
      <c r="J113" t="str" cm="1">
        <f t="array" ref="J113">INDEX(Tableau7[],MATCH(ROW(Tableau1[[#This Row],[Couleur hexa]])-1,Tableau7[[position]:[position]],0),COLUMN(Tableau7[3_letters_code]))</f>
        <v>HUN</v>
      </c>
      <c r="K113" s="1"/>
    </row>
    <row r="114" spans="1:11" x14ac:dyDescent="0.25">
      <c r="A114" t="s">
        <v>12</v>
      </c>
      <c r="B114" t="str">
        <f>INDEX(t_zone[],MATCH(Tableau1[[#This Row],[Zone]], t_zone[Nom],0), 3)</f>
        <v>1e8a76</v>
      </c>
      <c r="C114">
        <v>143</v>
      </c>
      <c r="D114" t="str">
        <f>Tableau3[[#This Row],[Fichier]]</f>
        <v>113_34967.svg</v>
      </c>
      <c r="E114" t="str">
        <f>Tableau9[[#This Row],[Filename]]</f>
        <v>betterave.svg</v>
      </c>
      <c r="F114">
        <v>4</v>
      </c>
      <c r="G114" t="str" cm="1">
        <f t="array" ref="G114">INDEX(Tableau6[],MATCH(ROW(Tableau1[[#This Row],[Addition]])-1,Tableau6[Tri],0),COLUMN(Tableau6[Prenom sans accent]))</f>
        <v>Abdellatif</v>
      </c>
      <c r="H114" t="str" cm="1">
        <f t="array" ref="H114">INDEX(Tableau6[],MATCH(ROW(Tableau1[[#This Row],[Addition]])-1,Tableau6[Tri],0),COLUMN(Tableau6[Nom sans accent]))</f>
        <v>BAKA</v>
      </c>
      <c r="I114" t="str" cm="1">
        <f t="array" ref="I114">INDEX(Tableau7[],MATCH(ROW(Tableau1[[#This Row],[Zone]])-1,Tableau7[[position]:[position]],0),COLUMN(Tableau7[Filename]))</f>
        <v>switzerland.svg</v>
      </c>
      <c r="J114" t="str" cm="1">
        <f t="array" ref="J114">INDEX(Tableau7[],MATCH(ROW(Tableau1[[#This Row],[Couleur hexa]])-1,Tableau7[[position]:[position]],0),COLUMN(Tableau7[3_letters_code]))</f>
        <v>CHE</v>
      </c>
      <c r="K114" s="1"/>
    </row>
    <row r="115" spans="1:11" x14ac:dyDescent="0.25">
      <c r="A115" t="s">
        <v>12</v>
      </c>
      <c r="B115" t="str">
        <f>INDEX(t_zone[],MATCH(Tableau1[[#This Row],[Zone]], t_zone[Nom],0), 3)</f>
        <v>1e8a76</v>
      </c>
      <c r="C115">
        <v>144</v>
      </c>
      <c r="D115" t="str">
        <f>Tableau3[[#This Row],[Fichier]]</f>
        <v>114_965.svg</v>
      </c>
      <c r="E115" t="str">
        <f>Tableau9[[#This Row],[Filename]]</f>
        <v>petits_pois.svg</v>
      </c>
      <c r="F115">
        <v>-2</v>
      </c>
      <c r="G115" t="str" cm="1">
        <f t="array" ref="G115">INDEX(Tableau6[],MATCH(ROW(Tableau1[[#This Row],[Addition]])-1,Tableau6[Tri],0),COLUMN(Tableau6[Prenom sans accent]))</f>
        <v>Manon</v>
      </c>
      <c r="H115" t="str" cm="1">
        <f t="array" ref="H115">INDEX(Tableau6[],MATCH(ROW(Tableau1[[#This Row],[Addition]])-1,Tableau6[Tri],0),COLUMN(Tableau6[Nom sans accent]))</f>
        <v>RHEAUME</v>
      </c>
      <c r="I115" t="str" cm="1">
        <f t="array" ref="I115">INDEX(Tableau7[],MATCH(ROW(Tableau1[[#This Row],[Zone]])-1,Tableau7[[position]:[position]],0),COLUMN(Tableau7[Filename]))</f>
        <v>argentina.svg</v>
      </c>
      <c r="J115" t="str" cm="1">
        <f t="array" ref="J115">INDEX(Tableau7[],MATCH(ROW(Tableau1[[#This Row],[Couleur hexa]])-1,Tableau7[[position]:[position]],0),COLUMN(Tableau7[3_letters_code]))</f>
        <v>ARG</v>
      </c>
      <c r="K115" s="1"/>
    </row>
    <row r="116" spans="1:11" x14ac:dyDescent="0.25">
      <c r="A116" t="s">
        <v>12</v>
      </c>
      <c r="B116" t="str">
        <f>INDEX(t_zone[],MATCH(Tableau1[[#This Row],[Zone]], t_zone[Nom],0), 3)</f>
        <v>1e8a76</v>
      </c>
      <c r="C116">
        <v>145</v>
      </c>
      <c r="D116" t="str">
        <f>Tableau3[[#This Row],[Fichier]]</f>
        <v>115_86349.svg</v>
      </c>
      <c r="E116" t="str">
        <f>Tableau9[[#This Row],[Filename]]</f>
        <v>abricot.svg</v>
      </c>
      <c r="F116">
        <v>-8</v>
      </c>
      <c r="G116" t="str" cm="1">
        <f t="array" ref="G116">INDEX(Tableau6[],MATCH(ROW(Tableau1[[#This Row],[Addition]])-1,Tableau6[Tri],0),COLUMN(Tableau6[Prenom sans accent]))</f>
        <v>Just</v>
      </c>
      <c r="H116" t="str" cm="1">
        <f t="array" ref="H116">INDEX(Tableau6[],MATCH(ROW(Tableau1[[#This Row],[Addition]])-1,Tableau6[Tri],0),COLUMN(Tableau6[Nom sans accent]))</f>
        <v>FONTAINE</v>
      </c>
      <c r="I116" t="str" cm="1">
        <f t="array" ref="I116">INDEX(Tableau7[],MATCH(ROW(Tableau1[[#This Row],[Zone]])-1,Tableau7[[position]:[position]],0),COLUMN(Tableau7[Filename]))</f>
        <v>gambia.svg</v>
      </c>
      <c r="J116" t="str" cm="1">
        <f t="array" ref="J116">INDEX(Tableau7[],MATCH(ROW(Tableau1[[#This Row],[Couleur hexa]])-1,Tableau7[[position]:[position]],0),COLUMN(Tableau7[3_letters_code]))</f>
        <v>GMB</v>
      </c>
      <c r="K116" s="1"/>
    </row>
    <row r="117" spans="1:11" x14ac:dyDescent="0.25">
      <c r="A117" t="s">
        <v>12</v>
      </c>
      <c r="B117" t="str">
        <f>INDEX(t_zone[],MATCH(Tableau1[[#This Row],[Zone]], t_zone[Nom],0), 3)</f>
        <v>1e8a76</v>
      </c>
      <c r="C117">
        <v>146</v>
      </c>
      <c r="D117" t="str">
        <f>Tableau3[[#This Row],[Fichier]]</f>
        <v>116_153.svg</v>
      </c>
      <c r="E117" t="str">
        <f>Tableau9[[#This Row],[Filename]]</f>
        <v>choux_fleurs.svg</v>
      </c>
      <c r="F117">
        <v>7</v>
      </c>
      <c r="G117" t="str" cm="1">
        <f t="array" ref="G117">INDEX(Tableau6[],MATCH(ROW(Tableau1[[#This Row],[Addition]])-1,Tableau6[Tri],0),COLUMN(Tableau6[Prenom sans accent]))</f>
        <v>Matt</v>
      </c>
      <c r="H117" t="str" cm="1">
        <f t="array" ref="H117">INDEX(Tableau6[],MATCH(ROW(Tableau1[[#This Row],[Addition]])-1,Tableau6[Tri],0),COLUMN(Tableau6[Nom sans accent]))</f>
        <v>BIONDI</v>
      </c>
      <c r="I117" t="str" cm="1">
        <f t="array" ref="I117">INDEX(Tableau7[],MATCH(ROW(Tableau1[[#This Row],[Zone]])-1,Tableau7[[position]:[position]],0),COLUMN(Tableau7[Filename]))</f>
        <v>india.svg</v>
      </c>
      <c r="J117" t="str" cm="1">
        <f t="array" ref="J117">INDEX(Tableau7[],MATCH(ROW(Tableau1[[#This Row],[Couleur hexa]])-1,Tableau7[[position]:[position]],0),COLUMN(Tableau7[3_letters_code]))</f>
        <v>IND</v>
      </c>
      <c r="K117" s="1"/>
    </row>
    <row r="118" spans="1:11" x14ac:dyDescent="0.25">
      <c r="A118" t="s">
        <v>12</v>
      </c>
      <c r="B118" t="str">
        <f>INDEX(t_zone[],MATCH(Tableau1[[#This Row],[Zone]], t_zone[Nom],0), 3)</f>
        <v>1e8a76</v>
      </c>
      <c r="C118">
        <v>147</v>
      </c>
      <c r="D118" t="str">
        <f>Tableau3[[#This Row],[Fichier]]</f>
        <v>117_7563.svg</v>
      </c>
      <c r="E118" t="str">
        <f>Tableau9[[#This Row],[Filename]]</f>
        <v>figue.svg</v>
      </c>
      <c r="F118">
        <v>-8</v>
      </c>
      <c r="G118" t="str" cm="1">
        <f t="array" ref="G118">INDEX(Tableau6[],MATCH(ROW(Tableau1[[#This Row],[Addition]])-1,Tableau6[Tri],0),COLUMN(Tableau6[Prenom sans accent]))</f>
        <v>Marielle</v>
      </c>
      <c r="H118" t="str" cm="1">
        <f t="array" ref="H118">INDEX(Tableau6[],MATCH(ROW(Tableau1[[#This Row],[Addition]])-1,Tableau6[Tri],0),COLUMN(Tableau6[Nom sans accent]))</f>
        <v>GOITSCHEL</v>
      </c>
      <c r="I118" t="str" cm="1">
        <f t="array" ref="I118">INDEX(Tableau7[],MATCH(ROW(Tableau1[[#This Row],[Zone]])-1,Tableau7[[position]:[position]],0),COLUMN(Tableau7[Filename]))</f>
        <v>iceland.svg</v>
      </c>
      <c r="J118" t="str" cm="1">
        <f t="array" ref="J118">INDEX(Tableau7[],MATCH(ROW(Tableau1[[#This Row],[Couleur hexa]])-1,Tableau7[[position]:[position]],0),COLUMN(Tableau7[3_letters_code]))</f>
        <v>ISL</v>
      </c>
      <c r="K118" s="1"/>
    </row>
    <row r="119" spans="1:11" x14ac:dyDescent="0.25">
      <c r="A119" t="s">
        <v>12</v>
      </c>
      <c r="B119" t="str">
        <f>INDEX(t_zone[],MATCH(Tableau1[[#This Row],[Zone]], t_zone[Nom],0), 3)</f>
        <v>1e8a76</v>
      </c>
      <c r="C119">
        <v>148</v>
      </c>
      <c r="D119" t="str">
        <f>Tableau3[[#This Row],[Fichier]]</f>
        <v>118_7694.svg</v>
      </c>
      <c r="E119" t="str">
        <f>Tableau9[[#This Row],[Filename]]</f>
        <v>dromadaire.svg</v>
      </c>
      <c r="F119">
        <v>-3</v>
      </c>
      <c r="G119" t="str" cm="1">
        <f t="array" ref="G119">INDEX(Tableau6[],MATCH(ROW(Tableau1[[#This Row],[Addition]])-1,Tableau6[Tri],0),COLUMN(Tableau6[Prenom sans accent]))</f>
        <v>Salma</v>
      </c>
      <c r="H119" t="str" cm="1">
        <f t="array" ref="H119">INDEX(Tableau6[],MATCH(ROW(Tableau1[[#This Row],[Addition]])-1,Tableau6[Tri],0),COLUMN(Tableau6[Nom sans accent]))</f>
        <v>AL-MAJIDI</v>
      </c>
      <c r="I119" t="str" cm="1">
        <f t="array" ref="I119">INDEX(Tableau7[],MATCH(ROW(Tableau1[[#This Row],[Zone]])-1,Tableau7[[position]:[position]],0),COLUMN(Tableau7[Filename]))</f>
        <v>denmark.svg</v>
      </c>
      <c r="J119" t="str" cm="1">
        <f t="array" ref="J119">INDEX(Tableau7[],MATCH(ROW(Tableau1[[#This Row],[Couleur hexa]])-1,Tableau7[[position]:[position]],0),COLUMN(Tableau7[3_letters_code]))</f>
        <v>DNK</v>
      </c>
      <c r="K119" s="1"/>
    </row>
    <row r="120" spans="1:11" x14ac:dyDescent="0.25">
      <c r="A120" t="s">
        <v>12</v>
      </c>
      <c r="B120" t="str">
        <f>INDEX(t_zone[],MATCH(Tableau1[[#This Row],[Zone]], t_zone[Nom],0), 3)</f>
        <v>1e8a76</v>
      </c>
      <c r="C120">
        <v>149</v>
      </c>
      <c r="D120" t="str">
        <f>Tableau3[[#This Row],[Fichier]]</f>
        <v>119_9218.svg</v>
      </c>
      <c r="E120" t="str">
        <f>Tableau9[[#This Row],[Filename]]</f>
        <v>radis.svg</v>
      </c>
      <c r="F120">
        <v>-7</v>
      </c>
      <c r="G120" t="str" cm="1">
        <f t="array" ref="G120">INDEX(Tableau6[],MATCH(ROW(Tableau1[[#This Row],[Addition]])-1,Tableau6[Tri],0),COLUMN(Tableau6[Prenom sans accent]))</f>
        <v>Johanna</v>
      </c>
      <c r="H120" t="str" cm="1">
        <f t="array" ref="H120">INDEX(Tableau6[],MATCH(ROW(Tableau1[[#This Row],[Addition]])-1,Tableau6[Tri],0),COLUMN(Tableau6[Nom sans accent]))</f>
        <v>WONYOU</v>
      </c>
      <c r="I120" t="str" cm="1">
        <f t="array" ref="I120">INDEX(Tableau7[],MATCH(ROW(Tableau1[[#This Row],[Zone]])-1,Tableau7[[position]:[position]],0),COLUMN(Tableau7[Filename]))</f>
        <v>lesotho.svg</v>
      </c>
      <c r="J120" t="str" cm="1">
        <f t="array" ref="J120">INDEX(Tableau7[],MATCH(ROW(Tableau1[[#This Row],[Couleur hexa]])-1,Tableau7[[position]:[position]],0),COLUMN(Tableau7[3_letters_code]))</f>
        <v>LSO</v>
      </c>
      <c r="K120" s="1"/>
    </row>
    <row r="121" spans="1:11" x14ac:dyDescent="0.25">
      <c r="A121" t="s">
        <v>12</v>
      </c>
      <c r="B121" t="str">
        <f>INDEX(t_zone[],MATCH(Tableau1[[#This Row],[Zone]], t_zone[Nom],0), 3)</f>
        <v>1e8a76</v>
      </c>
      <c r="C121">
        <v>150</v>
      </c>
      <c r="D121" t="str">
        <f>Tableau3[[#This Row],[Fichier]]</f>
        <v>120_486.svg</v>
      </c>
      <c r="E121" t="str">
        <f>Tableau9[[#This Row],[Filename]]</f>
        <v>oignon.svg</v>
      </c>
      <c r="F121">
        <v>9</v>
      </c>
      <c r="G121" t="str" cm="1">
        <f t="array" ref="G121">INDEX(Tableau6[],MATCH(ROW(Tableau1[[#This Row],[Addition]])-1,Tableau6[Tri],0),COLUMN(Tableau6[Prenom sans accent]))</f>
        <v>Tom</v>
      </c>
      <c r="H121" t="str" cm="1">
        <f t="array" ref="H121">INDEX(Tableau6[],MATCH(ROW(Tableau1[[#This Row],[Addition]])-1,Tableau6[Tri],0),COLUMN(Tableau6[Nom sans accent]))</f>
        <v>BRADY</v>
      </c>
      <c r="I121" t="str" cm="1">
        <f t="array" ref="I121">INDEX(Tableau7[],MATCH(ROW(Tableau1[[#This Row],[Zone]])-1,Tableau7[[position]:[position]],0),COLUMN(Tableau7[Filename]))</f>
        <v>croatia.svg</v>
      </c>
      <c r="J121" t="str" cm="1">
        <f t="array" ref="J121">INDEX(Tableau7[],MATCH(ROW(Tableau1[[#This Row],[Couleur hexa]])-1,Tableau7[[position]:[position]],0),COLUMN(Tableau7[3_letters_code]))</f>
        <v>HRV</v>
      </c>
      <c r="K12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18F2E-3657-4610-AB96-881FCD54ED33}">
  <dimension ref="A1:J121"/>
  <sheetViews>
    <sheetView zoomScale="70" zoomScaleNormal="70" workbookViewId="0">
      <selection activeCell="H19" sqref="H19"/>
    </sheetView>
  </sheetViews>
  <sheetFormatPr baseColWidth="10" defaultRowHeight="15" x14ac:dyDescent="0.25"/>
  <cols>
    <col min="1" max="1" width="19.28515625" bestFit="1" customWidth="1"/>
    <col min="2" max="2" width="15" bestFit="1" customWidth="1"/>
    <col min="3" max="3" width="11.140625" bestFit="1" customWidth="1"/>
    <col min="4" max="4" width="13.42578125" bestFit="1" customWidth="1"/>
    <col min="5" max="5" width="22.5703125" bestFit="1" customWidth="1"/>
    <col min="6" max="6" width="11" bestFit="1" customWidth="1"/>
    <col min="7" max="7" width="30.7109375" bestFit="1" customWidth="1"/>
    <col min="8" max="8" width="31.28515625" bestFit="1" customWidth="1"/>
    <col min="9" max="9" width="15.5703125" bestFit="1" customWidth="1"/>
  </cols>
  <sheetData>
    <row r="1" spans="1:10" x14ac:dyDescent="0.25">
      <c r="A1" t="s">
        <v>0</v>
      </c>
      <c r="B1" t="s">
        <v>1005</v>
      </c>
      <c r="C1" t="s">
        <v>1006</v>
      </c>
      <c r="D1" t="s">
        <v>1007</v>
      </c>
      <c r="E1" t="s">
        <v>21</v>
      </c>
      <c r="F1" t="s">
        <v>1</v>
      </c>
      <c r="G1" t="s">
        <v>1008</v>
      </c>
      <c r="H1" t="s">
        <v>997</v>
      </c>
      <c r="I1" t="s">
        <v>2</v>
      </c>
      <c r="J1" t="s">
        <v>995</v>
      </c>
    </row>
    <row r="2" spans="1:10" x14ac:dyDescent="0.25">
      <c r="A2" t="s">
        <v>6</v>
      </c>
      <c r="B2" t="str">
        <f>INDEX(t_zone[],MATCH(Tableau1[[#This Row],[Zone]], t_zone[Nom],0), 3)</f>
        <v>25668A</v>
      </c>
      <c r="C2">
        <v>31</v>
      </c>
      <c r="D2" t="str">
        <f>Tableau3[[#This Row],[Fichier]]</f>
        <v>1_47.svg</v>
      </c>
      <c r="E2" t="str">
        <f>Tableau9[[#This Row],[Filename]]</f>
        <v>pélican.svg</v>
      </c>
      <c r="F2">
        <v>-7</v>
      </c>
      <c r="G2" t="str" cm="1">
        <f t="array" ref="G2">INDEX(Tableau6[],MATCH(ROW(Tableau1[[#This Row],[Addition]])-1,Tableau6[Tri],0),COLUMN(Tableau6[Prenom sans accent]))</f>
        <v>Timothee</v>
      </c>
      <c r="H2" t="str" cm="1">
        <f t="array" ref="H2">INDEX(Tableau6[],MATCH(ROW(Tableau1[[#This Row],[Addition]])-1,Tableau6[Tri],0),COLUMN(Tableau6[Nom sans accent]))</f>
        <v>ADOLPHE</v>
      </c>
      <c r="I2" t="str" cm="1">
        <f t="array" ref="I2">INDEX(Tableau7[],MATCH(ROW(Tableau1[[#This Row],[Zone]])-1,Tableau7[[position]:[position]],0),COLUMN(Tableau7[Filename]))</f>
        <v>ivory-coast.svg</v>
      </c>
      <c r="J2" s="1" t="str" cm="1">
        <f t="array" ref="J2">INDEX(Tableau7[],MATCH(ROW(Tableau1[[#This Row],[Couleur hexa]])-1,Tableau7[[position]:[position]],0),COLUMN(Tableau7[3_letters_code]))</f>
        <v>CIV</v>
      </c>
    </row>
    <row r="3" spans="1:10" x14ac:dyDescent="0.25">
      <c r="A3" t="s">
        <v>6</v>
      </c>
      <c r="B3" t="str">
        <f>INDEX(t_zone[],MATCH(Tableau1[[#This Row],[Zone]], t_zone[Nom],0), 3)</f>
        <v>25668A</v>
      </c>
      <c r="C3">
        <v>32</v>
      </c>
      <c r="D3" t="str">
        <f>Tableau3[[#This Row],[Fichier]]</f>
        <v>2_745.svg</v>
      </c>
      <c r="E3" t="str">
        <f>Tableau9[[#This Row],[Filename]]</f>
        <v>chenille.svg</v>
      </c>
      <c r="F3">
        <v>-1</v>
      </c>
      <c r="G3" t="str" cm="1">
        <f t="array" ref="G3">INDEX(Tableau6[],MATCH(ROW(Tableau1[[#This Row],[Addition]])-1,Tableau6[Tri],0),COLUMN(Tableau6[Prenom sans accent]))</f>
        <v>Karl</v>
      </c>
      <c r="H3" t="str" cm="1">
        <f t="array" ref="H3">INDEX(Tableau6[],MATCH(ROW(Tableau1[[#This Row],[Addition]])-1,Tableau6[Tri],0),COLUMN(Tableau6[Nom sans accent]))</f>
        <v>LEWIS</v>
      </c>
      <c r="I3" t="str" cm="1">
        <f t="array" ref="I3">INDEX(Tableau7[],MATCH(ROW(Tableau1[[#This Row],[Zone]])-1,Tableau7[[position]:[position]],0),COLUMN(Tableau7[Filename]))</f>
        <v>morocco.svg</v>
      </c>
      <c r="J3" s="1" t="str" cm="1">
        <f t="array" ref="J3">INDEX(Tableau7[],MATCH(ROW(Tableau1[[#This Row],[Couleur hexa]])-1,Tableau7[[position]:[position]],0),COLUMN(Tableau7[3_letters_code]))</f>
        <v>MAR</v>
      </c>
    </row>
    <row r="4" spans="1:10" x14ac:dyDescent="0.25">
      <c r="A4" t="s">
        <v>6</v>
      </c>
      <c r="B4" t="str">
        <f>INDEX(t_zone[],MATCH(Tableau1[[#This Row],[Zone]], t_zone[Nom],0), 3)</f>
        <v>25668A</v>
      </c>
      <c r="C4">
        <v>33</v>
      </c>
      <c r="D4" t="str">
        <f>Tableau3[[#This Row],[Fichier]]</f>
        <v>3_56.svg</v>
      </c>
      <c r="E4" t="str">
        <f>Tableau9[[#This Row],[Filename]]</f>
        <v>carotte.svg</v>
      </c>
      <c r="F4">
        <v>-3</v>
      </c>
      <c r="G4" t="str" cm="1">
        <f t="array" ref="G4">INDEX(Tableau6[],MATCH(ROW(Tableau1[[#This Row],[Addition]])-1,Tableau6[Tri],0),COLUMN(Tableau6[Prenom sans accent]))</f>
        <v>Patrice</v>
      </c>
      <c r="H4" t="str" cm="1">
        <f t="array" ref="H4">INDEX(Tableau6[],MATCH(ROW(Tableau1[[#This Row],[Addition]])-1,Tableau6[Tri],0),COLUMN(Tableau6[Nom sans accent]))</f>
        <v>MARTIN</v>
      </c>
      <c r="I4" t="str" cm="1">
        <f t="array" ref="I4">INDEX(Tableau7[],MATCH(ROW(Tableau1[[#This Row],[Zone]])-1,Tableau7[[position]:[position]],0),COLUMN(Tableau7[Filename]))</f>
        <v>san-marino.svg</v>
      </c>
      <c r="J4" s="1" t="str" cm="1">
        <f t="array" ref="J4">INDEX(Tableau7[],MATCH(ROW(Tableau1[[#This Row],[Couleur hexa]])-1,Tableau7[[position]:[position]],0),COLUMN(Tableau7[3_letters_code]))</f>
        <v>SMR</v>
      </c>
    </row>
    <row r="5" spans="1:10" x14ac:dyDescent="0.25">
      <c r="A5" t="s">
        <v>6</v>
      </c>
      <c r="B5" t="str">
        <f>INDEX(t_zone[],MATCH(Tableau1[[#This Row],[Zone]], t_zone[Nom],0), 3)</f>
        <v>25668A</v>
      </c>
      <c r="C5">
        <v>34</v>
      </c>
      <c r="D5" t="str">
        <f>Tableau3[[#This Row],[Fichier]]</f>
        <v>4_6521.svg</v>
      </c>
      <c r="E5" t="str">
        <f>Tableau9[[#This Row],[Filename]]</f>
        <v>cerise.svg</v>
      </c>
      <c r="F5">
        <v>3</v>
      </c>
      <c r="G5" t="str" cm="1">
        <f t="array" ref="G5">INDEX(Tableau6[],MATCH(ROW(Tableau1[[#This Row],[Addition]])-1,Tableau6[Tri],0),COLUMN(Tableau6[Prenom sans accent]))</f>
        <v>Michael</v>
      </c>
      <c r="H5" t="str" cm="1">
        <f t="array" ref="H5">INDEX(Tableau6[],MATCH(ROW(Tableau1[[#This Row],[Addition]])-1,Tableau6[Tri],0),COLUMN(Tableau6[Nom sans accent]))</f>
        <v>PHELPS</v>
      </c>
      <c r="I5" t="str" cm="1">
        <f t="array" ref="I5">INDEX(Tableau7[],MATCH(ROW(Tableau1[[#This Row],[Zone]])-1,Tableau7[[position]:[position]],0),COLUMN(Tableau7[Filename]))</f>
        <v>ghana.svg</v>
      </c>
      <c r="J5" s="1" t="str" cm="1">
        <f t="array" ref="J5">INDEX(Tableau7[],MATCH(ROW(Tableau1[[#This Row],[Couleur hexa]])-1,Tableau7[[position]:[position]],0),COLUMN(Tableau7[3_letters_code]))</f>
        <v>GHA</v>
      </c>
    </row>
    <row r="6" spans="1:10" x14ac:dyDescent="0.25">
      <c r="A6" t="s">
        <v>6</v>
      </c>
      <c r="B6" t="str">
        <f>INDEX(t_zone[],MATCH(Tableau1[[#This Row],[Zone]], t_zone[Nom],0), 3)</f>
        <v>25668A</v>
      </c>
      <c r="C6">
        <v>35</v>
      </c>
      <c r="D6" t="str">
        <f>Tableau3[[#This Row],[Fichier]]</f>
        <v>5_6745.svg</v>
      </c>
      <c r="E6" t="str">
        <f>Tableau9[[#This Row],[Filename]]</f>
        <v>noix_de_coco.svg</v>
      </c>
      <c r="F6">
        <v>-5</v>
      </c>
      <c r="G6" t="str" cm="1">
        <f t="array" ref="G6">INDEX(Tableau6[],MATCH(ROW(Tableau1[[#This Row],[Addition]])-1,Tableau6[Tri],0),COLUMN(Tableau6[Prenom sans accent]))</f>
        <v>Marie-Jose</v>
      </c>
      <c r="H6" t="str" cm="1">
        <f t="array" ref="H6">INDEX(Tableau6[],MATCH(ROW(Tableau1[[#This Row],[Addition]])-1,Tableau6[Tri],0),COLUMN(Tableau6[Nom sans accent]))</f>
        <v>PEREC</v>
      </c>
      <c r="I6" t="str" cm="1">
        <f t="array" ref="I6">INDEX(Tableau7[],MATCH(ROW(Tableau1[[#This Row],[Zone]])-1,Tableau7[[position]:[position]],0),COLUMN(Tableau7[Filename]))</f>
        <v>luxembourg.svg</v>
      </c>
      <c r="J6" s="1" t="str" cm="1">
        <f t="array" ref="J6">INDEX(Tableau7[],MATCH(ROW(Tableau1[[#This Row],[Couleur hexa]])-1,Tableau7[[position]:[position]],0),COLUMN(Tableau7[3_letters_code]))</f>
        <v>LUX</v>
      </c>
    </row>
    <row r="7" spans="1:10" x14ac:dyDescent="0.25">
      <c r="A7" t="s">
        <v>6</v>
      </c>
      <c r="B7" t="str">
        <f>INDEX(t_zone[],MATCH(Tableau1[[#This Row],[Zone]], t_zone[Nom],0), 3)</f>
        <v>25668A</v>
      </c>
      <c r="C7">
        <v>36</v>
      </c>
      <c r="D7" t="str">
        <f>Tableau3[[#This Row],[Fichier]]</f>
        <v>6_24.svg</v>
      </c>
      <c r="E7" t="str">
        <f>Tableau9[[#This Row],[Filename]]</f>
        <v>moustique.svg</v>
      </c>
      <c r="F7">
        <v>-5</v>
      </c>
      <c r="G7" t="str" cm="1">
        <f t="array" ref="G7">INDEX(Tableau6[],MATCH(ROW(Tableau1[[#This Row],[Addition]])-1,Tableau6[Tri],0),COLUMN(Tableau6[Prenom sans accent]))</f>
        <v>Claude</v>
      </c>
      <c r="H7" t="str" cm="1">
        <f t="array" ref="H7">INDEX(Tableau6[],MATCH(ROW(Tableau1[[#This Row],[Addition]])-1,Tableau6[Tri],0),COLUMN(Tableau6[Nom sans accent]))</f>
        <v>ONESTA</v>
      </c>
      <c r="I7" t="str" cm="1">
        <f t="array" ref="I7">INDEX(Tableau7[],MATCH(ROW(Tableau1[[#This Row],[Zone]])-1,Tableau7[[position]:[position]],0),COLUMN(Tableau7[Filename]))</f>
        <v>puerto-rico.svg</v>
      </c>
      <c r="J7" s="1" t="str" cm="1">
        <f t="array" ref="J7">INDEX(Tableau7[],MATCH(ROW(Tableau1[[#This Row],[Couleur hexa]])-1,Tableau7[[position]:[position]],0),COLUMN(Tableau7[3_letters_code]))</f>
        <v>PRI</v>
      </c>
    </row>
    <row r="8" spans="1:10" x14ac:dyDescent="0.25">
      <c r="A8" t="s">
        <v>6</v>
      </c>
      <c r="B8" t="str">
        <f>INDEX(t_zone[],MATCH(Tableau1[[#This Row],[Zone]], t_zone[Nom],0), 3)</f>
        <v>25668A</v>
      </c>
      <c r="C8">
        <v>37</v>
      </c>
      <c r="D8" t="str">
        <f>Tableau3[[#This Row],[Fichier]]</f>
        <v>7_6325.svg</v>
      </c>
      <c r="E8" t="str">
        <f>Tableau9[[#This Row],[Filename]]</f>
        <v>sanglier.svg</v>
      </c>
      <c r="F8">
        <v>-7</v>
      </c>
      <c r="G8" t="str" cm="1">
        <f t="array" ref="G8">INDEX(Tableau6[],MATCH(ROW(Tableau1[[#This Row],[Addition]])-1,Tableau6[Tri],0),COLUMN(Tableau6[Prenom sans accent]))</f>
        <v>Isabelle</v>
      </c>
      <c r="H8" t="str" cm="1">
        <f t="array" ref="H8">INDEX(Tableau6[],MATCH(ROW(Tableau1[[#This Row],[Addition]])-1,Tableau6[Tri],0),COLUMN(Tableau6[Nom sans accent]))</f>
        <v>SEVERINO</v>
      </c>
      <c r="I8" t="str" cm="1">
        <f t="array" ref="I8">INDEX(Tableau7[],MATCH(ROW(Tableau1[[#This Row],[Zone]])-1,Tableau7[[position]:[position]],0),COLUMN(Tableau7[Filename]))</f>
        <v>armenia.svg</v>
      </c>
      <c r="J8" s="1" t="str" cm="1">
        <f t="array" ref="J8">INDEX(Tableau7[],MATCH(ROW(Tableau1[[#This Row],[Couleur hexa]])-1,Tableau7[[position]:[position]],0),COLUMN(Tableau7[3_letters_code]))</f>
        <v>ARM</v>
      </c>
    </row>
    <row r="9" spans="1:10" x14ac:dyDescent="0.25">
      <c r="A9" t="s">
        <v>6</v>
      </c>
      <c r="B9" t="str">
        <f>INDEX(t_zone[],MATCH(Tableau1[[#This Row],[Zone]], t_zone[Nom],0), 3)</f>
        <v>25668A</v>
      </c>
      <c r="C9">
        <v>38</v>
      </c>
      <c r="D9" t="str">
        <f>Tableau3[[#This Row],[Fichier]]</f>
        <v>8_953.svg</v>
      </c>
      <c r="E9" t="str">
        <f>Tableau9[[#This Row],[Filename]]</f>
        <v>pieuvre.svg</v>
      </c>
      <c r="F9">
        <v>3</v>
      </c>
      <c r="G9" t="str" cm="1">
        <f t="array" ref="G9">INDEX(Tableau6[],MATCH(ROW(Tableau1[[#This Row],[Addition]])-1,Tableau6[Tri],0),COLUMN(Tableau6[Prenom sans accent]))</f>
        <v>Michael</v>
      </c>
      <c r="H9" t="str" cm="1">
        <f t="array" ref="H9">INDEX(Tableau6[],MATCH(ROW(Tableau1[[#This Row],[Addition]])-1,Tableau6[Tri],0),COLUMN(Tableau6[Nom sans accent]))</f>
        <v>JORDAN</v>
      </c>
      <c r="I9" t="str" cm="1">
        <f t="array" ref="I9">INDEX(Tableau7[],MATCH(ROW(Tableau1[[#This Row],[Zone]])-1,Tableau7[[position]:[position]],0),COLUMN(Tableau7[Filename]))</f>
        <v>sierra-leone.svg</v>
      </c>
      <c r="J9" s="1" t="str" cm="1">
        <f t="array" ref="J9">INDEX(Tableau7[],MATCH(ROW(Tableau1[[#This Row],[Couleur hexa]])-1,Tableau7[[position]:[position]],0),COLUMN(Tableau7[3_letters_code]))</f>
        <v>SLE</v>
      </c>
    </row>
    <row r="10" spans="1:10" x14ac:dyDescent="0.25">
      <c r="A10" t="s">
        <v>6</v>
      </c>
      <c r="B10" t="str">
        <f>INDEX(t_zone[],MATCH(Tableau1[[#This Row],[Zone]], t_zone[Nom],0), 3)</f>
        <v>25668A</v>
      </c>
      <c r="C10">
        <v>39</v>
      </c>
      <c r="D10" t="str">
        <f>Tableau3[[#This Row],[Fichier]]</f>
        <v>9_92.svg</v>
      </c>
      <c r="E10" t="str">
        <f>Tableau9[[#This Row],[Filename]]</f>
        <v>toucan.svg</v>
      </c>
      <c r="F10">
        <v>4</v>
      </c>
      <c r="G10" t="str" cm="1">
        <f t="array" ref="G10">INDEX(Tableau6[],MATCH(ROW(Tableau1[[#This Row],[Addition]])-1,Tableau6[Tri],0),COLUMN(Tableau6[Prenom sans accent]))</f>
        <v>Simone</v>
      </c>
      <c r="H10" t="str" cm="1">
        <f t="array" ref="H10">INDEX(Tableau6[],MATCH(ROW(Tableau1[[#This Row],[Addition]])-1,Tableau6[Tri],0),COLUMN(Tableau6[Nom sans accent]))</f>
        <v>BILES</v>
      </c>
      <c r="I10" t="str" cm="1">
        <f t="array" ref="I10">INDEX(Tableau7[],MATCH(ROW(Tableau1[[#This Row],[Zone]])-1,Tableau7[[position]:[position]],0),COLUMN(Tableau7[Filename]))</f>
        <v>poland.svg</v>
      </c>
      <c r="J10" s="1" t="str" cm="1">
        <f t="array" ref="J10">INDEX(Tableau7[],MATCH(ROW(Tableau1[[#This Row],[Couleur hexa]])-1,Tableau7[[position]:[position]],0),COLUMN(Tableau7[3_letters_code]))</f>
        <v>POL</v>
      </c>
    </row>
    <row r="11" spans="1:10" x14ac:dyDescent="0.25">
      <c r="A11" t="s">
        <v>6</v>
      </c>
      <c r="B11" t="str">
        <f>INDEX(t_zone[],MATCH(Tableau1[[#This Row],[Zone]], t_zone[Nom],0), 3)</f>
        <v>25668A</v>
      </c>
      <c r="C11">
        <v>40</v>
      </c>
      <c r="D11" t="str">
        <f>Tableau3[[#This Row],[Fichier]]</f>
        <v>10_812.svg</v>
      </c>
      <c r="E11" t="str">
        <f>Tableau9[[#This Row],[Filename]]</f>
        <v>choux.svg</v>
      </c>
      <c r="F11">
        <v>-8</v>
      </c>
      <c r="G11" t="str" cm="1">
        <f t="array" ref="G11">INDEX(Tableau6[],MATCH(ROW(Tableau1[[#This Row],[Addition]])-1,Tableau6[Tri],0),COLUMN(Tableau6[Prenom sans accent]))</f>
        <v>Allyson</v>
      </c>
      <c r="H11" t="str" cm="1">
        <f t="array" ref="H11">INDEX(Tableau6[],MATCH(ROW(Tableau1[[#This Row],[Addition]])-1,Tableau6[Tri],0),COLUMN(Tableau6[Nom sans accent]))</f>
        <v>FELIX</v>
      </c>
      <c r="I11" t="str" cm="1">
        <f t="array" ref="I11">INDEX(Tableau7[],MATCH(ROW(Tableau1[[#This Row],[Zone]])-1,Tableau7[[position]:[position]],0),COLUMN(Tableau7[Filename]))</f>
        <v>kuwait.svg</v>
      </c>
      <c r="J11" s="1" t="str" cm="1">
        <f t="array" ref="J11">INDEX(Tableau7[],MATCH(ROW(Tableau1[[#This Row],[Couleur hexa]])-1,Tableau7[[position]:[position]],0),COLUMN(Tableau7[3_letters_code]))</f>
        <v>KWT</v>
      </c>
    </row>
    <row r="12" spans="1:10" x14ac:dyDescent="0.25">
      <c r="A12" t="s">
        <v>6</v>
      </c>
      <c r="B12" t="str">
        <f>INDEX(t_zone[],MATCH(Tableau1[[#This Row],[Zone]], t_zone[Nom],0), 3)</f>
        <v>25668A</v>
      </c>
      <c r="C12">
        <v>41</v>
      </c>
      <c r="D12" t="str">
        <f>Tableau3[[#This Row],[Fichier]]</f>
        <v>11_384.svg</v>
      </c>
      <c r="E12" t="str">
        <f>Tableau9[[#This Row],[Filename]]</f>
        <v>rhinoceros.svg</v>
      </c>
      <c r="F12">
        <v>-1</v>
      </c>
      <c r="G12" t="str" cm="1">
        <f t="array" ref="G12">INDEX(Tableau6[],MATCH(ROW(Tableau1[[#This Row],[Addition]])-1,Tableau6[Tri],0),COLUMN(Tableau6[Prenom sans accent]))</f>
        <v>Sebastien</v>
      </c>
      <c r="H12" t="str" cm="1">
        <f t="array" ref="H12">INDEX(Tableau6[],MATCH(ROW(Tableau1[[#This Row],[Addition]])-1,Tableau6[Tri],0),COLUMN(Tableau6[Nom sans accent]))</f>
        <v>LOEB</v>
      </c>
      <c r="I12" t="str" cm="1">
        <f t="array" ref="I12">INDEX(Tableau7[],MATCH(ROW(Tableau1[[#This Row],[Zone]])-1,Tableau7[[position]:[position]],0),COLUMN(Tableau7[Filename]))</f>
        <v>jamaica.svg</v>
      </c>
      <c r="J12" s="1" t="str" cm="1">
        <f t="array" ref="J12">INDEX(Tableau7[],MATCH(ROW(Tableau1[[#This Row],[Couleur hexa]])-1,Tableau7[[position]:[position]],0),COLUMN(Tableau7[3_letters_code]))</f>
        <v>JAM</v>
      </c>
    </row>
    <row r="13" spans="1:10" x14ac:dyDescent="0.25">
      <c r="A13" t="s">
        <v>6</v>
      </c>
      <c r="B13" t="str">
        <f>INDEX(t_zone[],MATCH(Tableau1[[#This Row],[Zone]], t_zone[Nom],0), 3)</f>
        <v>25668A</v>
      </c>
      <c r="C13">
        <v>42</v>
      </c>
      <c r="D13" t="str">
        <f>Tableau3[[#This Row],[Fichier]]</f>
        <v>12_4168.svg</v>
      </c>
      <c r="E13" t="str">
        <f>Tableau9[[#This Row],[Filename]]</f>
        <v>taureau.svg</v>
      </c>
      <c r="F13">
        <v>10</v>
      </c>
      <c r="G13" t="str" cm="1">
        <f t="array" ref="G13">INDEX(Tableau6[],MATCH(ROW(Tableau1[[#This Row],[Addition]])-1,Tableau6[Tri],0),COLUMN(Tableau6[Prenom sans accent]))</f>
        <v>Larissa</v>
      </c>
      <c r="H13" t="str" cm="1">
        <f t="array" ref="H13">INDEX(Tableau6[],MATCH(ROW(Tableau1[[#This Row],[Addition]])-1,Tableau6[Tri],0),COLUMN(Tableau6[Nom sans accent]))</f>
        <v>LATYNINA</v>
      </c>
      <c r="I13" t="str" cm="1">
        <f t="array" ref="I13">INDEX(Tableau7[],MATCH(ROW(Tableau1[[#This Row],[Zone]])-1,Tableau7[[position]:[position]],0),COLUMN(Tableau7[Filename]))</f>
        <v>nigeria.svg</v>
      </c>
      <c r="J13" s="1" t="str" cm="1">
        <f t="array" ref="J13">INDEX(Tableau7[],MATCH(ROW(Tableau1[[#This Row],[Couleur hexa]])-1,Tableau7[[position]:[position]],0),COLUMN(Tableau7[3_letters_code]))</f>
        <v>NGA</v>
      </c>
    </row>
    <row r="14" spans="1:10" x14ac:dyDescent="0.25">
      <c r="A14" t="s">
        <v>6</v>
      </c>
      <c r="B14" t="str">
        <f>INDEX(t_zone[],MATCH(Tableau1[[#This Row],[Zone]], t_zone[Nom],0), 3)</f>
        <v>25668A</v>
      </c>
      <c r="C14">
        <v>43</v>
      </c>
      <c r="D14" t="str">
        <f>Tableau3[[#This Row],[Fichier]]</f>
        <v>13_5238.svg</v>
      </c>
      <c r="E14" t="str">
        <f>Tableau9[[#This Row],[Filename]]</f>
        <v>brocoli.svg</v>
      </c>
      <c r="F14">
        <v>-9</v>
      </c>
      <c r="G14" t="str" cm="1">
        <f t="array" ref="G14">INDEX(Tableau6[],MATCH(ROW(Tableau1[[#This Row],[Addition]])-1,Tableau6[Tri],0),COLUMN(Tableau6[Prenom sans accent]))</f>
        <v>Martin</v>
      </c>
      <c r="H14" t="str" cm="1">
        <f t="array" ref="H14">INDEX(Tableau6[],MATCH(ROW(Tableau1[[#This Row],[Addition]])-1,Tableau6[Tri],0),COLUMN(Tableau6[Nom sans accent]))</f>
        <v>FOURCADE</v>
      </c>
      <c r="I14" t="str" cm="1">
        <f t="array" ref="I14">INDEX(Tableau7[],MATCH(ROW(Tableau1[[#This Row],[Zone]])-1,Tableau7[[position]:[position]],0),COLUMN(Tableau7[Filename]))</f>
        <v>mali.svg</v>
      </c>
      <c r="J14" s="1" t="str" cm="1">
        <f t="array" ref="J14">INDEX(Tableau7[],MATCH(ROW(Tableau1[[#This Row],[Couleur hexa]])-1,Tableau7[[position]:[position]],0),COLUMN(Tableau7[3_letters_code]))</f>
        <v>MLI</v>
      </c>
    </row>
    <row r="15" spans="1:10" x14ac:dyDescent="0.25">
      <c r="A15" t="s">
        <v>6</v>
      </c>
      <c r="B15" t="str">
        <f>INDEX(t_zone[],MATCH(Tableau1[[#This Row],[Zone]], t_zone[Nom],0), 3)</f>
        <v>25668A</v>
      </c>
      <c r="C15">
        <v>44</v>
      </c>
      <c r="D15" t="str">
        <f>Tableau3[[#This Row],[Fichier]]</f>
        <v>14_1436.svg</v>
      </c>
      <c r="E15" t="str">
        <f>Tableau9[[#This Row],[Filename]]</f>
        <v>araignée.svg</v>
      </c>
      <c r="F15">
        <v>6</v>
      </c>
      <c r="G15" t="str" cm="1">
        <f t="array" ref="G15">INDEX(Tableau6[],MATCH(ROW(Tableau1[[#This Row],[Addition]])-1,Tableau6[Tri],0),COLUMN(Tableau6[Prenom sans accent]))</f>
        <v>Charlotte et Julie</v>
      </c>
      <c r="H15" t="str" cm="1">
        <f t="array" ref="H15">INDEX(Tableau6[],MATCH(ROW(Tableau1[[#This Row],[Addition]])-1,Tableau6[Tri],0),COLUMN(Tableau6[Nom sans accent]))</f>
        <v>BONAVENTURA</v>
      </c>
      <c r="I15" t="str" cm="1">
        <f t="array" ref="I15">INDEX(Tableau7[],MATCH(ROW(Tableau1[[#This Row],[Zone]])-1,Tableau7[[position]:[position]],0),COLUMN(Tableau7[Filename]))</f>
        <v>thailand.svg</v>
      </c>
      <c r="J15" s="1" t="str" cm="1">
        <f t="array" ref="J15">INDEX(Tableau7[],MATCH(ROW(Tableau1[[#This Row],[Couleur hexa]])-1,Tableau7[[position]:[position]],0),COLUMN(Tableau7[3_letters_code]))</f>
        <v>THA</v>
      </c>
    </row>
    <row r="16" spans="1:10" x14ac:dyDescent="0.25">
      <c r="A16" t="s">
        <v>6</v>
      </c>
      <c r="B16" t="str">
        <f>INDEX(t_zone[],MATCH(Tableau1[[#This Row],[Zone]], t_zone[Nom],0), 3)</f>
        <v>25668A</v>
      </c>
      <c r="C16">
        <v>45</v>
      </c>
      <c r="D16" t="str">
        <f>Tableau3[[#This Row],[Fichier]]</f>
        <v>15_651.svg</v>
      </c>
      <c r="E16" t="str">
        <f>Tableau9[[#This Row],[Filename]]</f>
        <v>giraffe.svg</v>
      </c>
      <c r="F16">
        <v>5</v>
      </c>
      <c r="G16" t="str" cm="1">
        <f t="array" ref="G16">INDEX(Tableau6[],MATCH(ROW(Tableau1[[#This Row],[Addition]])-1,Tableau6[Tri],0),COLUMN(Tableau6[Prenom sans accent]))</f>
        <v>Andreaw</v>
      </c>
      <c r="H16" t="str" cm="1">
        <f t="array" ref="H16">INDEX(Tableau6[],MATCH(ROW(Tableau1[[#This Row],[Addition]])-1,Tableau6[Tri],0),COLUMN(Tableau6[Nom sans accent]))</f>
        <v>GRAVILLON</v>
      </c>
      <c r="I16" t="str" cm="1">
        <f t="array" ref="I16">INDEX(Tableau7[],MATCH(ROW(Tableau1[[#This Row],[Zone]])-1,Tableau7[[position]:[position]],0),COLUMN(Tableau7[Filename]))</f>
        <v>bahamas.svg</v>
      </c>
      <c r="J16" s="1" t="str" cm="1">
        <f t="array" ref="J16">INDEX(Tableau7[],MATCH(ROW(Tableau1[[#This Row],[Couleur hexa]])-1,Tableau7[[position]:[position]],0),COLUMN(Tableau7[3_letters_code]))</f>
        <v>BHS</v>
      </c>
    </row>
    <row r="17" spans="1:10" x14ac:dyDescent="0.25">
      <c r="A17" t="s">
        <v>6</v>
      </c>
      <c r="B17" t="str">
        <f>INDEX(t_zone[],MATCH(Tableau1[[#This Row],[Zone]], t_zone[Nom],0), 3)</f>
        <v>25668A</v>
      </c>
      <c r="C17">
        <v>46</v>
      </c>
      <c r="D17" t="str">
        <f>Tableau3[[#This Row],[Fichier]]</f>
        <v>16_947.svg</v>
      </c>
      <c r="E17" t="str">
        <f>Tableau9[[#This Row],[Filename]]</f>
        <v>abeille.svg</v>
      </c>
      <c r="F17">
        <v>5</v>
      </c>
      <c r="G17" t="str" cm="1">
        <f t="array" ref="G17">INDEX(Tableau6[],MATCH(ROW(Tableau1[[#This Row],[Addition]])-1,Tableau6[Tri],0),COLUMN(Tableau6[Prenom sans accent]))</f>
        <v>Mohamed</v>
      </c>
      <c r="H17" t="str" cm="1">
        <f t="array" ref="H17">INDEX(Tableau6[],MATCH(ROW(Tableau1[[#This Row],[Addition]])-1,Tableau6[Tri],0),COLUMN(Tableau6[Nom sans accent]))</f>
        <v>ALI</v>
      </c>
      <c r="I17" t="str" cm="1">
        <f t="array" ref="I17">INDEX(Tableau7[],MATCH(ROW(Tableau1[[#This Row],[Zone]])-1,Tableau7[[position]:[position]],0),COLUMN(Tableau7[Filename]))</f>
        <v>colombia.svg</v>
      </c>
      <c r="J17" s="1" t="str" cm="1">
        <f t="array" ref="J17">INDEX(Tableau7[],MATCH(ROW(Tableau1[[#This Row],[Couleur hexa]])-1,Tableau7[[position]:[position]],0),COLUMN(Tableau7[3_letters_code]))</f>
        <v>COL</v>
      </c>
    </row>
    <row r="18" spans="1:10" x14ac:dyDescent="0.25">
      <c r="A18" t="s">
        <v>6</v>
      </c>
      <c r="B18" t="str">
        <f>INDEX(t_zone[],MATCH(Tableau1[[#This Row],[Zone]], t_zone[Nom],0), 3)</f>
        <v>25668A</v>
      </c>
      <c r="C18">
        <v>47</v>
      </c>
      <c r="D18" t="str">
        <f>Tableau3[[#This Row],[Fichier]]</f>
        <v>17_53.svg</v>
      </c>
      <c r="E18" t="str">
        <f>Tableau9[[#This Row],[Filename]]</f>
        <v>tulipe.svg</v>
      </c>
      <c r="F18">
        <v>3</v>
      </c>
      <c r="G18" t="str" cm="1">
        <f t="array" ref="G18">INDEX(Tableau6[],MATCH(ROW(Tableau1[[#This Row],[Addition]])-1,Tableau6[Tri],0),COLUMN(Tableau6[Prenom sans accent]))</f>
        <v>Serena</v>
      </c>
      <c r="H18" t="str" cm="1">
        <f t="array" ref="H18">INDEX(Tableau6[],MATCH(ROW(Tableau1[[#This Row],[Addition]])-1,Tableau6[Tri],0),COLUMN(Tableau6[Nom sans accent]))</f>
        <v>WILLIAMS</v>
      </c>
      <c r="I18" t="str" cm="1">
        <f t="array" ref="I18">INDEX(Tableau7[],MATCH(ROW(Tableau1[[#This Row],[Zone]])-1,Tableau7[[position]:[position]],0),COLUMN(Tableau7[Filename]))</f>
        <v>peru.svg</v>
      </c>
      <c r="J18" s="1" t="str" cm="1">
        <f t="array" ref="J18">INDEX(Tableau7[],MATCH(ROW(Tableau1[[#This Row],[Couleur hexa]])-1,Tableau7[[position]:[position]],0),COLUMN(Tableau7[3_letters_code]))</f>
        <v>PER</v>
      </c>
    </row>
    <row r="19" spans="1:10" x14ac:dyDescent="0.25">
      <c r="A19" t="s">
        <v>6</v>
      </c>
      <c r="B19" t="str">
        <f>INDEX(t_zone[],MATCH(Tableau1[[#This Row],[Zone]], t_zone[Nom],0), 3)</f>
        <v>25668A</v>
      </c>
      <c r="C19">
        <v>48</v>
      </c>
      <c r="D19" t="str">
        <f>Tableau3[[#This Row],[Fichier]]</f>
        <v>18_8632.svg</v>
      </c>
      <c r="E19" t="str">
        <f>Tableau9[[#This Row],[Filename]]</f>
        <v>crocodile.svg</v>
      </c>
      <c r="F19">
        <v>1</v>
      </c>
      <c r="G19" t="str" cm="1">
        <f t="array" ref="G19">INDEX(Tableau6[],MATCH(ROW(Tableau1[[#This Row],[Addition]])-1,Tableau6[Tri],0),COLUMN(Tableau6[Prenom sans accent]))</f>
        <v>Oksana</v>
      </c>
      <c r="H19" t="str" cm="1">
        <f t="array" ref="H19">INDEX(Tableau6[],MATCH(ROW(Tableau1[[#This Row],[Addition]])-1,Tableau6[Tri],0),COLUMN(Tableau6[Nom sans accent]))</f>
        <v>TCHOUSSOVITINA</v>
      </c>
      <c r="I19" t="str" cm="1">
        <f t="array" ref="I19">INDEX(Tableau7[],MATCH(ROW(Tableau1[[#This Row],[Zone]])-1,Tableau7[[position]:[position]],0),COLUMN(Tableau7[Filename]))</f>
        <v>dominica.svg</v>
      </c>
      <c r="J19" s="1" t="str" cm="1">
        <f t="array" ref="J19">INDEX(Tableau7[],MATCH(ROW(Tableau1[[#This Row],[Couleur hexa]])-1,Tableau7[[position]:[position]],0),COLUMN(Tableau7[3_letters_code]))</f>
        <v>DMA</v>
      </c>
    </row>
    <row r="20" spans="1:10" x14ac:dyDescent="0.25">
      <c r="A20" t="s">
        <v>6</v>
      </c>
      <c r="B20" t="str">
        <f>INDEX(t_zone[],MATCH(Tableau1[[#This Row],[Zone]], t_zone[Nom],0), 3)</f>
        <v>25668A</v>
      </c>
      <c r="C20">
        <v>49</v>
      </c>
      <c r="D20" t="str">
        <f>Tableau3[[#This Row],[Fichier]]</f>
        <v>19_75.svg</v>
      </c>
      <c r="E20" t="str">
        <f>Tableau9[[#This Row],[Filename]]</f>
        <v>fraise.svg</v>
      </c>
      <c r="F20">
        <v>-9</v>
      </c>
      <c r="G20" t="str" cm="1">
        <f t="array" ref="G20">INDEX(Tableau6[],MATCH(ROW(Tableau1[[#This Row],[Addition]])-1,Tableau6[Tri],0),COLUMN(Tableau6[Prenom sans accent]))</f>
        <v>Bernard</v>
      </c>
      <c r="H20" t="str" cm="1">
        <f t="array" ref="H20">INDEX(Tableau6[],MATCH(ROW(Tableau1[[#This Row],[Addition]])-1,Tableau6[Tri],0),COLUMN(Tableau6[Nom sans accent]))</f>
        <v>HINAULT</v>
      </c>
      <c r="I20" t="str" cm="1">
        <f t="array" ref="I20">INDEX(Tableau7[],MATCH(ROW(Tableau1[[#This Row],[Zone]])-1,Tableau7[[position]:[position]],0),COLUMN(Tableau7[Filename]))</f>
        <v>pakistan.svg</v>
      </c>
      <c r="J20" s="1" t="str" cm="1">
        <f t="array" ref="J20">INDEX(Tableau7[],MATCH(ROW(Tableau1[[#This Row],[Couleur hexa]])-1,Tableau7[[position]:[position]],0),COLUMN(Tableau7[3_letters_code]))</f>
        <v>PAK</v>
      </c>
    </row>
    <row r="21" spans="1:10" x14ac:dyDescent="0.25">
      <c r="A21" t="s">
        <v>6</v>
      </c>
      <c r="B21" t="str">
        <f>INDEX(t_zone[],MATCH(Tableau1[[#This Row],[Zone]], t_zone[Nom],0), 3)</f>
        <v>25668A</v>
      </c>
      <c r="C21">
        <v>50</v>
      </c>
      <c r="D21" t="str">
        <f>Tableau3[[#This Row],[Fichier]]</f>
        <v>20_453.svg</v>
      </c>
      <c r="E21" t="str">
        <f>Tableau9[[#This Row],[Filename]]</f>
        <v>zèbre.svg</v>
      </c>
      <c r="F21">
        <v>9</v>
      </c>
      <c r="G21" t="str" cm="1">
        <f t="array" ref="G21">INDEX(Tableau6[],MATCH(ROW(Tableau1[[#This Row],[Addition]])-1,Tableau6[Tri],0),COLUMN(Tableau6[Prenom sans accent]))</f>
        <v>Paavo</v>
      </c>
      <c r="H21" t="str" cm="1">
        <f t="array" ref="H21">INDEX(Tableau6[],MATCH(ROW(Tableau1[[#This Row],[Addition]])-1,Tableau6[Tri],0),COLUMN(Tableau6[Nom sans accent]))</f>
        <v>NURMI</v>
      </c>
      <c r="I21" t="str" cm="1">
        <f t="array" ref="I21">INDEX(Tableau7[],MATCH(ROW(Tableau1[[#This Row],[Zone]])-1,Tableau7[[position]:[position]],0),COLUMN(Tableau7[Filename]))</f>
        <v>ethiopia.svg</v>
      </c>
      <c r="J21" s="1" t="str" cm="1">
        <f t="array" ref="J21">INDEX(Tableau7[],MATCH(ROW(Tableau1[[#This Row],[Couleur hexa]])-1,Tableau7[[position]:[position]],0),COLUMN(Tableau7[3_letters_code]))</f>
        <v>ETH</v>
      </c>
    </row>
    <row r="22" spans="1:10" x14ac:dyDescent="0.25">
      <c r="A22" t="s">
        <v>8</v>
      </c>
      <c r="B22" t="str">
        <f>INDEX(t_zone[],MATCH(Tableau1[[#This Row],[Zone]], t_zone[Nom],0), 3)</f>
        <v>8A2C31</v>
      </c>
      <c r="C22">
        <v>51</v>
      </c>
      <c r="D22" t="str">
        <f>Tableau3[[#This Row],[Fichier]]</f>
        <v>21_832.svg</v>
      </c>
      <c r="E22" t="str">
        <f>Tableau9[[#This Row],[Filename]]</f>
        <v>citron.svg</v>
      </c>
      <c r="F22">
        <v>-6</v>
      </c>
      <c r="G22" t="str" cm="1">
        <f t="array" ref="G22">INDEX(Tableau6[],MATCH(ROW(Tableau1[[#This Row],[Addition]])-1,Tableau6[Tri],0),COLUMN(Tableau6[Prenom sans accent]))</f>
        <v>Teddy</v>
      </c>
      <c r="H22" t="str" cm="1">
        <f t="array" ref="H22">INDEX(Tableau6[],MATCH(ROW(Tableau1[[#This Row],[Addition]])-1,Tableau6[Tri],0),COLUMN(Tableau6[Nom sans accent]))</f>
        <v>RINER</v>
      </c>
      <c r="I22" t="str" cm="1">
        <f t="array" ref="I22">INDEX(Tableau7[],MATCH(ROW(Tableau1[[#This Row],[Zone]])-1,Tableau7[[position]:[position]],0),COLUMN(Tableau7[Filename]))</f>
        <v>bolivia.svg</v>
      </c>
      <c r="J22" s="1" t="str" cm="1">
        <f t="array" ref="J22">INDEX(Tableau7[],MATCH(ROW(Tableau1[[#This Row],[Couleur hexa]])-1,Tableau7[[position]:[position]],0),COLUMN(Tableau7[3_letters_code]))</f>
        <v>BOL</v>
      </c>
    </row>
    <row r="23" spans="1:10" x14ac:dyDescent="0.25">
      <c r="A23" t="s">
        <v>8</v>
      </c>
      <c r="B23" t="str">
        <f>INDEX(t_zone[],MATCH(Tableau1[[#This Row],[Zone]], t_zone[Nom],0), 3)</f>
        <v>8A2C31</v>
      </c>
      <c r="C23">
        <v>52</v>
      </c>
      <c r="D23" t="str">
        <f>Tableau3[[#This Row],[Fichier]]</f>
        <v>22_59.svg</v>
      </c>
      <c r="E23" t="str">
        <f>Tableau9[[#This Row],[Filename]]</f>
        <v>ail.svg</v>
      </c>
      <c r="F23">
        <v>2</v>
      </c>
      <c r="G23" t="str" cm="1">
        <f t="array" ref="G23">INDEX(Tableau6[],MATCH(ROW(Tableau1[[#This Row],[Addition]])-1,Tableau6[Tri],0),COLUMN(Tableau6[Prenom sans accent]))</f>
        <v>Stephanie</v>
      </c>
      <c r="H23" t="str" cm="1">
        <f t="array" ref="H23">INDEX(Tableau6[],MATCH(ROW(Tableau1[[#This Row],[Addition]])-1,Tableau6[Tri],0),COLUMN(Tableau6[Nom sans accent]))</f>
        <v>FRAPPART</v>
      </c>
      <c r="I23" t="str" cm="1">
        <f t="array" ref="I23">INDEX(Tableau7[],MATCH(ROW(Tableau1[[#This Row],[Zone]])-1,Tableau7[[position]:[position]],0),COLUMN(Tableau7[Filename]))</f>
        <v>spain.svg</v>
      </c>
      <c r="J23" s="1" t="str" cm="1">
        <f t="array" ref="J23">INDEX(Tableau7[],MATCH(ROW(Tableau1[[#This Row],[Couleur hexa]])-1,Tableau7[[position]:[position]],0),COLUMN(Tableau7[3_letters_code]))</f>
        <v>ESP</v>
      </c>
    </row>
    <row r="24" spans="1:10" x14ac:dyDescent="0.25">
      <c r="A24" t="s">
        <v>8</v>
      </c>
      <c r="B24" t="str">
        <f>INDEX(t_zone[],MATCH(Tableau1[[#This Row],[Zone]], t_zone[Nom],0), 3)</f>
        <v>8A2C31</v>
      </c>
      <c r="C24">
        <v>53</v>
      </c>
      <c r="D24" t="str">
        <f>Tableau3[[#This Row],[Fichier]]</f>
        <v>23_3258.svg</v>
      </c>
      <c r="E24" t="str">
        <f>Tableau9[[#This Row],[Filename]]</f>
        <v>lapin.svg</v>
      </c>
      <c r="F24">
        <v>-8</v>
      </c>
      <c r="G24" t="str" cm="1">
        <f t="array" ref="G24">INDEX(Tableau6[],MATCH(ROW(Tableau1[[#This Row],[Addition]])-1,Tableau6[Tri],0),COLUMN(Tableau6[Prenom sans accent]))</f>
        <v>Wissam</v>
      </c>
      <c r="H24" t="str" cm="1">
        <f t="array" ref="H24">INDEX(Tableau6[],MATCH(ROW(Tableau1[[#This Row],[Addition]])-1,Tableau6[Tri],0),COLUMN(Tableau6[Nom sans accent]))</f>
        <v>BEN YEDDER</v>
      </c>
      <c r="I24" t="str" cm="1">
        <f t="array" ref="I24">INDEX(Tableau7[],MATCH(ROW(Tableau1[[#This Row],[Zone]])-1,Tableau7[[position]:[position]],0),COLUMN(Tableau7[Filename]))</f>
        <v>austria.svg</v>
      </c>
      <c r="J24" s="1" t="str" cm="1">
        <f t="array" ref="J24">INDEX(Tableau7[],MATCH(ROW(Tableau1[[#This Row],[Couleur hexa]])-1,Tableau7[[position]:[position]],0),COLUMN(Tableau7[3_letters_code]))</f>
        <v>AUT</v>
      </c>
    </row>
    <row r="25" spans="1:10" x14ac:dyDescent="0.25">
      <c r="A25" t="s">
        <v>8</v>
      </c>
      <c r="B25" t="str">
        <f>INDEX(t_zone[],MATCH(Tableau1[[#This Row],[Zone]], t_zone[Nom],0), 3)</f>
        <v>8A2C31</v>
      </c>
      <c r="C25">
        <v>54</v>
      </c>
      <c r="D25" t="str">
        <f>Tableau3[[#This Row],[Fichier]]</f>
        <v>24_68.svg</v>
      </c>
      <c r="E25" t="str">
        <f>Tableau9[[#This Row],[Filename]]</f>
        <v>pomme.svg</v>
      </c>
      <c r="F25">
        <v>4</v>
      </c>
      <c r="G25" t="str" cm="1">
        <f t="array" ref="G25">INDEX(Tableau6[],MATCH(ROW(Tableau1[[#This Row],[Addition]])-1,Tableau6[Tri],0),COLUMN(Tableau6[Prenom sans accent]))</f>
        <v>Tiger</v>
      </c>
      <c r="H25" t="str" cm="1">
        <f t="array" ref="H25">INDEX(Tableau6[],MATCH(ROW(Tableau1[[#This Row],[Addition]])-1,Tableau6[Tri],0),COLUMN(Tableau6[Nom sans accent]))</f>
        <v>WOODS</v>
      </c>
      <c r="I25" t="str" cm="1">
        <f t="array" ref="I25">INDEX(Tableau7[],MATCH(ROW(Tableau1[[#This Row],[Zone]])-1,Tableau7[[position]:[position]],0),COLUMN(Tableau7[Filename]))</f>
        <v>slovakia.svg</v>
      </c>
      <c r="J25" s="1" t="str" cm="1">
        <f t="array" ref="J25">INDEX(Tableau7[],MATCH(ROW(Tableau1[[#This Row],[Couleur hexa]])-1,Tableau7[[position]:[position]],0),COLUMN(Tableau7[3_letters_code]))</f>
        <v>SVK</v>
      </c>
    </row>
    <row r="26" spans="1:10" x14ac:dyDescent="0.25">
      <c r="A26" t="s">
        <v>8</v>
      </c>
      <c r="B26" t="str">
        <f>INDEX(t_zone[],MATCH(Tableau1[[#This Row],[Zone]], t_zone[Nom],0), 3)</f>
        <v>8A2C31</v>
      </c>
      <c r="C26">
        <v>55</v>
      </c>
      <c r="D26" t="str">
        <f>Tableau3[[#This Row],[Fichier]]</f>
        <v>25_957.svg</v>
      </c>
      <c r="E26" t="str">
        <f>Tableau9[[#This Row],[Filename]]</f>
        <v>serpent.svg</v>
      </c>
      <c r="F26">
        <v>6</v>
      </c>
      <c r="G26" t="str" cm="1">
        <f t="array" ref="G26">INDEX(Tableau6[],MATCH(ROW(Tableau1[[#This Row],[Addition]])-1,Tableau6[Tri],0),COLUMN(Tableau6[Prenom sans accent]))</f>
        <v>Rafael</v>
      </c>
      <c r="H26" t="str" cm="1">
        <f t="array" ref="H26">INDEX(Tableau6[],MATCH(ROW(Tableau1[[#This Row],[Addition]])-1,Tableau6[Tri],0),COLUMN(Tableau6[Nom sans accent]))</f>
        <v>NADAL</v>
      </c>
      <c r="I26" t="str" cm="1">
        <f t="array" ref="I26">INDEX(Tableau7[],MATCH(ROW(Tableau1[[#This Row],[Zone]])-1,Tableau7[[position]:[position]],0),COLUMN(Tableau7[Filename]))</f>
        <v>sweden.svg</v>
      </c>
      <c r="J26" s="1" t="str" cm="1">
        <f t="array" ref="J26">INDEX(Tableau7[],MATCH(ROW(Tableau1[[#This Row],[Couleur hexa]])-1,Tableau7[[position]:[position]],0),COLUMN(Tableau7[3_letters_code]))</f>
        <v>SWE</v>
      </c>
    </row>
    <row r="27" spans="1:10" x14ac:dyDescent="0.25">
      <c r="A27" t="s">
        <v>8</v>
      </c>
      <c r="B27" t="str">
        <f>INDEX(t_zone[],MATCH(Tableau1[[#This Row],[Zone]], t_zone[Nom],0), 3)</f>
        <v>8A2C31</v>
      </c>
      <c r="C27">
        <v>56</v>
      </c>
      <c r="D27" t="str">
        <f>Tableau3[[#This Row],[Fichier]]</f>
        <v>26_892.svg</v>
      </c>
      <c r="E27" t="str">
        <f>Tableau9[[#This Row],[Filename]]</f>
        <v>libellule.svg</v>
      </c>
      <c r="F27">
        <v>-2</v>
      </c>
      <c r="G27" t="str" cm="1">
        <f t="array" ref="G27">INDEX(Tableau6[],MATCH(ROW(Tableau1[[#This Row],[Addition]])-1,Tableau6[Tri],0),COLUMN(Tableau6[Prenom sans accent]))</f>
        <v>Rocky</v>
      </c>
      <c r="H27" t="str" cm="1">
        <f t="array" ref="H27">INDEX(Tableau6[],MATCH(ROW(Tableau1[[#This Row],[Addition]])-1,Tableau6[Tri],0),COLUMN(Tableau6[Nom sans accent]))</f>
        <v>MARCIANO</v>
      </c>
      <c r="I27" t="str" cm="1">
        <f t="array" ref="I27">INDEX(Tableau7[],MATCH(ROW(Tableau1[[#This Row],[Zone]])-1,Tableau7[[position]:[position]],0),COLUMN(Tableau7[Filename]))</f>
        <v>mongolia.svg</v>
      </c>
      <c r="J27" s="1" t="str" cm="1">
        <f t="array" ref="J27">INDEX(Tableau7[],MATCH(ROW(Tableau1[[#This Row],[Couleur hexa]])-1,Tableau7[[position]:[position]],0),COLUMN(Tableau7[3_letters_code]))</f>
        <v>MNG</v>
      </c>
    </row>
    <row r="28" spans="1:10" x14ac:dyDescent="0.25">
      <c r="A28" t="s">
        <v>8</v>
      </c>
      <c r="B28" t="str">
        <f>INDEX(t_zone[],MATCH(Tableau1[[#This Row],[Zone]], t_zone[Nom],0), 3)</f>
        <v>8A2C31</v>
      </c>
      <c r="C28">
        <v>57</v>
      </c>
      <c r="D28" t="str">
        <f>Tableau3[[#This Row],[Fichier]]</f>
        <v>27_9412.svg</v>
      </c>
      <c r="E28" t="str">
        <f>Tableau9[[#This Row],[Filename]]</f>
        <v>citrouille.svg</v>
      </c>
      <c r="F28">
        <v>-1</v>
      </c>
      <c r="G28" t="str" cm="1">
        <f t="array" ref="G28">INDEX(Tableau6[],MATCH(ROW(Tableau1[[#This Row],[Addition]])-1,Tableau6[Tri],0),COLUMN(Tableau6[Prenom sans accent]))</f>
        <v>Marcel</v>
      </c>
      <c r="H28" t="str" cm="1">
        <f t="array" ref="H28">INDEX(Tableau6[],MATCH(ROW(Tableau1[[#This Row],[Addition]])-1,Tableau6[Tri],0),COLUMN(Tableau6[Nom sans accent]))</f>
        <v>CERDAN</v>
      </c>
      <c r="I28" t="str" cm="1">
        <f t="array" ref="I28">INDEX(Tableau7[],MATCH(ROW(Tableau1[[#This Row],[Zone]])-1,Tableau7[[position]:[position]],0),COLUMN(Tableau7[Filename]))</f>
        <v>nepal.svg</v>
      </c>
      <c r="J28" s="1" t="str" cm="1">
        <f t="array" ref="J28">INDEX(Tableau7[],MATCH(ROW(Tableau1[[#This Row],[Couleur hexa]])-1,Tableau7[[position]:[position]],0),COLUMN(Tableau7[3_letters_code]))</f>
        <v>NPL</v>
      </c>
    </row>
    <row r="29" spans="1:10" x14ac:dyDescent="0.25">
      <c r="A29" t="s">
        <v>8</v>
      </c>
      <c r="B29" t="str">
        <f>INDEX(t_zone[],MATCH(Tableau1[[#This Row],[Zone]], t_zone[Nom],0), 3)</f>
        <v>8A2C31</v>
      </c>
      <c r="C29">
        <v>58</v>
      </c>
      <c r="D29" t="str">
        <f>Tableau3[[#This Row],[Fichier]]</f>
        <v>28_163.svg</v>
      </c>
      <c r="E29" t="str">
        <f>Tableau9[[#This Row],[Filename]]</f>
        <v>groseilles.svg</v>
      </c>
      <c r="F29">
        <v>-6</v>
      </c>
      <c r="G29" t="str" cm="1">
        <f t="array" ref="G29">INDEX(Tableau6[],MATCH(ROW(Tableau1[[#This Row],[Addition]])-1,Tableau6[Tri],0),COLUMN(Tableau6[Prenom sans accent]))</f>
        <v>Mark</v>
      </c>
      <c r="H29" t="str" cm="1">
        <f t="array" ref="H29">INDEX(Tableau6[],MATCH(ROW(Tableau1[[#This Row],[Addition]])-1,Tableau6[Tri],0),COLUMN(Tableau6[Nom sans accent]))</f>
        <v>SPITZ</v>
      </c>
      <c r="I29" t="str" cm="1">
        <f t="array" ref="I29">INDEX(Tableau7[],MATCH(ROW(Tableau1[[#This Row],[Zone]])-1,Tableau7[[position]:[position]],0),COLUMN(Tableau7[Filename]))</f>
        <v>grenada.svg</v>
      </c>
      <c r="J29" s="1" t="str" cm="1">
        <f t="array" ref="J29">INDEX(Tableau7[],MATCH(ROW(Tableau1[[#This Row],[Couleur hexa]])-1,Tableau7[[position]:[position]],0),COLUMN(Tableau7[3_letters_code]))</f>
        <v>GRD</v>
      </c>
    </row>
    <row r="30" spans="1:10" x14ac:dyDescent="0.25">
      <c r="A30" t="s">
        <v>8</v>
      </c>
      <c r="B30" t="str">
        <f>INDEX(t_zone[],MATCH(Tableau1[[#This Row],[Zone]], t_zone[Nom],0), 3)</f>
        <v>8A2C31</v>
      </c>
      <c r="C30">
        <v>59</v>
      </c>
      <c r="D30" t="str">
        <f>Tableau3[[#This Row],[Fichier]]</f>
        <v>29_7863.svg</v>
      </c>
      <c r="E30" t="str">
        <f>Tableau9[[#This Row],[Filename]]</f>
        <v>choux_de_bruxelles.svg</v>
      </c>
      <c r="F30">
        <v>-6</v>
      </c>
      <c r="G30" t="str" cm="1">
        <f t="array" ref="G30">INDEX(Tableau6[],MATCH(ROW(Tableau1[[#This Row],[Addition]])-1,Tableau6[Tri],0),COLUMN(Tableau6[Prenom sans accent]))</f>
        <v>Tony</v>
      </c>
      <c r="H30" t="str" cm="1">
        <f t="array" ref="H30">INDEX(Tableau6[],MATCH(ROW(Tableau1[[#This Row],[Addition]])-1,Tableau6[Tri],0),COLUMN(Tableau6[Nom sans accent]))</f>
        <v>ESTANGUET</v>
      </c>
      <c r="I30" t="str" cm="1">
        <f t="array" ref="I30">INDEX(Tableau7[],MATCH(ROW(Tableau1[[#This Row],[Zone]])-1,Tableau7[[position]:[position]],0),COLUMN(Tableau7[Filename]))</f>
        <v>norway.svg</v>
      </c>
      <c r="J30" s="1" t="str" cm="1">
        <f t="array" ref="J30">INDEX(Tableau7[],MATCH(ROW(Tableau1[[#This Row],[Couleur hexa]])-1,Tableau7[[position]:[position]],0),COLUMN(Tableau7[3_letters_code]))</f>
        <v>NOR</v>
      </c>
    </row>
    <row r="31" spans="1:10" x14ac:dyDescent="0.25">
      <c r="A31" t="s">
        <v>8</v>
      </c>
      <c r="B31" t="str">
        <f>INDEX(t_zone[],MATCH(Tableau1[[#This Row],[Zone]], t_zone[Nom],0), 3)</f>
        <v>8A2C31</v>
      </c>
      <c r="C31">
        <v>60</v>
      </c>
      <c r="D31" t="str">
        <f>Tableau3[[#This Row],[Fichier]]</f>
        <v>30_412.svg</v>
      </c>
      <c r="E31" t="str">
        <f>Tableau9[[#This Row],[Filename]]</f>
        <v>raisin.svg</v>
      </c>
      <c r="F31">
        <v>9</v>
      </c>
      <c r="G31" t="str" cm="1">
        <f t="array" ref="G31">INDEX(Tableau6[],MATCH(ROW(Tableau1[[#This Row],[Addition]])-1,Tableau6[Tri],0),COLUMN(Tableau6[Prenom sans accent]))</f>
        <v>Nigel</v>
      </c>
      <c r="H31" t="str" cm="1">
        <f t="array" ref="H31">INDEX(Tableau6[],MATCH(ROW(Tableau1[[#This Row],[Addition]])-1,Tableau6[Tri],0),COLUMN(Tableau6[Nom sans accent]))</f>
        <v>OWENS</v>
      </c>
      <c r="I31" t="str" cm="1">
        <f t="array" ref="I31">INDEX(Tableau7[],MATCH(ROW(Tableau1[[#This Row],[Zone]])-1,Tableau7[[position]:[position]],0),COLUMN(Tableau7[Filename]))</f>
        <v>azerbaijan.svg</v>
      </c>
      <c r="J31" s="1" t="str" cm="1">
        <f t="array" ref="J31">INDEX(Tableau7[],MATCH(ROW(Tableau1[[#This Row],[Couleur hexa]])-1,Tableau7[[position]:[position]],0),COLUMN(Tableau7[3_letters_code]))</f>
        <v>AZE</v>
      </c>
    </row>
    <row r="32" spans="1:10" x14ac:dyDescent="0.25">
      <c r="A32" t="s">
        <v>8</v>
      </c>
      <c r="B32" t="str">
        <f>INDEX(t_zone[],MATCH(Tableau1[[#This Row],[Zone]], t_zone[Nom],0), 3)</f>
        <v>8A2C31</v>
      </c>
      <c r="C32">
        <v>61</v>
      </c>
      <c r="D32" t="str">
        <f>Tableau3[[#This Row],[Fichier]]</f>
        <v>31_436.svg</v>
      </c>
      <c r="E32" t="str">
        <f>Tableau9[[#This Row],[Filename]]</f>
        <v>dinde.svg</v>
      </c>
      <c r="F32">
        <v>-10</v>
      </c>
      <c r="G32" t="str" cm="1">
        <f t="array" ref="G32">INDEX(Tableau6[],MATCH(ROW(Tableau1[[#This Row],[Addition]])-1,Tableau6[Tri],0),COLUMN(Tableau6[Prenom sans accent]))</f>
        <v>William et Allan</v>
      </c>
      <c r="H32" t="str" cm="1">
        <f t="array" ref="H32">INDEX(Tableau6[],MATCH(ROW(Tableau1[[#This Row],[Addition]])-1,Tableau6[Tri],0),COLUMN(Tableau6[Nom sans accent]))</f>
        <v>ROLLE</v>
      </c>
      <c r="I32" t="str" cm="1">
        <f t="array" ref="I32">INDEX(Tableau7[],MATCH(ROW(Tableau1[[#This Row],[Zone]])-1,Tableau7[[position]:[position]],0),COLUMN(Tableau7[Filename]))</f>
        <v>republic-of-macedonia.svg</v>
      </c>
      <c r="J32" s="1" t="str" cm="1">
        <f t="array" ref="J32">INDEX(Tableau7[],MATCH(ROW(Tableau1[[#This Row],[Couleur hexa]])-1,Tableau7[[position]:[position]],0),COLUMN(Tableau7[3_letters_code]))</f>
        <v>MKD</v>
      </c>
    </row>
    <row r="33" spans="1:10" x14ac:dyDescent="0.25">
      <c r="A33" t="s">
        <v>8</v>
      </c>
      <c r="B33" t="str">
        <f>INDEX(t_zone[],MATCH(Tableau1[[#This Row],[Zone]], t_zone[Nom],0), 3)</f>
        <v>8A2C31</v>
      </c>
      <c r="C33">
        <v>62</v>
      </c>
      <c r="D33" t="str">
        <f>Tableau3[[#This Row],[Fichier]]</f>
        <v>32_63.svg</v>
      </c>
      <c r="E33" t="str">
        <f>Tableau9[[#This Row],[Filename]]</f>
        <v>pomme_de_terre.svg</v>
      </c>
      <c r="F33">
        <v>-3</v>
      </c>
      <c r="G33" t="str" cm="1">
        <f t="array" ref="G33">INDEX(Tableau6[],MATCH(ROW(Tableau1[[#This Row],[Addition]])-1,Tableau6[Tri],0),COLUMN(Tableau6[Prenom sans accent]))</f>
        <v>Jigoro</v>
      </c>
      <c r="H33" t="str" cm="1">
        <f t="array" ref="H33">INDEX(Tableau6[],MATCH(ROW(Tableau1[[#This Row],[Addition]])-1,Tableau6[Tri],0),COLUMN(Tableau6[Nom sans accent]))</f>
        <v>KANO</v>
      </c>
      <c r="I33" t="str" cm="1">
        <f t="array" ref="I33">INDEX(Tableau7[],MATCH(ROW(Tableau1[[#This Row],[Zone]])-1,Tableau7[[position]:[position]],0),COLUMN(Tableau7[Filename]))</f>
        <v>ukraine.svg</v>
      </c>
      <c r="J33" s="1" t="str" cm="1">
        <f t="array" ref="J33">INDEX(Tableau7[],MATCH(ROW(Tableau1[[#This Row],[Couleur hexa]])-1,Tableau7[[position]:[position]],0),COLUMN(Tableau7[3_letters_code]))</f>
        <v>UKR</v>
      </c>
    </row>
    <row r="34" spans="1:10" x14ac:dyDescent="0.25">
      <c r="A34" t="s">
        <v>8</v>
      </c>
      <c r="B34" t="str">
        <f>INDEX(t_zone[],MATCH(Tableau1[[#This Row],[Zone]], t_zone[Nom],0), 3)</f>
        <v>8A2C31</v>
      </c>
      <c r="C34">
        <v>63</v>
      </c>
      <c r="D34" t="str">
        <f>Tableau3[[#This Row],[Fichier]]</f>
        <v>33_7436.svg</v>
      </c>
      <c r="E34" t="str">
        <f>Tableau9[[#This Row],[Filename]]</f>
        <v>hérisson.svg</v>
      </c>
      <c r="F34">
        <v>-9</v>
      </c>
      <c r="G34" t="str" cm="1">
        <f t="array" ref="G34">INDEX(Tableau6[],MATCH(ROW(Tableau1[[#This Row],[Addition]])-1,Tableau6[Tri],0),COLUMN(Tableau6[Prenom sans accent]))</f>
        <v>Roger</v>
      </c>
      <c r="H34" t="str" cm="1">
        <f t="array" ref="H34">INDEX(Tableau6[],MATCH(ROW(Tableau1[[#This Row],[Addition]])-1,Tableau6[Tri],0),COLUMN(Tableau6[Nom sans accent]))</f>
        <v>FEDERER</v>
      </c>
      <c r="I34" t="str" cm="1">
        <f t="array" ref="I34">INDEX(Tableau7[],MATCH(ROW(Tableau1[[#This Row],[Zone]])-1,Tableau7[[position]:[position]],0),COLUMN(Tableau7[Filename]))</f>
        <v>yemen.svg</v>
      </c>
      <c r="J34" s="1" t="str" cm="1">
        <f t="array" ref="J34">INDEX(Tableau7[],MATCH(ROW(Tableau1[[#This Row],[Couleur hexa]])-1,Tableau7[[position]:[position]],0),COLUMN(Tableau7[3_letters_code]))</f>
        <v>YEM</v>
      </c>
    </row>
    <row r="35" spans="1:10" x14ac:dyDescent="0.25">
      <c r="A35" t="s">
        <v>8</v>
      </c>
      <c r="B35" t="str">
        <f>INDEX(t_zone[],MATCH(Tableau1[[#This Row],[Zone]], t_zone[Nom],0), 3)</f>
        <v>8A2C31</v>
      </c>
      <c r="C35">
        <v>64</v>
      </c>
      <c r="D35" t="str">
        <f>Tableau3[[#This Row],[Fichier]]</f>
        <v>34_1476.svg</v>
      </c>
      <c r="E35" t="str">
        <f>Tableau9[[#This Row],[Filename]]</f>
        <v>requin.svg</v>
      </c>
      <c r="F35">
        <v>2</v>
      </c>
      <c r="G35" t="str" cm="1">
        <f t="array" ref="G35">INDEX(Tableau6[],MATCH(ROW(Tableau1[[#This Row],[Addition]])-1,Tableau6[Tri],0),COLUMN(Tableau6[Prenom sans accent]))</f>
        <v>Lewis</v>
      </c>
      <c r="H35" t="str" cm="1">
        <f t="array" ref="H35">INDEX(Tableau6[],MATCH(ROW(Tableau1[[#This Row],[Addition]])-1,Tableau6[Tri],0),COLUMN(Tableau6[Nom sans accent]))</f>
        <v>HAMILTON</v>
      </c>
      <c r="I35" t="str" cm="1">
        <f t="array" ref="I35">INDEX(Tableau7[],MATCH(ROW(Tableau1[[#This Row],[Zone]])-1,Tableau7[[position]:[position]],0),COLUMN(Tableau7[Filename]))</f>
        <v>czech-republic.svg</v>
      </c>
      <c r="J35" s="1" t="str" cm="1">
        <f t="array" ref="J35">INDEX(Tableau7[],MATCH(ROW(Tableau1[[#This Row],[Couleur hexa]])-1,Tableau7[[position]:[position]],0),COLUMN(Tableau7[3_letters_code]))</f>
        <v>CZE</v>
      </c>
    </row>
    <row r="36" spans="1:10" x14ac:dyDescent="0.25">
      <c r="A36" t="s">
        <v>8</v>
      </c>
      <c r="B36" t="str">
        <f>INDEX(t_zone[],MATCH(Tableau1[[#This Row],[Zone]], t_zone[Nom],0), 3)</f>
        <v>8A2C31</v>
      </c>
      <c r="C36">
        <v>65</v>
      </c>
      <c r="D36" t="str">
        <f>Tableau3[[#This Row],[Fichier]]</f>
        <v>35_18742.svg</v>
      </c>
      <c r="E36" t="str">
        <f>Tableau9[[#This Row],[Filename]]</f>
        <v>artichaut.svg</v>
      </c>
      <c r="F36">
        <v>-8</v>
      </c>
      <c r="G36" t="str" cm="1">
        <f t="array" ref="G36">INDEX(Tableau6[],MATCH(ROW(Tableau1[[#This Row],[Addition]])-1,Tableau6[Tri],0),COLUMN(Tableau6[Prenom sans accent]))</f>
        <v>Zinedine</v>
      </c>
      <c r="H36" t="str" cm="1">
        <f t="array" ref="H36">INDEX(Tableau6[],MATCH(ROW(Tableau1[[#This Row],[Addition]])-1,Tableau6[Tri],0),COLUMN(Tableau6[Nom sans accent]))</f>
        <v>ZIDANE</v>
      </c>
      <c r="I36" t="str" cm="1">
        <f t="array" ref="I36">INDEX(Tableau7[],MATCH(ROW(Tableau1[[#This Row],[Zone]])-1,Tableau7[[position]:[position]],0),COLUMN(Tableau7[Filename]))</f>
        <v>samoa.svg</v>
      </c>
      <c r="J36" s="1" t="str" cm="1">
        <f t="array" ref="J36">INDEX(Tableau7[],MATCH(ROW(Tableau1[[#This Row],[Couleur hexa]])-1,Tableau7[[position]:[position]],0),COLUMN(Tableau7[3_letters_code]))</f>
        <v>WSM</v>
      </c>
    </row>
    <row r="37" spans="1:10" x14ac:dyDescent="0.25">
      <c r="A37" t="s">
        <v>8</v>
      </c>
      <c r="B37" t="str">
        <f>INDEX(t_zone[],MATCH(Tableau1[[#This Row],[Zone]], t_zone[Nom],0), 3)</f>
        <v>8A2C31</v>
      </c>
      <c r="C37">
        <v>66</v>
      </c>
      <c r="D37" t="str">
        <f>Tableau3[[#This Row],[Fichier]]</f>
        <v>36_76941.svg</v>
      </c>
      <c r="E37" t="str">
        <f>Tableau9[[#This Row],[Filename]]</f>
        <v>tigre.svg</v>
      </c>
      <c r="F37">
        <v>7</v>
      </c>
      <c r="G37" t="str" cm="1">
        <f t="array" ref="G37">INDEX(Tableau6[],MATCH(ROW(Tableau1[[#This Row],[Addition]])-1,Tableau6[Tri],0),COLUMN(Tableau6[Prenom sans accent]))</f>
        <v>Marit</v>
      </c>
      <c r="H37" t="str" cm="1">
        <f t="array" ref="H37">INDEX(Tableau6[],MATCH(ROW(Tableau1[[#This Row],[Addition]])-1,Tableau6[Tri],0),COLUMN(Tableau6[Nom sans accent]))</f>
        <v>BJOERGEN</v>
      </c>
      <c r="I37" t="str" cm="1">
        <f t="array" ref="I37">INDEX(Tableau7[],MATCH(ROW(Tableau1[[#This Row],[Zone]])-1,Tableau7[[position]:[position]],0),COLUMN(Tableau7[Filename]))</f>
        <v>italy.svg</v>
      </c>
      <c r="J37" s="1" t="str" cm="1">
        <f t="array" ref="J37">INDEX(Tableau7[],MATCH(ROW(Tableau1[[#This Row],[Couleur hexa]])-1,Tableau7[[position]:[position]],0),COLUMN(Tableau7[3_letters_code]))</f>
        <v>ITA</v>
      </c>
    </row>
    <row r="38" spans="1:10" x14ac:dyDescent="0.25">
      <c r="A38" t="s">
        <v>8</v>
      </c>
      <c r="B38" t="str">
        <f>INDEX(t_zone[],MATCH(Tableau1[[#This Row],[Zone]], t_zone[Nom],0), 3)</f>
        <v>8A2C31</v>
      </c>
      <c r="C38">
        <v>67</v>
      </c>
      <c r="D38" t="str">
        <f>Tableau3[[#This Row],[Fichier]]</f>
        <v>37_841.svg</v>
      </c>
      <c r="E38" t="str">
        <f>Tableau9[[#This Row],[Filename]]</f>
        <v>fourmi.svg</v>
      </c>
      <c r="F38">
        <v>-9</v>
      </c>
      <c r="G38" t="str" cm="1">
        <f t="array" ref="G38">INDEX(Tableau6[],MATCH(ROW(Tableau1[[#This Row],[Addition]])-1,Tableau6[Tri],0),COLUMN(Tableau6[Prenom sans accent]))</f>
        <v>Yannick</v>
      </c>
      <c r="H38" t="str" cm="1">
        <f t="array" ref="H38">INDEX(Tableau6[],MATCH(ROW(Tableau1[[#This Row],[Addition]])-1,Tableau6[Tri],0),COLUMN(Tableau6[Nom sans accent]))</f>
        <v>AGNEL</v>
      </c>
      <c r="I38" t="str" cm="1">
        <f t="array" ref="I38">INDEX(Tableau7[],MATCH(ROW(Tableau1[[#This Row],[Zone]])-1,Tableau7[[position]:[position]],0),COLUMN(Tableau7[Filename]))</f>
        <v>qatar.svg</v>
      </c>
      <c r="J38" s="1" t="str" cm="1">
        <f t="array" ref="J38">INDEX(Tableau7[],MATCH(ROW(Tableau1[[#This Row],[Couleur hexa]])-1,Tableau7[[position]:[position]],0),COLUMN(Tableau7[3_letters_code]))</f>
        <v>QAT</v>
      </c>
    </row>
    <row r="39" spans="1:10" x14ac:dyDescent="0.25">
      <c r="A39" t="s">
        <v>8</v>
      </c>
      <c r="B39" t="str">
        <f>INDEX(t_zone[],MATCH(Tableau1[[#This Row],[Zone]], t_zone[Nom],0), 3)</f>
        <v>8A2C31</v>
      </c>
      <c r="C39">
        <v>68</v>
      </c>
      <c r="D39" t="str">
        <f>Tableau3[[#This Row],[Fichier]]</f>
        <v>38_18726.svg</v>
      </c>
      <c r="E39" t="str">
        <f>Tableau9[[#This Row],[Filename]]</f>
        <v>tournesol.svg</v>
      </c>
      <c r="F39">
        <v>-4</v>
      </c>
      <c r="G39" t="str" cm="1">
        <f t="array" ref="G39">INDEX(Tableau6[],MATCH(ROW(Tableau1[[#This Row],[Addition]])-1,Tableau6[Tri],0),COLUMN(Tableau6[Prenom sans accent]))</f>
        <v>Pierluigi</v>
      </c>
      <c r="H39" t="str" cm="1">
        <f t="array" ref="H39">INDEX(Tableau6[],MATCH(ROW(Tableau1[[#This Row],[Addition]])-1,Tableau6[Tri],0),COLUMN(Tableau6[Nom sans accent]))</f>
        <v>COLLINA</v>
      </c>
      <c r="I39" t="str" cm="1">
        <f t="array" ref="I39">INDEX(Tableau7[],MATCH(ROW(Tableau1[[#This Row],[Zone]])-1,Tableau7[[position]:[position]],0),COLUMN(Tableau7[Filename]))</f>
        <v>bulgaria.svg</v>
      </c>
      <c r="J39" s="1" t="str" cm="1">
        <f t="array" ref="J39">INDEX(Tableau7[],MATCH(ROW(Tableau1[[#This Row],[Couleur hexa]])-1,Tableau7[[position]:[position]],0),COLUMN(Tableau7[3_letters_code]))</f>
        <v>BGR</v>
      </c>
    </row>
    <row r="40" spans="1:10" x14ac:dyDescent="0.25">
      <c r="A40" t="s">
        <v>8</v>
      </c>
      <c r="B40" t="str">
        <f>INDEX(t_zone[],MATCH(Tableau1[[#This Row],[Zone]], t_zone[Nom],0), 3)</f>
        <v>8A2C31</v>
      </c>
      <c r="C40">
        <v>69</v>
      </c>
      <c r="D40" t="str">
        <f>Tableau3[[#This Row],[Fichier]]</f>
        <v>39_21.svg</v>
      </c>
      <c r="E40" t="str">
        <f>Tableau9[[#This Row],[Filename]]</f>
        <v>guêpe.svg</v>
      </c>
      <c r="F40">
        <v>-2</v>
      </c>
      <c r="G40" t="str" cm="1">
        <f t="array" ref="G40">INDEX(Tableau6[],MATCH(ROW(Tableau1[[#This Row],[Addition]])-1,Tableau6[Tri],0),COLUMN(Tableau6[Prenom sans accent]))</f>
        <v>Fouad</v>
      </c>
      <c r="H40" t="str" cm="1">
        <f t="array" ref="H40">INDEX(Tableau6[],MATCH(ROW(Tableau1[[#This Row],[Addition]])-1,Tableau6[Tri],0),COLUMN(Tableau6[Nom sans accent]))</f>
        <v>JEBBARI</v>
      </c>
      <c r="I40" t="str" cm="1">
        <f t="array" ref="I40">INDEX(Tableau7[],MATCH(ROW(Tableau1[[#This Row],[Zone]])-1,Tableau7[[position]:[position]],0),COLUMN(Tableau7[Filename]))</f>
        <v>germany.svg</v>
      </c>
      <c r="J40" s="1" t="str" cm="1">
        <f t="array" ref="J40">INDEX(Tableau7[],MATCH(ROW(Tableau1[[#This Row],[Couleur hexa]])-1,Tableau7[[position]:[position]],0),COLUMN(Tableau7[3_letters_code]))</f>
        <v>DEU</v>
      </c>
    </row>
    <row r="41" spans="1:10" x14ac:dyDescent="0.25">
      <c r="A41" t="s">
        <v>8</v>
      </c>
      <c r="B41" t="str">
        <f>INDEX(t_zone[],MATCH(Tableau1[[#This Row],[Zone]], t_zone[Nom],0), 3)</f>
        <v>8A2C31</v>
      </c>
      <c r="C41">
        <v>70</v>
      </c>
      <c r="D41" t="str">
        <f>Tableau3[[#This Row],[Fichier]]</f>
        <v>40_9674.svg</v>
      </c>
      <c r="E41" t="str">
        <f>Tableau9[[#This Row],[Filename]]</f>
        <v>baleine.svg</v>
      </c>
      <c r="F41">
        <v>-8</v>
      </c>
      <c r="G41" t="str" cm="1">
        <f t="array" ref="G41">INDEX(Tableau6[],MATCH(ROW(Tableau1[[#This Row],[Addition]])-1,Tableau6[Tri],0),COLUMN(Tableau6[Prenom sans accent]))</f>
        <v>Wayne</v>
      </c>
      <c r="H41" t="str" cm="1">
        <f t="array" ref="H41">INDEX(Tableau6[],MATCH(ROW(Tableau1[[#This Row],[Addition]])-1,Tableau6[Tri],0),COLUMN(Tableau6[Nom sans accent]))</f>
        <v>GRETZKI</v>
      </c>
      <c r="I41" t="str" cm="1">
        <f t="array" ref="I41">INDEX(Tableau7[],MATCH(ROW(Tableau1[[#This Row],[Zone]])-1,Tableau7[[position]:[position]],0),COLUMN(Tableau7[Filename]))</f>
        <v>burkina-faso.svg</v>
      </c>
      <c r="J41" s="1" t="str" cm="1">
        <f t="array" ref="J41">INDEX(Tableau7[],MATCH(ROW(Tableau1[[#This Row],[Couleur hexa]])-1,Tableau7[[position]:[position]],0),COLUMN(Tableau7[3_letters_code]))</f>
        <v>BFA</v>
      </c>
    </row>
    <row r="42" spans="1:10" x14ac:dyDescent="0.25">
      <c r="A42" t="s">
        <v>10</v>
      </c>
      <c r="B42" t="str">
        <f>INDEX(t_zone[],MATCH(Tableau1[[#This Row],[Zone]], t_zone[Nom],0), 3)</f>
        <v>f58448</v>
      </c>
      <c r="C42">
        <v>71</v>
      </c>
      <c r="D42" t="str">
        <f>Tableau3[[#This Row],[Fichier]]</f>
        <v>41_58.svg</v>
      </c>
      <c r="E42" t="str">
        <f>Tableau9[[#This Row],[Filename]]</f>
        <v>cacahuète.svg</v>
      </c>
      <c r="F42">
        <v>-5</v>
      </c>
      <c r="G42" t="str" cm="1">
        <f t="array" ref="G42">INDEX(Tableau6[],MATCH(ROW(Tableau1[[#This Row],[Addition]])-1,Tableau6[Tri],0),COLUMN(Tableau6[Prenom sans accent]))</f>
        <v>Megan</v>
      </c>
      <c r="H42" t="str" cm="1">
        <f t="array" ref="H42">INDEX(Tableau6[],MATCH(ROW(Tableau1[[#This Row],[Addition]])-1,Tableau6[Tri],0),COLUMN(Tableau6[Nom sans accent]))</f>
        <v>RAPINOE</v>
      </c>
      <c r="I42" t="str" cm="1">
        <f t="array" ref="I42">INDEX(Tableau7[],MATCH(ROW(Tableau1[[#This Row],[Zone]])-1,Tableau7[[position]:[position]],0),COLUMN(Tableau7[Filename]))</f>
        <v>andorra.svg</v>
      </c>
      <c r="J42" s="1" t="str" cm="1">
        <f t="array" ref="J42">INDEX(Tableau7[],MATCH(ROW(Tableau1[[#This Row],[Couleur hexa]])-1,Tableau7[[position]:[position]],0),COLUMN(Tableau7[3_letters_code]))</f>
        <v>AND</v>
      </c>
    </row>
    <row r="43" spans="1:10" x14ac:dyDescent="0.25">
      <c r="A43" t="s">
        <v>10</v>
      </c>
      <c r="B43" t="str">
        <f>INDEX(t_zone[],MATCH(Tableau1[[#This Row],[Zone]], t_zone[Nom],0), 3)</f>
        <v>f58448</v>
      </c>
      <c r="C43">
        <v>72</v>
      </c>
      <c r="D43" t="str">
        <f>Tableau3[[#This Row],[Fichier]]</f>
        <v>42_81254.svg</v>
      </c>
      <c r="E43" t="str">
        <f>Tableau9[[#This Row],[Filename]]</f>
        <v>banane.svg</v>
      </c>
      <c r="F43">
        <v>1</v>
      </c>
      <c r="G43" t="str" cm="1">
        <f t="array" ref="G43">INDEX(Tableau6[],MATCH(ROW(Tableau1[[#This Row],[Addition]])-1,Tableau6[Tri],0),COLUMN(Tableau6[Prenom sans accent]))</f>
        <v>Lance</v>
      </c>
      <c r="H43" t="str" cm="1">
        <f t="array" ref="H43">INDEX(Tableau6[],MATCH(ROW(Tableau1[[#This Row],[Addition]])-1,Tableau6[Tri],0),COLUMN(Tableau6[Nom sans accent]))</f>
        <v>ARMSTRONG</v>
      </c>
      <c r="I43" t="str" cm="1">
        <f t="array" ref="I43">INDEX(Tableau7[],MATCH(ROW(Tableau1[[#This Row],[Zone]])-1,Tableau7[[position]:[position]],0),COLUMN(Tableau7[Filename]))</f>
        <v>russia.svg</v>
      </c>
      <c r="J43" s="1" t="str" cm="1">
        <f t="array" ref="J43">INDEX(Tableau7[],MATCH(ROW(Tableau1[[#This Row],[Couleur hexa]])-1,Tableau7[[position]:[position]],0),COLUMN(Tableau7[3_letters_code]))</f>
        <v>RUS</v>
      </c>
    </row>
    <row r="44" spans="1:10" x14ac:dyDescent="0.25">
      <c r="A44" t="s">
        <v>10</v>
      </c>
      <c r="B44" t="str">
        <f>INDEX(t_zone[],MATCH(Tableau1[[#This Row],[Zone]], t_zone[Nom],0), 3)</f>
        <v>f58448</v>
      </c>
      <c r="C44">
        <v>73</v>
      </c>
      <c r="D44" t="str">
        <f>Tableau3[[#This Row],[Fichier]]</f>
        <v>43_72148.svg</v>
      </c>
      <c r="E44" t="str">
        <f>Tableau9[[#This Row],[Filename]]</f>
        <v>léopard.svg</v>
      </c>
      <c r="F44">
        <v>-2</v>
      </c>
      <c r="G44" t="str" cm="1">
        <f t="array" ref="G44">INDEX(Tableau6[],MATCH(ROW(Tableau1[[#This Row],[Addition]])-1,Tableau6[Tri],0),COLUMN(Tableau6[Prenom sans accent]))</f>
        <v>Alain</v>
      </c>
      <c r="H44" t="str" cm="1">
        <f t="array" ref="H44">INDEX(Tableau6[],MATCH(ROW(Tableau1[[#This Row],[Addition]])-1,Tableau6[Tri],0),COLUMN(Tableau6[Nom sans accent]))</f>
        <v>PROST</v>
      </c>
      <c r="I44" t="str" cm="1">
        <f t="array" ref="I44">INDEX(Tableau7[],MATCH(ROW(Tableau1[[#This Row],[Zone]])-1,Tableau7[[position]:[position]],0),COLUMN(Tableau7[Filename]))</f>
        <v>madagascar.svg</v>
      </c>
      <c r="J44" s="1" t="str" cm="1">
        <f t="array" ref="J44">INDEX(Tableau7[],MATCH(ROW(Tableau1[[#This Row],[Couleur hexa]])-1,Tableau7[[position]:[position]],0),COLUMN(Tableau7[3_letters_code]))</f>
        <v>MDG</v>
      </c>
    </row>
    <row r="45" spans="1:10" x14ac:dyDescent="0.25">
      <c r="A45" t="s">
        <v>10</v>
      </c>
      <c r="B45" t="str">
        <f>INDEX(t_zone[],MATCH(Tableau1[[#This Row],[Zone]], t_zone[Nom],0), 3)</f>
        <v>f58448</v>
      </c>
      <c r="C45">
        <v>74</v>
      </c>
      <c r="D45" t="str">
        <f>Tableau3[[#This Row],[Fichier]]</f>
        <v>44_924.svg</v>
      </c>
      <c r="E45" t="str">
        <f>Tableau9[[#This Row],[Filename]]</f>
        <v>écureuil.svg</v>
      </c>
      <c r="F45">
        <v>-5</v>
      </c>
      <c r="G45" t="str" cm="1">
        <f t="array" ref="G45">INDEX(Tableau6[],MATCH(ROW(Tableau1[[#This Row],[Addition]])-1,Tableau6[Tri],0),COLUMN(Tableau6[Prenom sans accent]))</f>
        <v>Ole einar</v>
      </c>
      <c r="H45" t="str" cm="1">
        <f t="array" ref="H45">INDEX(Tableau6[],MATCH(ROW(Tableau1[[#This Row],[Addition]])-1,Tableau6[Tri],0),COLUMN(Tableau6[Nom sans accent]))</f>
        <v>BJOERNDALEN</v>
      </c>
      <c r="I45" t="str" cm="1">
        <f t="array" ref="I45">INDEX(Tableau7[],MATCH(ROW(Tableau1[[#This Row],[Zone]])-1,Tableau7[[position]:[position]],0),COLUMN(Tableau7[Filename]))</f>
        <v>mexico.svg</v>
      </c>
      <c r="J45" s="1" t="str" cm="1">
        <f t="array" ref="J45">INDEX(Tableau7[],MATCH(ROW(Tableau1[[#This Row],[Couleur hexa]])-1,Tableau7[[position]:[position]],0),COLUMN(Tableau7[3_letters_code]))</f>
        <v>MEX</v>
      </c>
    </row>
    <row r="46" spans="1:10" x14ac:dyDescent="0.25">
      <c r="A46" t="s">
        <v>10</v>
      </c>
      <c r="B46" t="str">
        <f>INDEX(t_zone[],MATCH(Tableau1[[#This Row],[Zone]], t_zone[Nom],0), 3)</f>
        <v>f58448</v>
      </c>
      <c r="C46">
        <v>75</v>
      </c>
      <c r="D46" t="str">
        <f>Tableau3[[#This Row],[Fichier]]</f>
        <v>45_8436.svg</v>
      </c>
      <c r="E46" t="str">
        <f>Tableau9[[#This Row],[Filename]]</f>
        <v>poivron_vert.svg</v>
      </c>
      <c r="F46">
        <v>5</v>
      </c>
      <c r="G46" t="str" cm="1">
        <f t="array" ref="G46">INDEX(Tableau6[],MATCH(ROW(Tableau1[[#This Row],[Addition]])-1,Tableau6[Tri],0),COLUMN(Tableau6[Prenom sans accent]))</f>
        <v>Renaud</v>
      </c>
      <c r="H46" t="str" cm="1">
        <f t="array" ref="H46">INDEX(Tableau6[],MATCH(ROW(Tableau1[[#This Row],[Addition]])-1,Tableau6[Tri],0),COLUMN(Tableau6[Nom sans accent]))</f>
        <v>LAVILLENIE</v>
      </c>
      <c r="I46" t="str" cm="1">
        <f t="array" ref="I46">INDEX(Tableau7[],MATCH(ROW(Tableau1[[#This Row],[Zone]])-1,Tableau7[[position]:[position]],0),COLUMN(Tableau7[Filename]))</f>
        <v>egypt.svg</v>
      </c>
      <c r="J46" s="1" t="str" cm="1">
        <f t="array" ref="J46">INDEX(Tableau7[],MATCH(ROW(Tableau1[[#This Row],[Couleur hexa]])-1,Tableau7[[position]:[position]],0),COLUMN(Tableau7[3_letters_code]))</f>
        <v>EGY</v>
      </c>
    </row>
    <row r="47" spans="1:10" x14ac:dyDescent="0.25">
      <c r="A47" t="s">
        <v>10</v>
      </c>
      <c r="B47" t="str">
        <f>INDEX(t_zone[],MATCH(Tableau1[[#This Row],[Zone]], t_zone[Nom],0), 3)</f>
        <v>f58448</v>
      </c>
      <c r="C47">
        <v>76</v>
      </c>
      <c r="D47" t="str">
        <f>Tableau3[[#This Row],[Fichier]]</f>
        <v>46_6981.svg</v>
      </c>
      <c r="E47" t="str">
        <f>Tableau9[[#This Row],[Filename]]</f>
        <v>cerf.svg</v>
      </c>
      <c r="F47">
        <v>-4</v>
      </c>
      <c r="G47" t="str" cm="1">
        <f t="array" ref="G47">INDEX(Tableau6[],MATCH(ROW(Tableau1[[#This Row],[Addition]])-1,Tableau6[Tri],0),COLUMN(Tableau6[Prenom sans accent]))</f>
        <v>Dick</v>
      </c>
      <c r="H47" t="str" cm="1">
        <f t="array" ref="H47">INDEX(Tableau6[],MATCH(ROW(Tableau1[[#This Row],[Addition]])-1,Tableau6[Tri],0),COLUMN(Tableau6[Nom sans accent]))</f>
        <v>BAVETTA</v>
      </c>
      <c r="I47" t="str" cm="1">
        <f t="array" ref="I47">INDEX(Tableau7[],MATCH(ROW(Tableau1[[#This Row],[Zone]])-1,Tableau7[[position]:[position]],0),COLUMN(Tableau7[Filename]))</f>
        <v>paraguay.svg</v>
      </c>
      <c r="J47" s="1" t="str" cm="1">
        <f t="array" ref="J47">INDEX(Tableau7[],MATCH(ROW(Tableau1[[#This Row],[Couleur hexa]])-1,Tableau7[[position]:[position]],0),COLUMN(Tableau7[3_letters_code]))</f>
        <v>PRY</v>
      </c>
    </row>
    <row r="48" spans="1:10" x14ac:dyDescent="0.25">
      <c r="A48" t="s">
        <v>10</v>
      </c>
      <c r="B48" t="str">
        <f>INDEX(t_zone[],MATCH(Tableau1[[#This Row],[Zone]], t_zone[Nom],0), 3)</f>
        <v>f58448</v>
      </c>
      <c r="C48">
        <v>77</v>
      </c>
      <c r="D48" t="str">
        <f>Tableau3[[#This Row],[Fichier]]</f>
        <v>47_74563.svg</v>
      </c>
      <c r="E48" t="str">
        <f>Tableau9[[#This Row],[Filename]]</f>
        <v>fruit_du_dragon.svg</v>
      </c>
      <c r="F48">
        <v>-9</v>
      </c>
      <c r="G48" t="str" cm="1">
        <f t="array" ref="G48">INDEX(Tableau6[],MATCH(ROW(Tableau1[[#This Row],[Addition]])-1,Tableau6[Tri],0),COLUMN(Tableau6[Prenom sans accent]))</f>
        <v>Maxime</v>
      </c>
      <c r="H48" t="str" cm="1">
        <f t="array" ref="H48">INDEX(Tableau6[],MATCH(ROW(Tableau1[[#This Row],[Addition]])-1,Tableau6[Tri],0),COLUMN(Tableau6[Nom sans accent]))</f>
        <v>LANGLOIS</v>
      </c>
      <c r="I48" t="str" cm="1">
        <f t="array" ref="I48">INDEX(Tableau7[],MATCH(ROW(Tableau1[[#This Row],[Zone]])-1,Tableau7[[position]:[position]],0),COLUMN(Tableau7[Filename]))</f>
        <v>gabon.svg</v>
      </c>
      <c r="J48" s="1" t="str" cm="1">
        <f t="array" ref="J48">INDEX(Tableau7[],MATCH(ROW(Tableau1[[#This Row],[Couleur hexa]])-1,Tableau7[[position]:[position]],0),COLUMN(Tableau7[3_letters_code]))</f>
        <v>GAB</v>
      </c>
    </row>
    <row r="49" spans="1:10" x14ac:dyDescent="0.25">
      <c r="A49" t="s">
        <v>10</v>
      </c>
      <c r="B49" t="str">
        <f>INDEX(t_zone[],MATCH(Tableau1[[#This Row],[Zone]], t_zone[Nom],0), 3)</f>
        <v>f58448</v>
      </c>
      <c r="C49">
        <v>78</v>
      </c>
      <c r="D49" t="str">
        <f>Tableau3[[#This Row],[Fichier]]</f>
        <v>48_21496.svg</v>
      </c>
      <c r="E49" t="str">
        <f>Tableau9[[#This Row],[Filename]]</f>
        <v>tomate.svg</v>
      </c>
      <c r="F49">
        <v>-7</v>
      </c>
      <c r="G49" t="str" cm="1">
        <f t="array" ref="G49">INDEX(Tableau6[],MATCH(ROW(Tableau1[[#This Row],[Addition]])-1,Tableau6[Tri],0),COLUMN(Tableau6[Prenom sans accent]))</f>
        <v>Usain</v>
      </c>
      <c r="H49" t="str" cm="1">
        <f t="array" ref="H49">INDEX(Tableau6[],MATCH(ROW(Tableau1[[#This Row],[Addition]])-1,Tableau6[Tri],0),COLUMN(Tableau6[Nom sans accent]))</f>
        <v>BOLT</v>
      </c>
      <c r="I49" t="str" cm="1">
        <f t="array" ref="I49">INDEX(Tableau7[],MATCH(ROW(Tableau1[[#This Row],[Zone]])-1,Tableau7[[position]:[position]],0),COLUMN(Tableau7[Filename]))</f>
        <v>niger.svg</v>
      </c>
      <c r="J49" s="1" t="str" cm="1">
        <f t="array" ref="J49">INDEX(Tableau7[],MATCH(ROW(Tableau1[[#This Row],[Couleur hexa]])-1,Tableau7[[position]:[position]],0),COLUMN(Tableau7[3_letters_code]))</f>
        <v>NER</v>
      </c>
    </row>
    <row r="50" spans="1:10" x14ac:dyDescent="0.25">
      <c r="A50" t="s">
        <v>10</v>
      </c>
      <c r="B50" t="str">
        <f>INDEX(t_zone[],MATCH(Tableau1[[#This Row],[Zone]], t_zone[Nom],0), 3)</f>
        <v>f58448</v>
      </c>
      <c r="C50">
        <v>79</v>
      </c>
      <c r="D50" t="str">
        <f>Tableau3[[#This Row],[Fichier]]</f>
        <v>49_4129.svg</v>
      </c>
      <c r="E50" t="str">
        <f>Tableau9[[#This Row],[Filename]]</f>
        <v>prune.svg</v>
      </c>
      <c r="F50">
        <v>-10</v>
      </c>
      <c r="G50" t="str" cm="1">
        <f t="array" ref="G50">INDEX(Tableau6[],MATCH(ROW(Tableau1[[#This Row],[Addition]])-1,Tableau6[Tri],0),COLUMN(Tableau6[Prenom sans accent]))</f>
        <v>Nikola</v>
      </c>
      <c r="H50" t="str" cm="1">
        <f t="array" ref="H50">INDEX(Tableau6[],MATCH(ROW(Tableau1[[#This Row],[Addition]])-1,Tableau6[Tri],0),COLUMN(Tableau6[Nom sans accent]))</f>
        <v>KARABATIC</v>
      </c>
      <c r="I50" t="str" cm="1">
        <f t="array" ref="I50">INDEX(Tableau7[],MATCH(ROW(Tableau1[[#This Row],[Zone]])-1,Tableau7[[position]:[position]],0),COLUMN(Tableau7[Filename]))</f>
        <v>chile.svg</v>
      </c>
      <c r="J50" s="1" t="str" cm="1">
        <f t="array" ref="J50">INDEX(Tableau7[],MATCH(ROW(Tableau1[[#This Row],[Couleur hexa]])-1,Tableau7[[position]:[position]],0),COLUMN(Tableau7[3_letters_code]))</f>
        <v>CHL</v>
      </c>
    </row>
    <row r="51" spans="1:10" x14ac:dyDescent="0.25">
      <c r="A51" t="s">
        <v>10</v>
      </c>
      <c r="B51" t="str">
        <f>INDEX(t_zone[],MATCH(Tableau1[[#This Row],[Zone]], t_zone[Nom],0), 3)</f>
        <v>f58448</v>
      </c>
      <c r="C51">
        <v>80</v>
      </c>
      <c r="D51" t="str">
        <f>Tableau3[[#This Row],[Fichier]]</f>
        <v>50_98.svg</v>
      </c>
      <c r="E51" t="str">
        <f>Tableau9[[#This Row],[Filename]]</f>
        <v>renard.svg</v>
      </c>
      <c r="F51">
        <v>6</v>
      </c>
      <c r="G51" t="str" cm="1">
        <f t="array" ref="G51">INDEX(Tableau6[],MATCH(ROW(Tableau1[[#This Row],[Addition]])-1,Tableau6[Tri],0),COLUMN(Tableau6[Prenom sans accent]))</f>
        <v>Lionel</v>
      </c>
      <c r="H51" t="str" cm="1">
        <f t="array" ref="H51">INDEX(Tableau6[],MATCH(ROW(Tableau1[[#This Row],[Addition]])-1,Tableau6[Tri],0),COLUMN(Tableau6[Nom sans accent]))</f>
        <v>MESSI</v>
      </c>
      <c r="I51" t="str" cm="1">
        <f t="array" ref="I51">INDEX(Tableau7[],MATCH(ROW(Tableau1[[#This Row],[Zone]])-1,Tableau7[[position]:[position]],0),COLUMN(Tableau7[Filename]))</f>
        <v>liberia.svg</v>
      </c>
      <c r="J51" s="1" t="str" cm="1">
        <f t="array" ref="J51">INDEX(Tableau7[],MATCH(ROW(Tableau1[[#This Row],[Couleur hexa]])-1,Tableau7[[position]:[position]],0),COLUMN(Tableau7[3_letters_code]))</f>
        <v>LBR</v>
      </c>
    </row>
    <row r="52" spans="1:10" x14ac:dyDescent="0.25">
      <c r="A52" t="s">
        <v>10</v>
      </c>
      <c r="B52" t="str">
        <f>INDEX(t_zone[],MATCH(Tableau1[[#This Row],[Zone]], t_zone[Nom],0), 3)</f>
        <v>f58448</v>
      </c>
      <c r="C52">
        <v>81</v>
      </c>
      <c r="D52" t="str">
        <f>Tableau3[[#This Row],[Fichier]]</f>
        <v>51_358.svg</v>
      </c>
      <c r="E52" t="str">
        <f>Tableau9[[#This Row],[Filename]]</f>
        <v>hippopotame.svg</v>
      </c>
      <c r="F52">
        <v>-6</v>
      </c>
      <c r="G52" t="str" cm="1">
        <f t="array" ref="G52">INDEX(Tableau6[],MATCH(ROW(Tableau1[[#This Row],[Addition]])-1,Tableau6[Tri],0),COLUMN(Tableau6[Prenom sans accent]))</f>
        <v>Tony</v>
      </c>
      <c r="H52" t="str" cm="1">
        <f t="array" ref="H52">INDEX(Tableau6[],MATCH(ROW(Tableau1[[#This Row],[Addition]])-1,Tableau6[Tri],0),COLUMN(Tableau6[Nom sans accent]))</f>
        <v>PARKER</v>
      </c>
      <c r="I52" t="str" cm="1">
        <f t="array" ref="I52">INDEX(Tableau7[],MATCH(ROW(Tableau1[[#This Row],[Zone]])-1,Tableau7[[position]:[position]],0),COLUMN(Tableau7[Filename]))</f>
        <v>kyrgyzstan.svg</v>
      </c>
      <c r="J52" s="1" t="str" cm="1">
        <f t="array" ref="J52">INDEX(Tableau7[],MATCH(ROW(Tableau1[[#This Row],[Couleur hexa]])-1,Tableau7[[position]:[position]],0),COLUMN(Tableau7[3_letters_code]))</f>
        <v>KGZ</v>
      </c>
    </row>
    <row r="53" spans="1:10" x14ac:dyDescent="0.25">
      <c r="A53" t="s">
        <v>10</v>
      </c>
      <c r="B53" t="str">
        <f>INDEX(t_zone[],MATCH(Tableau1[[#This Row],[Zone]], t_zone[Nom],0), 3)</f>
        <v>f58448</v>
      </c>
      <c r="C53">
        <v>82</v>
      </c>
      <c r="D53" t="str">
        <f>Tableau3[[#This Row],[Fichier]]</f>
        <v>52_3614.svg</v>
      </c>
      <c r="E53" t="str">
        <f>Tableau9[[#This Row],[Filename]]</f>
        <v>fruit_de_la_passion.svg</v>
      </c>
      <c r="F53">
        <v>5</v>
      </c>
      <c r="G53" t="str" cm="1">
        <f t="array" ref="G53">INDEX(Tableau6[],MATCH(ROW(Tableau1[[#This Row],[Addition]])-1,Tableau6[Tri],0),COLUMN(Tableau6[Prenom sans accent]))</f>
        <v>Birgit</v>
      </c>
      <c r="H53" t="str" cm="1">
        <f t="array" ref="H53">INDEX(Tableau6[],MATCH(ROW(Tableau1[[#This Row],[Addition]])-1,Tableau6[Tri],0),COLUMN(Tableau6[Nom sans accent]))</f>
        <v>FISCHER</v>
      </c>
      <c r="I53" t="str" cm="1">
        <f t="array" ref="I53">INDEX(Tableau7[],MATCH(ROW(Tableau1[[#This Row],[Zone]])-1,Tableau7[[position]:[position]],0),COLUMN(Tableau7[Filename]))</f>
        <v>portugal.svg</v>
      </c>
      <c r="J53" s="1" t="str" cm="1">
        <f t="array" ref="J53">INDEX(Tableau7[],MATCH(ROW(Tableau1[[#This Row],[Couleur hexa]])-1,Tableau7[[position]:[position]],0),COLUMN(Tableau7[3_letters_code]))</f>
        <v>PRT</v>
      </c>
    </row>
    <row r="54" spans="1:10" x14ac:dyDescent="0.25">
      <c r="A54" t="s">
        <v>10</v>
      </c>
      <c r="B54" t="str">
        <f>INDEX(t_zone[],MATCH(Tableau1[[#This Row],[Zone]], t_zone[Nom],0), 3)</f>
        <v>f58448</v>
      </c>
      <c r="C54">
        <v>83</v>
      </c>
      <c r="D54" t="str">
        <f>Tableau3[[#This Row],[Fichier]]</f>
        <v>53_8721.svg</v>
      </c>
      <c r="E54" t="str">
        <f>Tableau9[[#This Row],[Filename]]</f>
        <v>tortue.svg</v>
      </c>
      <c r="F54">
        <v>-2</v>
      </c>
      <c r="G54" t="str" cm="1">
        <f t="array" ref="G54">INDEX(Tableau6[],MATCH(ROW(Tableau1[[#This Row],[Addition]])-1,Tableau6[Tri],0),COLUMN(Tableau6[Prenom sans accent]))</f>
        <v>Christian</v>
      </c>
      <c r="H54" t="str" cm="1">
        <f t="array" ref="H54">INDEX(Tableau6[],MATCH(ROW(Tableau1[[#This Row],[Addition]])-1,Tableau6[Tri],0),COLUMN(Tableau6[Nom sans accent]))</f>
        <v>D'ORIOLA</v>
      </c>
      <c r="I54" t="str" cm="1">
        <f t="array" ref="I54">INDEX(Tableau7[],MATCH(ROW(Tableau1[[#This Row],[Zone]])-1,Tableau7[[position]:[position]],0),COLUMN(Tableau7[Filename]))</f>
        <v>zimbabwe.svg</v>
      </c>
      <c r="J54" s="1" t="str" cm="1">
        <f t="array" ref="J54">INDEX(Tableau7[],MATCH(ROW(Tableau1[[#This Row],[Couleur hexa]])-1,Tableau7[[position]:[position]],0),COLUMN(Tableau7[3_letters_code]))</f>
        <v>ZWE</v>
      </c>
    </row>
    <row r="55" spans="1:10" x14ac:dyDescent="0.25">
      <c r="A55" t="s">
        <v>10</v>
      </c>
      <c r="B55" t="str">
        <f>INDEX(t_zone[],MATCH(Tableau1[[#This Row],[Zone]], t_zone[Nom],0), 3)</f>
        <v>f58448</v>
      </c>
      <c r="C55">
        <v>84</v>
      </c>
      <c r="D55" t="str">
        <f>Tableau3[[#This Row],[Fichier]]</f>
        <v>54_942.svg</v>
      </c>
      <c r="E55" t="str">
        <f>Tableau9[[#This Row],[Filename]]</f>
        <v>bernard_l_ermite.svg</v>
      </c>
      <c r="F55">
        <v>-6</v>
      </c>
      <c r="G55" t="str" cm="1">
        <f t="array" ref="G55">INDEX(Tableau6[],MATCH(ROW(Tableau1[[#This Row],[Addition]])-1,Tableau6[Tri],0),COLUMN(Tableau6[Prenom sans accent]))</f>
        <v>Joe</v>
      </c>
      <c r="H55" t="str" cm="1">
        <f t="array" ref="H55">INDEX(Tableau6[],MATCH(ROW(Tableau1[[#This Row],[Addition]])-1,Tableau6[Tri],0),COLUMN(Tableau6[Nom sans accent]))</f>
        <v>WEST</v>
      </c>
      <c r="I55" t="str" cm="1">
        <f t="array" ref="I55">INDEX(Tableau7[],MATCH(ROW(Tableau1[[#This Row],[Zone]])-1,Tableau7[[position]:[position]],0),COLUMN(Tableau7[Filename]))</f>
        <v>tunisia.svg</v>
      </c>
      <c r="J55" s="1" t="str" cm="1">
        <f t="array" ref="J55">INDEX(Tableau7[],MATCH(ROW(Tableau1[[#This Row],[Couleur hexa]])-1,Tableau7[[position]:[position]],0),COLUMN(Tableau7[3_letters_code]))</f>
        <v>TUN</v>
      </c>
    </row>
    <row r="56" spans="1:10" x14ac:dyDescent="0.25">
      <c r="A56" t="s">
        <v>10</v>
      </c>
      <c r="B56" t="str">
        <f>INDEX(t_zone[],MATCH(Tableau1[[#This Row],[Zone]], t_zone[Nom],0), 3)</f>
        <v>f58448</v>
      </c>
      <c r="C56">
        <v>85</v>
      </c>
      <c r="D56" t="str">
        <f>Tableau3[[#This Row],[Fichier]]</f>
        <v>55_1563.svg</v>
      </c>
      <c r="E56" t="str">
        <f>Tableau9[[#This Row],[Filename]]</f>
        <v>chien.svg</v>
      </c>
      <c r="F56">
        <v>-1</v>
      </c>
      <c r="G56" t="str" cm="1">
        <f t="array" ref="G56">INDEX(Tableau6[],MATCH(ROW(Tableau1[[#This Row],[Addition]])-1,Tableau6[Tri],0),COLUMN(Tableau6[Prenom sans accent]))</f>
        <v>Kenji</v>
      </c>
      <c r="H56" t="str" cm="1">
        <f t="array" ref="H56">INDEX(Tableau6[],MATCH(ROW(Tableau1[[#This Row],[Addition]])-1,Tableau6[Tri],0),COLUMN(Tableau6[Nom sans accent]))</f>
        <v>GRILLON</v>
      </c>
      <c r="I56" t="str" cm="1">
        <f t="array" ref="I56">INDEX(Tableau7[],MATCH(ROW(Tableau1[[#This Row],[Zone]])-1,Tableau7[[position]:[position]],0),COLUMN(Tableau7[Filename]))</f>
        <v>saudi-arabia.svg</v>
      </c>
      <c r="J56" s="1" t="str" cm="1">
        <f t="array" ref="J56">INDEX(Tableau7[],MATCH(ROW(Tableau1[[#This Row],[Couleur hexa]])-1,Tableau7[[position]:[position]],0),COLUMN(Tableau7[3_letters_code]))</f>
        <v>SAU</v>
      </c>
    </row>
    <row r="57" spans="1:10" x14ac:dyDescent="0.25">
      <c r="A57" t="s">
        <v>10</v>
      </c>
      <c r="B57" t="str">
        <f>INDEX(t_zone[],MATCH(Tableau1[[#This Row],[Zone]], t_zone[Nom],0), 3)</f>
        <v>f58448</v>
      </c>
      <c r="C57">
        <v>86</v>
      </c>
      <c r="D57" t="str">
        <f>Tableau3[[#This Row],[Fichier]]</f>
        <v>56_5874.svg</v>
      </c>
      <c r="E57" t="str">
        <f>Tableau9[[#This Row],[Filename]]</f>
        <v>chèvre.svg</v>
      </c>
      <c r="F57">
        <v>-3</v>
      </c>
      <c r="G57" t="str" cm="1">
        <f t="array" ref="G57">INDEX(Tableau6[],MATCH(ROW(Tableau1[[#This Row],[Addition]])-1,Tableau6[Tri],0),COLUMN(Tableau6[Prenom sans accent]))</f>
        <v>Kobe</v>
      </c>
      <c r="H57" t="str" cm="1">
        <f t="array" ref="H57">INDEX(Tableau6[],MATCH(ROW(Tableau1[[#This Row],[Addition]])-1,Tableau6[Tri],0),COLUMN(Tableau6[Nom sans accent]))</f>
        <v>BRYANT</v>
      </c>
      <c r="I57" t="str" cm="1">
        <f t="array" ref="I57">INDEX(Tableau7[],MATCH(ROW(Tableau1[[#This Row],[Zone]])-1,Tableau7[[position]:[position]],0),COLUMN(Tableau7[Filename]))</f>
        <v>south-korea.svg</v>
      </c>
      <c r="J57" s="1" t="str" cm="1">
        <f t="array" ref="J57">INDEX(Tableau7[],MATCH(ROW(Tableau1[[#This Row],[Couleur hexa]])-1,Tableau7[[position]:[position]],0),COLUMN(Tableau7[3_letters_code]))</f>
        <v>KOR</v>
      </c>
    </row>
    <row r="58" spans="1:10" x14ac:dyDescent="0.25">
      <c r="A58" t="s">
        <v>10</v>
      </c>
      <c r="B58" t="str">
        <f>INDEX(t_zone[],MATCH(Tableau1[[#This Row],[Zone]], t_zone[Nom],0), 3)</f>
        <v>f58448</v>
      </c>
      <c r="C58">
        <v>87</v>
      </c>
      <c r="D58" t="str">
        <f>Tableau3[[#This Row],[Fichier]]</f>
        <v>57_15.svg</v>
      </c>
      <c r="E58" t="str">
        <f>Tableau9[[#This Row],[Filename]]</f>
        <v>coccinelle.svg</v>
      </c>
      <c r="F58">
        <v>9</v>
      </c>
      <c r="G58" t="str" cm="1">
        <f t="array" ref="G58">INDEX(Tableau6[],MATCH(ROW(Tableau1[[#This Row],[Addition]])-1,Tableau6[Tri],0),COLUMN(Tableau6[Prenom sans accent]))</f>
        <v>Catherine</v>
      </c>
      <c r="H58" t="str" cm="1">
        <f t="array" ref="H58">INDEX(Tableau6[],MATCH(ROW(Tableau1[[#This Row],[Addition]])-1,Tableau6[Tri],0),COLUMN(Tableau6[Nom sans accent]))</f>
        <v>DESTIVELLE</v>
      </c>
      <c r="I58" t="str" cm="1">
        <f t="array" ref="I58">INDEX(Tableau7[],MATCH(ROW(Tableau1[[#This Row],[Zone]])-1,Tableau7[[position]:[position]],0),COLUMN(Tableau7[Filename]))</f>
        <v>kazakhstan.svg</v>
      </c>
      <c r="J58" s="1" t="str" cm="1">
        <f t="array" ref="J58">INDEX(Tableau7[],MATCH(ROW(Tableau1[[#This Row],[Couleur hexa]])-1,Tableau7[[position]:[position]],0),COLUMN(Tableau7[3_letters_code]))</f>
        <v>KAZ</v>
      </c>
    </row>
    <row r="59" spans="1:10" x14ac:dyDescent="0.25">
      <c r="A59" t="s">
        <v>10</v>
      </c>
      <c r="B59" t="str">
        <f>INDEX(t_zone[],MATCH(Tableau1[[#This Row],[Zone]], t_zone[Nom],0), 3)</f>
        <v>f58448</v>
      </c>
      <c r="C59">
        <v>88</v>
      </c>
      <c r="D59" t="str">
        <f>Tableau3[[#This Row],[Fichier]]</f>
        <v>58_76.svg</v>
      </c>
      <c r="E59" t="str">
        <f>Tableau9[[#This Row],[Filename]]</f>
        <v>sapin.svg</v>
      </c>
      <c r="F59">
        <v>-4</v>
      </c>
      <c r="G59" t="str" cm="1">
        <f t="array" ref="G59">INDEX(Tableau6[],MATCH(ROW(Tableau1[[#This Row],[Addition]])-1,Tableau6[Tri],0),COLUMN(Tableau6[Prenom sans accent]))</f>
        <v>Kareem</v>
      </c>
      <c r="H59" t="str" cm="1">
        <f t="array" ref="H59">INDEX(Tableau6[],MATCH(ROW(Tableau1[[#This Row],[Addition]])-1,Tableau6[Tri],0),COLUMN(Tableau6[Nom sans accent]))</f>
        <v>ABDUL JABBAR</v>
      </c>
      <c r="I59" t="str" cm="1">
        <f t="array" ref="I59">INDEX(Tableau7[],MATCH(ROW(Tableau1[[#This Row],[Zone]])-1,Tableau7[[position]:[position]],0),COLUMN(Tableau7[Filename]))</f>
        <v>new-zealand.svg</v>
      </c>
      <c r="J59" s="1" t="str" cm="1">
        <f t="array" ref="J59">INDEX(Tableau7[],MATCH(ROW(Tableau1[[#This Row],[Couleur hexa]])-1,Tableau7[[position]:[position]],0),COLUMN(Tableau7[3_letters_code]))</f>
        <v>NZL</v>
      </c>
    </row>
    <row r="60" spans="1:10" x14ac:dyDescent="0.25">
      <c r="A60" t="s">
        <v>10</v>
      </c>
      <c r="B60" t="str">
        <f>INDEX(t_zone[],MATCH(Tableau1[[#This Row],[Zone]], t_zone[Nom],0), 3)</f>
        <v>f58448</v>
      </c>
      <c r="C60">
        <v>89</v>
      </c>
      <c r="D60" t="str">
        <f>Tableau3[[#This Row],[Fichier]]</f>
        <v>59_369.svg</v>
      </c>
      <c r="E60" t="str">
        <f>Tableau9[[#This Row],[Filename]]</f>
        <v>salade.svg</v>
      </c>
      <c r="F60">
        <v>6</v>
      </c>
      <c r="G60" t="str" cm="1">
        <f t="array" ref="G60">INDEX(Tableau6[],MATCH(ROW(Tableau1[[#This Row],[Addition]])-1,Tableau6[Tri],0),COLUMN(Tableau6[Prenom sans accent]))</f>
        <v>Philippe</v>
      </c>
      <c r="H60" t="str" cm="1">
        <f t="array" ref="H60">INDEX(Tableau6[],MATCH(ROW(Tableau1[[#This Row],[Addition]])-1,Tableau6[Tri],0),COLUMN(Tableau6[Nom sans accent]))</f>
        <v>CATTIAU</v>
      </c>
      <c r="I60" t="str" cm="1">
        <f t="array" ref="I60">INDEX(Tableau7[],MATCH(ROW(Tableau1[[#This Row],[Zone]])-1,Tableau7[[position]:[position]],0),COLUMN(Tableau7[Filename]))</f>
        <v>rwanda.svg</v>
      </c>
      <c r="J60" s="1" t="str" cm="1">
        <f t="array" ref="J60">INDEX(Tableau7[],MATCH(ROW(Tableau1[[#This Row],[Couleur hexa]])-1,Tableau7[[position]:[position]],0),COLUMN(Tableau7[3_letters_code]))</f>
        <v>RWA</v>
      </c>
    </row>
    <row r="61" spans="1:10" x14ac:dyDescent="0.25">
      <c r="A61" t="s">
        <v>10</v>
      </c>
      <c r="B61" t="str">
        <f>INDEX(t_zone[],MATCH(Tableau1[[#This Row],[Zone]], t_zone[Nom],0), 3)</f>
        <v>f58448</v>
      </c>
      <c r="C61">
        <v>90</v>
      </c>
      <c r="D61" t="str">
        <f>Tableau3[[#This Row],[Fichier]]</f>
        <v>60_26983.svg</v>
      </c>
      <c r="E61" t="str">
        <f>Tableau9[[#This Row],[Filename]]</f>
        <v>rouge_gorge.svg</v>
      </c>
      <c r="F61">
        <v>2</v>
      </c>
      <c r="G61" t="str" cm="1">
        <f t="array" ref="G61">INDEX(Tableau6[],MATCH(ROW(Tableau1[[#This Row],[Addition]])-1,Tableau6[Tri],0),COLUMN(Tableau6[Prenom sans accent]))</f>
        <v>Sawao</v>
      </c>
      <c r="H61" t="str" cm="1">
        <f t="array" ref="H61">INDEX(Tableau6[],MATCH(ROW(Tableau1[[#This Row],[Addition]])-1,Tableau6[Tri],0),COLUMN(Tableau6[Nom sans accent]))</f>
        <v>KATO</v>
      </c>
      <c r="I61" t="str" cm="1">
        <f t="array" ref="I61">INDEX(Tableau7[],MATCH(ROW(Tableau1[[#This Row],[Zone]])-1,Tableau7[[position]:[position]],0),COLUMN(Tableau7[Filename]))</f>
        <v>trinidad-and-tobago.svg</v>
      </c>
      <c r="J61" s="1" t="str" cm="1">
        <f t="array" ref="J61">INDEX(Tableau7[],MATCH(ROW(Tableau1[[#This Row],[Couleur hexa]])-1,Tableau7[[position]:[position]],0),COLUMN(Tableau7[3_letters_code]))</f>
        <v>TTO</v>
      </c>
    </row>
    <row r="62" spans="1:10" x14ac:dyDescent="0.25">
      <c r="A62" t="s">
        <v>10</v>
      </c>
      <c r="B62" t="str">
        <f>INDEX(t_zone[],MATCH(Tableau1[[#This Row],[Zone]], t_zone[Nom],0), 3)</f>
        <v>f58448</v>
      </c>
      <c r="C62">
        <v>91</v>
      </c>
      <c r="D62" t="str">
        <f>Tableau3[[#This Row],[Fichier]]</f>
        <v>61_85476.svg</v>
      </c>
      <c r="E62" t="str">
        <f>Tableau9[[#This Row],[Filename]]</f>
        <v>poire.svg</v>
      </c>
      <c r="F62">
        <v>5</v>
      </c>
      <c r="G62" t="str" cm="1">
        <f t="array" ref="G62">INDEX(Tableau6[],MATCH(ROW(Tableau1[[#This Row],[Addition]])-1,Tableau6[Tri],0),COLUMN(Tableau6[Prenom sans accent]))</f>
        <v>Laura</v>
      </c>
      <c r="H62" t="str" cm="1">
        <f t="array" ref="H62">INDEX(Tableau6[],MATCH(ROW(Tableau1[[#This Row],[Addition]])-1,Tableau6[Tri],0),COLUMN(Tableau6[Nom sans accent]))</f>
        <v>FLESSEL</v>
      </c>
      <c r="I62" t="str" cm="1">
        <f t="array" ref="I62">INDEX(Tableau7[],MATCH(ROW(Tableau1[[#This Row],[Zone]])-1,Tableau7[[position]:[position]],0),COLUMN(Tableau7[Filename]))</f>
        <v>latvia.svg</v>
      </c>
      <c r="J62" s="1" t="str" cm="1">
        <f t="array" ref="J62">INDEX(Tableau7[],MATCH(ROW(Tableau1[[#This Row],[Couleur hexa]])-1,Tableau7[[position]:[position]],0),COLUMN(Tableau7[3_letters_code]))</f>
        <v>LVA</v>
      </c>
    </row>
    <row r="63" spans="1:10" x14ac:dyDescent="0.25">
      <c r="A63" t="s">
        <v>10</v>
      </c>
      <c r="B63" t="str">
        <f>INDEX(t_zone[],MATCH(Tableau1[[#This Row],[Zone]], t_zone[Nom],0), 3)</f>
        <v>f58448</v>
      </c>
      <c r="C63">
        <v>92</v>
      </c>
      <c r="D63" t="str">
        <f>Tableau3[[#This Row],[Fichier]]</f>
        <v>62_259.svg</v>
      </c>
      <c r="E63" t="str">
        <f>Tableau9[[#This Row],[Filename]]</f>
        <v>framboise.svg</v>
      </c>
      <c r="F63">
        <v>3</v>
      </c>
      <c r="G63" t="str" cm="1">
        <f t="array" ref="G63">INDEX(Tableau6[],MATCH(ROW(Tableau1[[#This Row],[Addition]])-1,Tableau6[Tri],0),COLUMN(Tableau6[Prenom sans accent]))</f>
        <v>Andy</v>
      </c>
      <c r="H63" t="str" cm="1">
        <f t="array" ref="H63">INDEX(Tableau6[],MATCH(ROW(Tableau1[[#This Row],[Addition]])-1,Tableau6[Tri],0),COLUMN(Tableau6[Nom sans accent]))</f>
        <v>VAN HELLEMOND</v>
      </c>
      <c r="I63" t="str" cm="1">
        <f t="array" ref="I63">INDEX(Tableau7[],MATCH(ROW(Tableau1[[#This Row],[Zone]])-1,Tableau7[[position]:[position]],0),COLUMN(Tableau7[Filename]))</f>
        <v>estonia.svg</v>
      </c>
      <c r="J63" s="1" t="str" cm="1">
        <f t="array" ref="J63">INDEX(Tableau7[],MATCH(ROW(Tableau1[[#This Row],[Couleur hexa]])-1,Tableau7[[position]:[position]],0),COLUMN(Tableau7[3_letters_code]))</f>
        <v>EST</v>
      </c>
    </row>
    <row r="64" spans="1:10" x14ac:dyDescent="0.25">
      <c r="A64" t="s">
        <v>10</v>
      </c>
      <c r="B64" t="str">
        <f>INDEX(t_zone[],MATCH(Tableau1[[#This Row],[Zone]], t_zone[Nom],0), 3)</f>
        <v>f58448</v>
      </c>
      <c r="C64">
        <v>93</v>
      </c>
      <c r="D64" t="str">
        <f>Tableau3[[#This Row],[Fichier]]</f>
        <v>63_68741.svg</v>
      </c>
      <c r="E64" t="str">
        <f>Tableau9[[#This Row],[Filename]]</f>
        <v>noix.svg</v>
      </c>
      <c r="F64">
        <v>6</v>
      </c>
      <c r="G64" t="str" cm="1">
        <f t="array" ref="G64">INDEX(Tableau6[],MATCH(ROW(Tableau1[[#This Row],[Addition]])-1,Tableau6[Tri],0),COLUMN(Tableau6[Prenom sans accent]))</f>
        <v>Loïc</v>
      </c>
      <c r="H64" t="str" cm="1">
        <f t="array" ref="H64">INDEX(Tableau6[],MATCH(ROW(Tableau1[[#This Row],[Addition]])-1,Tableau6[Tri],0),COLUMN(Tableau6[Nom sans accent]))</f>
        <v>NEGO</v>
      </c>
      <c r="I64" t="str" cm="1">
        <f t="array" ref="I64">INDEX(Tableau7[],MATCH(ROW(Tableau1[[#This Row],[Zone]])-1,Tableau7[[position]:[position]],0),COLUMN(Tableau7[Filename]))</f>
        <v>france.svg</v>
      </c>
      <c r="J64" s="1" t="str" cm="1">
        <f t="array" ref="J64">INDEX(Tableau7[],MATCH(ROW(Tableau1[[#This Row],[Couleur hexa]])-1,Tableau7[[position]:[position]],0),COLUMN(Tableau7[3_letters_code]))</f>
        <v>FRA</v>
      </c>
    </row>
    <row r="65" spans="1:10" x14ac:dyDescent="0.25">
      <c r="A65" t="s">
        <v>10</v>
      </c>
      <c r="B65" t="str">
        <f>INDEX(t_zone[],MATCH(Tableau1[[#This Row],[Zone]], t_zone[Nom],0), 3)</f>
        <v>f58448</v>
      </c>
      <c r="C65">
        <v>94</v>
      </c>
      <c r="D65" t="str">
        <f>Tableau3[[#This Row],[Fichier]]</f>
        <v>64_416.svg</v>
      </c>
      <c r="E65" t="str">
        <f>Tableau9[[#This Row],[Filename]]</f>
        <v>papillon.svg</v>
      </c>
      <c r="F65">
        <v>8</v>
      </c>
      <c r="G65" t="str" cm="1">
        <f t="array" ref="G65">INDEX(Tableau6[],MATCH(ROW(Tableau1[[#This Row],[Addition]])-1,Tableau6[Tri],0),COLUMN(Tableau6[Prenom sans accent]))</f>
        <v>Ian</v>
      </c>
      <c r="H65" t="str" cm="1">
        <f t="array" ref="H65">INDEX(Tableau6[],MATCH(ROW(Tableau1[[#This Row],[Addition]])-1,Tableau6[Tri],0),COLUMN(Tableau6[Nom sans accent]))</f>
        <v>THORPE</v>
      </c>
      <c r="I65" t="str" cm="1">
        <f t="array" ref="I65">INDEX(Tableau7[],MATCH(ROW(Tableau1[[#This Row],[Zone]])-1,Tableau7[[position]:[position]],0),COLUMN(Tableau7[Filename]))</f>
        <v>albania.svg</v>
      </c>
      <c r="J65" s="1" t="str" cm="1">
        <f t="array" ref="J65">INDEX(Tableau7[],MATCH(ROW(Tableau1[[#This Row],[Couleur hexa]])-1,Tableau7[[position]:[position]],0),COLUMN(Tableau7[3_letters_code]))</f>
        <v>ALB</v>
      </c>
    </row>
    <row r="66" spans="1:10" x14ac:dyDescent="0.25">
      <c r="A66" t="s">
        <v>10</v>
      </c>
      <c r="B66" t="str">
        <f>INDEX(t_zone[],MATCH(Tableau1[[#This Row],[Zone]], t_zone[Nom],0), 3)</f>
        <v>f58448</v>
      </c>
      <c r="C66">
        <v>95</v>
      </c>
      <c r="D66" t="str">
        <f>Tableau3[[#This Row],[Fichier]]</f>
        <v>65_61.svg</v>
      </c>
      <c r="E66" t="str">
        <f>Tableau9[[#This Row],[Filename]]</f>
        <v>champignon.svg</v>
      </c>
      <c r="F66">
        <v>2</v>
      </c>
      <c r="G66" t="str" cm="1">
        <f t="array" ref="G66">INDEX(Tableau6[],MATCH(ROW(Tableau1[[#This Row],[Addition]])-1,Tableau6[Tri],0),COLUMN(Tableau6[Prenom sans accent]))</f>
        <v>Surya</v>
      </c>
      <c r="H66" t="str" cm="1">
        <f t="array" ref="H66">INDEX(Tableau6[],MATCH(ROW(Tableau1[[#This Row],[Addition]])-1,Tableau6[Tri],0),COLUMN(Tableau6[Nom sans accent]))</f>
        <v>BONALY</v>
      </c>
      <c r="I66" t="str" cm="1">
        <f t="array" ref="I66">INDEX(Tableau7[],MATCH(ROW(Tableau1[[#This Row],[Zone]])-1,Tableau7[[position]:[position]],0),COLUMN(Tableau7[Filename]))</f>
        <v>south-africa.svg</v>
      </c>
      <c r="J66" s="1" t="str" cm="1">
        <f t="array" ref="J66">INDEX(Tableau7[],MATCH(ROW(Tableau1[[#This Row],[Couleur hexa]])-1,Tableau7[[position]:[position]],0),COLUMN(Tableau7[3_letters_code]))</f>
        <v>ZAF</v>
      </c>
    </row>
    <row r="67" spans="1:10" x14ac:dyDescent="0.25">
      <c r="A67" t="s">
        <v>11</v>
      </c>
      <c r="B67">
        <f>INDEX(t_zone[],MATCH(Tableau1[[#This Row],[Zone]], t_zone[Nom],0), 3)</f>
        <v>333333</v>
      </c>
      <c r="C67">
        <v>96</v>
      </c>
      <c r="D67" t="str">
        <f>Tableau3[[#This Row],[Fichier]]</f>
        <v>66_521.svg</v>
      </c>
      <c r="E67" t="str">
        <f>Tableau9[[#This Row],[Filename]]</f>
        <v>date.svg</v>
      </c>
      <c r="F67">
        <v>7</v>
      </c>
      <c r="G67" t="str" cm="1">
        <f t="array" ref="G67">INDEX(Tableau6[],MATCH(ROW(Tableau1[[#This Row],[Addition]])-1,Tableau6[Tri],0),COLUMN(Tableau6[Prenom sans accent]))</f>
        <v>Alfredo</v>
      </c>
      <c r="H67" t="str" cm="1">
        <f t="array" ref="H67">INDEX(Tableau6[],MATCH(ROW(Tableau1[[#This Row],[Addition]])-1,Tableau6[Tri],0),COLUMN(Tableau6[Nom sans accent]))</f>
        <v>DI STEFANO</v>
      </c>
      <c r="I67" t="str" cm="1">
        <f t="array" ref="I67">INDEX(Tableau7[],MATCH(ROW(Tableau1[[#This Row],[Zone]])-1,Tableau7[[position]:[position]],0),COLUMN(Tableau7[Filename]))</f>
        <v>belarus.svg</v>
      </c>
      <c r="J67" s="1" t="str" cm="1">
        <f t="array" ref="J67">INDEX(Tableau7[],MATCH(ROW(Tableau1[[#This Row],[Couleur hexa]])-1,Tableau7[[position]:[position]],0),COLUMN(Tableau7[3_letters_code]))</f>
        <v>BLR</v>
      </c>
    </row>
    <row r="68" spans="1:10" x14ac:dyDescent="0.25">
      <c r="A68" t="s">
        <v>11</v>
      </c>
      <c r="B68">
        <f>INDEX(t_zone[],MATCH(Tableau1[[#This Row],[Zone]], t_zone[Nom],0), 3)</f>
        <v>333333</v>
      </c>
      <c r="C68">
        <v>97</v>
      </c>
      <c r="D68" t="str">
        <f>Tableau3[[#This Row],[Fichier]]</f>
        <v>67_4269.svg</v>
      </c>
      <c r="E68" t="str">
        <f>Tableau9[[#This Row],[Filename]]</f>
        <v>lézard.svg</v>
      </c>
      <c r="F68">
        <v>-4</v>
      </c>
      <c r="G68" t="str" cm="1">
        <f t="array" ref="G68">INDEX(Tableau6[],MATCH(ROW(Tableau1[[#This Row],[Addition]])-1,Tableau6[Tri],0),COLUMN(Tableau6[Prenom sans accent]))</f>
        <v>William</v>
      </c>
      <c r="H68" t="str" cm="1">
        <f t="array" ref="H68">INDEX(Tableau6[],MATCH(ROW(Tableau1[[#This Row],[Addition]])-1,Tableau6[Tri],0),COLUMN(Tableau6[Nom sans accent]))</f>
        <v>MARTIN</v>
      </c>
      <c r="I68" t="str" cm="1">
        <f t="array" ref="I68">INDEX(Tableau7[],MATCH(ROW(Tableau1[[#This Row],[Zone]])-1,Tableau7[[position]:[position]],0),COLUMN(Tableau7[Filename]))</f>
        <v>burundi.svg</v>
      </c>
      <c r="J68" s="1" t="str" cm="1">
        <f t="array" ref="J68">INDEX(Tableau7[],MATCH(ROW(Tableau1[[#This Row],[Couleur hexa]])-1,Tableau7[[position]:[position]],0),COLUMN(Tableau7[3_letters_code]))</f>
        <v>BDI</v>
      </c>
    </row>
    <row r="69" spans="1:10" x14ac:dyDescent="0.25">
      <c r="A69" t="s">
        <v>11</v>
      </c>
      <c r="B69">
        <f>INDEX(t_zone[],MATCH(Tableau1[[#This Row],[Zone]], t_zone[Nom],0), 3)</f>
        <v>333333</v>
      </c>
      <c r="C69">
        <v>98</v>
      </c>
      <c r="D69" t="str">
        <f>Tableau3[[#This Row],[Fichier]]</f>
        <v>68_874.svg</v>
      </c>
      <c r="E69" t="str">
        <f>Tableau9[[#This Row],[Filename]]</f>
        <v>butternut.svg</v>
      </c>
      <c r="F69">
        <v>-6</v>
      </c>
      <c r="G69" t="str" cm="1">
        <f t="array" ref="G69">INDEX(Tableau6[],MATCH(ROW(Tableau1[[#This Row],[Addition]])-1,Tableau6[Tri],0),COLUMN(Tableau6[Prenom sans accent]))</f>
        <v>Jenny</v>
      </c>
      <c r="H69" t="str" cm="1">
        <f t="array" ref="H69">INDEX(Tableau6[],MATCH(ROW(Tableau1[[#This Row],[Addition]])-1,Tableau6[Tri],0),COLUMN(Tableau6[Nom sans accent]))</f>
        <v>THOMPSON</v>
      </c>
      <c r="I69" t="str" cm="1">
        <f t="array" ref="I69">INDEX(Tableau7[],MATCH(ROW(Tableau1[[#This Row],[Zone]])-1,Tableau7[[position]:[position]],0),COLUMN(Tableau7[Filename]))</f>
        <v>iraq.svg</v>
      </c>
      <c r="J69" s="1" t="str" cm="1">
        <f t="array" ref="J69">INDEX(Tableau7[],MATCH(ROW(Tableau1[[#This Row],[Couleur hexa]])-1,Tableau7[[position]:[position]],0),COLUMN(Tableau7[3_letters_code]))</f>
        <v>IRQ</v>
      </c>
    </row>
    <row r="70" spans="1:10" x14ac:dyDescent="0.25">
      <c r="A70" t="s">
        <v>11</v>
      </c>
      <c r="B70">
        <f>INDEX(t_zone[],MATCH(Tableau1[[#This Row],[Zone]], t_zone[Nom],0), 3)</f>
        <v>333333</v>
      </c>
      <c r="C70">
        <v>99</v>
      </c>
      <c r="D70" t="str">
        <f>Tableau3[[#This Row],[Fichier]]</f>
        <v>69_84369.svg</v>
      </c>
      <c r="E70" t="str">
        <f>Tableau9[[#This Row],[Filename]]</f>
        <v>chat.svg</v>
      </c>
      <c r="F70">
        <v>8</v>
      </c>
      <c r="G70" t="str" cm="1">
        <f t="array" ref="G70">INDEX(Tableau6[],MATCH(ROW(Tableau1[[#This Row],[Addition]])-1,Tableau6[Tri],0),COLUMN(Tableau6[Prenom sans accent]))</f>
        <v>Clarisse</v>
      </c>
      <c r="H70" t="str" cm="1">
        <f t="array" ref="H70">INDEX(Tableau6[],MATCH(ROW(Tableau1[[#This Row],[Addition]])-1,Tableau6[Tri],0),COLUMN(Tableau6[Nom sans accent]))</f>
        <v>AGBEGNENOU</v>
      </c>
      <c r="I70" t="str" cm="1">
        <f t="array" ref="I70">INDEX(Tableau7[],MATCH(ROW(Tableau1[[#This Row],[Zone]])-1,Tableau7[[position]:[position]],0),COLUMN(Tableau7[Filename]))</f>
        <v>united-states-of-america.svg</v>
      </c>
      <c r="J70" s="1" t="str" cm="1">
        <f t="array" ref="J70">INDEX(Tableau7[],MATCH(ROW(Tableau1[[#This Row],[Couleur hexa]])-1,Tableau7[[position]:[position]],0),COLUMN(Tableau7[3_letters_code]))</f>
        <v>USA</v>
      </c>
    </row>
    <row r="71" spans="1:10" x14ac:dyDescent="0.25">
      <c r="A71" t="s">
        <v>11</v>
      </c>
      <c r="B71">
        <f>INDEX(t_zone[],MATCH(Tableau1[[#This Row],[Zone]], t_zone[Nom],0), 3)</f>
        <v>333333</v>
      </c>
      <c r="C71">
        <v>100</v>
      </c>
      <c r="D71" t="str">
        <f>Tableau3[[#This Row],[Fichier]]</f>
        <v>70_8123.svg</v>
      </c>
      <c r="E71" t="str">
        <f>Tableau9[[#This Row],[Filename]]</f>
        <v>koala.svg</v>
      </c>
      <c r="F71">
        <v>-7</v>
      </c>
      <c r="G71" t="str" cm="1">
        <f t="array" ref="G71">INDEX(Tableau6[],MATCH(ROW(Tableau1[[#This Row],[Addition]])-1,Tableau6[Tri],0),COLUMN(Tableau6[Prenom sans accent]))</f>
        <v>Alex</v>
      </c>
      <c r="H71" t="str" cm="1">
        <f t="array" ref="H71">INDEX(Tableau6[],MATCH(ROW(Tableau1[[#This Row],[Addition]])-1,Tableau6[Tri],0),COLUMN(Tableau6[Nom sans accent]))</f>
        <v>FERGUSON</v>
      </c>
      <c r="I71" t="str" cm="1">
        <f t="array" ref="I71">INDEX(Tableau7[],MATCH(ROW(Tableau1[[#This Row],[Zone]])-1,Tableau7[[position]:[position]],0),COLUMN(Tableau7[Filename]))</f>
        <v>djibouti.svg</v>
      </c>
      <c r="J71" s="1" t="str" cm="1">
        <f t="array" ref="J71">INDEX(Tableau7[],MATCH(ROW(Tableau1[[#This Row],[Couleur hexa]])-1,Tableau7[[position]:[position]],0),COLUMN(Tableau7[3_letters_code]))</f>
        <v>DJI</v>
      </c>
    </row>
    <row r="72" spans="1:10" x14ac:dyDescent="0.25">
      <c r="A72" t="s">
        <v>11</v>
      </c>
      <c r="B72">
        <f>INDEX(t_zone[],MATCH(Tableau1[[#This Row],[Zone]], t_zone[Nom],0), 3)</f>
        <v>333333</v>
      </c>
      <c r="C72">
        <v>101</v>
      </c>
      <c r="D72" t="str">
        <f>Tableau3[[#This Row],[Fichier]]</f>
        <v>71_43681.svg</v>
      </c>
      <c r="E72" t="str">
        <f>Tableau9[[#This Row],[Filename]]</f>
        <v>cactus.svg</v>
      </c>
      <c r="F72">
        <v>-7</v>
      </c>
      <c r="G72" t="str" cm="1">
        <f t="array" ref="G72">INDEX(Tableau6[],MATCH(ROW(Tableau1[[#This Row],[Addition]])-1,Tableau6[Tri],0),COLUMN(Tableau6[Prenom sans accent]))</f>
        <v>Carnejy</v>
      </c>
      <c r="H72" t="str" cm="1">
        <f t="array" ref="H72">INDEX(Tableau6[],MATCH(ROW(Tableau1[[#This Row],[Addition]])-1,Tableau6[Tri],0),COLUMN(Tableau6[Nom sans accent]))</f>
        <v>ANTOINE</v>
      </c>
      <c r="I72" t="str" cm="1">
        <f t="array" ref="I72">INDEX(Tableau7[],MATCH(ROW(Tableau1[[#This Row],[Zone]])-1,Tableau7[[position]:[position]],0),COLUMN(Tableau7[Filename]))</f>
        <v>brazil.svg</v>
      </c>
      <c r="J72" s="1" t="str" cm="1">
        <f t="array" ref="J72">INDEX(Tableau7[],MATCH(ROW(Tableau1[[#This Row],[Couleur hexa]])-1,Tableau7[[position]:[position]],0),COLUMN(Tableau7[3_letters_code]))</f>
        <v>BRA</v>
      </c>
    </row>
    <row r="73" spans="1:10" x14ac:dyDescent="0.25">
      <c r="A73" t="s">
        <v>11</v>
      </c>
      <c r="B73">
        <f>INDEX(t_zone[],MATCH(Tableau1[[#This Row],[Zone]], t_zone[Nom],0), 3)</f>
        <v>333333</v>
      </c>
      <c r="C73">
        <v>102</v>
      </c>
      <c r="D73" t="str">
        <f>Tableau3[[#This Row],[Fichier]]</f>
        <v>72_69.svg</v>
      </c>
      <c r="E73" t="str">
        <f>Tableau9[[#This Row],[Filename]]</f>
        <v>poule.svg</v>
      </c>
      <c r="F73">
        <v>-5</v>
      </c>
      <c r="G73" t="str" cm="1">
        <f t="array" ref="G73">INDEX(Tableau6[],MATCH(ROW(Tableau1[[#This Row],[Addition]])-1,Tableau6[Tri],0),COLUMN(Tableau6[Prenom sans accent]))</f>
        <v>Sergueï</v>
      </c>
      <c r="H73" t="str" cm="1">
        <f t="array" ref="H73">INDEX(Tableau6[],MATCH(ROW(Tableau1[[#This Row],[Addition]])-1,Tableau6[Tri],0),COLUMN(Tableau6[Nom sans accent]))</f>
        <v>BUBKA</v>
      </c>
      <c r="I73" t="str" cm="1">
        <f t="array" ref="I73">INDEX(Tableau7[],MATCH(ROW(Tableau1[[#This Row],[Zone]])-1,Tableau7[[position]:[position]],0),COLUMN(Tableau7[Filename]))</f>
        <v>suriname.svg</v>
      </c>
      <c r="J73" s="1" t="str" cm="1">
        <f t="array" ref="J73">INDEX(Tableau7[],MATCH(ROW(Tableau1[[#This Row],[Couleur hexa]])-1,Tableau7[[position]:[position]],0),COLUMN(Tableau7[3_letters_code]))</f>
        <v>SUR</v>
      </c>
    </row>
    <row r="74" spans="1:10" x14ac:dyDescent="0.25">
      <c r="A74" t="s">
        <v>11</v>
      </c>
      <c r="B74">
        <f>INDEX(t_zone[],MATCH(Tableau1[[#This Row],[Zone]], t_zone[Nom],0), 3)</f>
        <v>333333</v>
      </c>
      <c r="C74">
        <v>103</v>
      </c>
      <c r="D74" t="str">
        <f>Tableau3[[#This Row],[Fichier]]</f>
        <v>73_2783.svg</v>
      </c>
      <c r="E74" t="str">
        <f>Tableau9[[#This Row],[Filename]]</f>
        <v>poireau.svg</v>
      </c>
      <c r="F74">
        <v>-9</v>
      </c>
      <c r="G74" t="str" cm="1">
        <f t="array" ref="G74">INDEX(Tableau6[],MATCH(ROW(Tableau1[[#This Row],[Addition]])-1,Tableau6[Tri],0),COLUMN(Tableau6[Prenom sans accent]))</f>
        <v>Bethany</v>
      </c>
      <c r="H74" t="str" cm="1">
        <f t="array" ref="H74">INDEX(Tableau6[],MATCH(ROW(Tableau1[[#This Row],[Addition]])-1,Tableau6[Tri],0),COLUMN(Tableau6[Nom sans accent]))</f>
        <v>HAMILTON</v>
      </c>
      <c r="I74" t="str" cm="1">
        <f t="array" ref="I74">INDEX(Tableau7[],MATCH(ROW(Tableau1[[#This Row],[Zone]])-1,Tableau7[[position]:[position]],0),COLUMN(Tableau7[Filename]))</f>
        <v>senegal.svg</v>
      </c>
      <c r="J74" s="1" t="str" cm="1">
        <f t="array" ref="J74">INDEX(Tableau7[],MATCH(ROW(Tableau1[[#This Row],[Couleur hexa]])-1,Tableau7[[position]:[position]],0),COLUMN(Tableau7[3_letters_code]))</f>
        <v>SEN</v>
      </c>
    </row>
    <row r="75" spans="1:10" x14ac:dyDescent="0.25">
      <c r="A75" t="s">
        <v>11</v>
      </c>
      <c r="B75">
        <f>INDEX(t_zone[],MATCH(Tableau1[[#This Row],[Zone]], t_zone[Nom],0), 3)</f>
        <v>333333</v>
      </c>
      <c r="C75">
        <v>104</v>
      </c>
      <c r="D75" t="str">
        <f>Tableau3[[#This Row],[Fichier]]</f>
        <v>74_41681.svg</v>
      </c>
      <c r="E75" t="str">
        <f>Tableau9[[#This Row],[Filename]]</f>
        <v>gingembre.svg</v>
      </c>
      <c r="F75">
        <v>10</v>
      </c>
      <c r="G75" t="str" cm="1">
        <f t="array" ref="G75">INDEX(Tableau6[],MATCH(ROW(Tableau1[[#This Row],[Addition]])-1,Tableau6[Tri],0),COLUMN(Tableau6[Prenom sans accent]))</f>
        <v>Kathrine</v>
      </c>
      <c r="H75" t="str" cm="1">
        <f t="array" ref="H75">INDEX(Tableau6[],MATCH(ROW(Tableau1[[#This Row],[Addition]])-1,Tableau6[Tri],0),COLUMN(Tableau6[Nom sans accent]))</f>
        <v>SWITZER</v>
      </c>
      <c r="I75" t="str" cm="1">
        <f t="array" ref="I75">INDEX(Tableau7[],MATCH(ROW(Tableau1[[#This Row],[Zone]])-1,Tableau7[[position]:[position]],0),COLUMN(Tableau7[Filename]))</f>
        <v>uruguay.svg</v>
      </c>
      <c r="J75" s="1" t="str" cm="1">
        <f t="array" ref="J75">INDEX(Tableau7[],MATCH(ROW(Tableau1[[#This Row],[Couleur hexa]])-1,Tableau7[[position]:[position]],0),COLUMN(Tableau7[3_letters_code]))</f>
        <v>URY</v>
      </c>
    </row>
    <row r="76" spans="1:10" x14ac:dyDescent="0.25">
      <c r="A76" t="s">
        <v>11</v>
      </c>
      <c r="B76">
        <f>INDEX(t_zone[],MATCH(Tableau1[[#This Row],[Zone]], t_zone[Nom],0), 3)</f>
        <v>333333</v>
      </c>
      <c r="C76">
        <v>105</v>
      </c>
      <c r="D76" t="str">
        <f>Tableau3[[#This Row],[Fichier]]</f>
        <v>75_8127.svg</v>
      </c>
      <c r="E76" t="str">
        <f>Tableau9[[#This Row],[Filename]]</f>
        <v>amande.svg</v>
      </c>
      <c r="F76">
        <v>9</v>
      </c>
      <c r="G76" t="str" cm="1">
        <f t="array" ref="G76">INDEX(Tableau6[],MATCH(ROW(Tableau1[[#This Row],[Addition]])-1,Tableau6[Tri],0),COLUMN(Tableau6[Prenom sans accent]))</f>
        <v>Noel</v>
      </c>
      <c r="H76" t="str" cm="1">
        <f t="array" ref="H76">INDEX(Tableau6[],MATCH(ROW(Tableau1[[#This Row],[Addition]])-1,Tableau6[Tri],0),COLUMN(Tableau6[Nom sans accent]))</f>
        <v>VANDERNOTTE</v>
      </c>
      <c r="I76" t="str" cm="1">
        <f t="array" ref="I76">INDEX(Tableau7[],MATCH(ROW(Tableau1[[#This Row],[Zone]])-1,Tableau7[[position]:[position]],0),COLUMN(Tableau7[Filename]))</f>
        <v>republic-of-the-congo.svg</v>
      </c>
      <c r="J76" s="1" t="str" cm="1">
        <f t="array" ref="J76">INDEX(Tableau7[],MATCH(ROW(Tableau1[[#This Row],[Couleur hexa]])-1,Tableau7[[position]:[position]],0),COLUMN(Tableau7[3_letters_code]))</f>
        <v>COG</v>
      </c>
    </row>
    <row r="77" spans="1:10" x14ac:dyDescent="0.25">
      <c r="A77" t="s">
        <v>11</v>
      </c>
      <c r="B77">
        <f>INDEX(t_zone[],MATCH(Tableau1[[#This Row],[Zone]], t_zone[Nom],0), 3)</f>
        <v>333333</v>
      </c>
      <c r="C77">
        <v>106</v>
      </c>
      <c r="D77" t="str">
        <f>Tableau3[[#This Row],[Fichier]]</f>
        <v>76_9853.svg</v>
      </c>
      <c r="E77" t="str">
        <f>Tableau9[[#This Row],[Filename]]</f>
        <v>panda.svg</v>
      </c>
      <c r="F77">
        <v>8</v>
      </c>
      <c r="G77" t="str" cm="1">
        <f t="array" ref="G77">INDEX(Tableau6[],MATCH(ROW(Tableau1[[#This Row],[Addition]])-1,Tableau6[Tri],0),COLUMN(Tableau6[Prenom sans accent]))</f>
        <v>Ray</v>
      </c>
      <c r="H77" t="str" cm="1">
        <f t="array" ref="H77">INDEX(Tableau6[],MATCH(ROW(Tableau1[[#This Row],[Addition]])-1,Tableau6[Tri],0),COLUMN(Tableau6[Nom sans accent]))</f>
        <v>EWRY</v>
      </c>
      <c r="I77" t="str" cm="1">
        <f t="array" ref="I77">INDEX(Tableau7[],MATCH(ROW(Tableau1[[#This Row],[Zone]])-1,Tableau7[[position]:[position]],0),COLUMN(Tableau7[Filename]))</f>
        <v>canada.svg</v>
      </c>
      <c r="J77" s="1" t="str" cm="1">
        <f t="array" ref="J77">INDEX(Tableau7[],MATCH(ROW(Tableau1[[#This Row],[Couleur hexa]])-1,Tableau7[[position]:[position]],0),COLUMN(Tableau7[3_letters_code]))</f>
        <v>CAN</v>
      </c>
    </row>
    <row r="78" spans="1:10" x14ac:dyDescent="0.25">
      <c r="A78" t="s">
        <v>11</v>
      </c>
      <c r="B78">
        <f>INDEX(t_zone[],MATCH(Tableau1[[#This Row],[Zone]], t_zone[Nom],0), 3)</f>
        <v>333333</v>
      </c>
      <c r="C78">
        <v>107</v>
      </c>
      <c r="D78" t="str">
        <f>Tableau3[[#This Row],[Fichier]]</f>
        <v>77_523.svg</v>
      </c>
      <c r="E78" t="str">
        <f>Tableau9[[#This Row],[Filename]]</f>
        <v>melon.svg</v>
      </c>
      <c r="F78">
        <v>1</v>
      </c>
      <c r="G78" t="str" cm="1">
        <f t="array" ref="G78">INDEX(Tableau6[],MATCH(ROW(Tableau1[[#This Row],[Addition]])-1,Tableau6[Tri],0),COLUMN(Tableau6[Prenom sans accent]))</f>
        <v>Jean-Claude</v>
      </c>
      <c r="H78" t="str" cm="1">
        <f t="array" ref="H78">INDEX(Tableau6[],MATCH(ROW(Tableau1[[#This Row],[Addition]])-1,Tableau6[Tri],0),COLUMN(Tableau6[Nom sans accent]))</f>
        <v>KILLY</v>
      </c>
      <c r="I78" t="str" cm="1">
        <f t="array" ref="I78">INDEX(Tableau7[],MATCH(ROW(Tableau1[[#This Row],[Zone]])-1,Tableau7[[position]:[position]],0),COLUMN(Tableau7[Filename]))</f>
        <v>finland.svg</v>
      </c>
      <c r="J78" s="1" t="str" cm="1">
        <f t="array" ref="J78">INDEX(Tableau7[],MATCH(ROW(Tableau1[[#This Row],[Couleur hexa]])-1,Tableau7[[position]:[position]],0),COLUMN(Tableau7[3_letters_code]))</f>
        <v>FIN</v>
      </c>
    </row>
    <row r="79" spans="1:10" x14ac:dyDescent="0.25">
      <c r="A79" t="s">
        <v>11</v>
      </c>
      <c r="B79">
        <f>INDEX(t_zone[],MATCH(Tableau1[[#This Row],[Zone]], t_zone[Nom],0), 3)</f>
        <v>333333</v>
      </c>
      <c r="C79">
        <v>108</v>
      </c>
      <c r="D79" t="str">
        <f>Tableau3[[#This Row],[Fichier]]</f>
        <v>78_4892.svg</v>
      </c>
      <c r="E79" t="str">
        <f>Tableau9[[#This Row],[Filename]]</f>
        <v>trèfle.svg</v>
      </c>
      <c r="F79">
        <v>10</v>
      </c>
      <c r="G79" t="str" cm="1">
        <f t="array" ref="G79">INDEX(Tableau6[],MATCH(ROW(Tableau1[[#This Row],[Addition]])-1,Tableau6[Tri],0),COLUMN(Tableau6[Prenom sans accent]))</f>
        <v>Aime</v>
      </c>
      <c r="H79" t="str" cm="1">
        <f t="array" ref="H79">INDEX(Tableau6[],MATCH(ROW(Tableau1[[#This Row],[Addition]])-1,Tableau6[Tri],0),COLUMN(Tableau6[Nom sans accent]))</f>
        <v>JACQUET</v>
      </c>
      <c r="I79" t="str" cm="1">
        <f t="array" ref="I79">INDEX(Tableau7[],MATCH(ROW(Tableau1[[#This Row],[Zone]])-1,Tableau7[[position]:[position]],0),COLUMN(Tableau7[Filename]))</f>
        <v>iran.svg</v>
      </c>
      <c r="J79" s="1" t="str" cm="1">
        <f t="array" ref="J79">INDEX(Tableau7[],MATCH(ROW(Tableau1[[#This Row],[Couleur hexa]])-1,Tableau7[[position]:[position]],0),COLUMN(Tableau7[3_letters_code]))</f>
        <v>IRN</v>
      </c>
    </row>
    <row r="80" spans="1:10" x14ac:dyDescent="0.25">
      <c r="A80" t="s">
        <v>11</v>
      </c>
      <c r="B80">
        <f>INDEX(t_zone[],MATCH(Tableau1[[#This Row],[Zone]], t_zone[Nom],0), 3)</f>
        <v>333333</v>
      </c>
      <c r="C80">
        <v>109</v>
      </c>
      <c r="D80" t="str">
        <f>Tableau3[[#This Row],[Fichier]]</f>
        <v>79_32.svg</v>
      </c>
      <c r="E80" t="str">
        <f>Tableau9[[#This Row],[Filename]]</f>
        <v>mûre.svg</v>
      </c>
      <c r="F80">
        <v>6</v>
      </c>
      <c r="G80" t="str" cm="1">
        <f t="array" ref="G80">INDEX(Tableau6[],MATCH(ROW(Tableau1[[#This Row],[Addition]])-1,Tableau6[Tri],0),COLUMN(Tableau6[Prenom sans accent]))</f>
        <v>Vincent</v>
      </c>
      <c r="H80" t="str" cm="1">
        <f t="array" ref="H80">INDEX(Tableau6[],MATCH(ROW(Tableau1[[#This Row],[Addition]])-1,Tableau6[Tri],0),COLUMN(Tableau6[Nom sans accent]))</f>
        <v>VENT</v>
      </c>
      <c r="I80" t="str" cm="1">
        <f t="array" ref="I80">INDEX(Tableau7[],MATCH(ROW(Tableau1[[#This Row],[Zone]])-1,Tableau7[[position]:[position]],0),COLUMN(Tableau7[Filename]))</f>
        <v>slovenia.svg</v>
      </c>
      <c r="J80" s="1" t="str" cm="1">
        <f t="array" ref="J80">INDEX(Tableau7[],MATCH(ROW(Tableau1[[#This Row],[Couleur hexa]])-1,Tableau7[[position]:[position]],0),COLUMN(Tableau7[3_letters_code]))</f>
        <v>SVN</v>
      </c>
    </row>
    <row r="81" spans="1:10" x14ac:dyDescent="0.25">
      <c r="A81" t="s">
        <v>11</v>
      </c>
      <c r="B81">
        <f>INDEX(t_zone[],MATCH(Tableau1[[#This Row],[Zone]], t_zone[Nom],0), 3)</f>
        <v>333333</v>
      </c>
      <c r="C81">
        <v>110</v>
      </c>
      <c r="D81" t="str">
        <f>Tableau3[[#This Row],[Fichier]]</f>
        <v>80_21476.svg</v>
      </c>
      <c r="E81" t="str">
        <f>Tableau9[[#This Row],[Filename]]</f>
        <v>avocat.svg</v>
      </c>
      <c r="F81">
        <v>7</v>
      </c>
      <c r="G81" t="str" cm="1">
        <f t="array" ref="G81">INDEX(Tableau6[],MATCH(ROW(Tableau1[[#This Row],[Addition]])-1,Tableau6[Tri],0),COLUMN(Tableau6[Prenom sans accent]))</f>
        <v>Jonah</v>
      </c>
      <c r="H81" t="str" cm="1">
        <f t="array" ref="H81">INDEX(Tableau6[],MATCH(ROW(Tableau1[[#This Row],[Addition]])-1,Tableau6[Tri],0),COLUMN(Tableau6[Nom sans accent]))</f>
        <v>LOMU</v>
      </c>
      <c r="I81" t="str" cm="1">
        <f t="array" ref="I81">INDEX(Tableau7[],MATCH(ROW(Tableau1[[#This Row],[Zone]])-1,Tableau7[[position]:[position]],0),COLUMN(Tableau7[Filename]))</f>
        <v>eritrea.svg</v>
      </c>
      <c r="J81" s="1" t="str" cm="1">
        <f t="array" ref="J81">INDEX(Tableau7[],MATCH(ROW(Tableau1[[#This Row],[Couleur hexa]])-1,Tableau7[[position]:[position]],0),COLUMN(Tableau7[3_letters_code]))</f>
        <v>ERI</v>
      </c>
    </row>
    <row r="82" spans="1:10" x14ac:dyDescent="0.25">
      <c r="A82" t="s">
        <v>11</v>
      </c>
      <c r="B82">
        <f>INDEX(t_zone[],MATCH(Tableau1[[#This Row],[Zone]], t_zone[Nom],0), 3)</f>
        <v>333333</v>
      </c>
      <c r="C82">
        <v>111</v>
      </c>
      <c r="D82" t="str">
        <f>Tableau3[[#This Row],[Fichier]]</f>
        <v>81_87.svg</v>
      </c>
      <c r="E82" t="str">
        <f>Tableau9[[#This Row],[Filename]]</f>
        <v>palmier.svg</v>
      </c>
      <c r="F82">
        <v>-9</v>
      </c>
      <c r="G82" t="str" cm="1">
        <f t="array" ref="G82">INDEX(Tableau6[],MATCH(ROW(Tableau1[[#This Row],[Addition]])-1,Tableau6[Tri],0),COLUMN(Tableau6[Prenom sans accent]))</f>
        <v>Marie-Amelie</v>
      </c>
      <c r="H82" t="str" cm="1">
        <f t="array" ref="H82">INDEX(Tableau6[],MATCH(ROW(Tableau1[[#This Row],[Addition]])-1,Tableau6[Tri],0),COLUMN(Tableau6[Nom sans accent]))</f>
        <v>LEFUR</v>
      </c>
      <c r="I82" t="str" cm="1">
        <f t="array" ref="I82">INDEX(Tableau7[],MATCH(ROW(Tableau1[[#This Row],[Zone]])-1,Tableau7[[position]:[position]],0),COLUMN(Tableau7[Filename]))</f>
        <v>singapore.svg</v>
      </c>
      <c r="J82" s="1" t="str" cm="1">
        <f t="array" ref="J82">INDEX(Tableau7[],MATCH(ROW(Tableau1[[#This Row],[Couleur hexa]])-1,Tableau7[[position]:[position]],0),COLUMN(Tableau7[3_letters_code]))</f>
        <v>SGP</v>
      </c>
    </row>
    <row r="83" spans="1:10" x14ac:dyDescent="0.25">
      <c r="A83" t="s">
        <v>11</v>
      </c>
      <c r="B83">
        <f>INDEX(t_zone[],MATCH(Tableau1[[#This Row],[Zone]], t_zone[Nom],0), 3)</f>
        <v>333333</v>
      </c>
      <c r="C83">
        <v>112</v>
      </c>
      <c r="D83" t="str">
        <f>Tableau3[[#This Row],[Fichier]]</f>
        <v>82_72.svg</v>
      </c>
      <c r="E83" t="str">
        <f>Tableau9[[#This Row],[Filename]]</f>
        <v>concombre.svg</v>
      </c>
      <c r="F83">
        <v>10</v>
      </c>
      <c r="G83" t="str" cm="1">
        <f t="array" ref="G83">INDEX(Tableau6[],MATCH(ROW(Tableau1[[#This Row],[Addition]])-1,Tableau6[Tri],0),COLUMN(Tableau6[Prenom sans accent]))</f>
        <v>Genzebe</v>
      </c>
      <c r="H83" t="str" cm="1">
        <f t="array" ref="H83">INDEX(Tableau6[],MATCH(ROW(Tableau1[[#This Row],[Addition]])-1,Tableau6[Tri],0),COLUMN(Tableau6[Nom sans accent]))</f>
        <v>DIBABA</v>
      </c>
      <c r="I83" t="str" cm="1">
        <f t="array" ref="I83">INDEX(Tableau7[],MATCH(ROW(Tableau1[[#This Row],[Zone]])-1,Tableau7[[position]:[position]],0),COLUMN(Tableau7[Filename]))</f>
        <v>israel.svg</v>
      </c>
      <c r="J83" s="1" t="str" cm="1">
        <f t="array" ref="J83">INDEX(Tableau7[],MATCH(ROW(Tableau1[[#This Row],[Couleur hexa]])-1,Tableau7[[position]:[position]],0),COLUMN(Tableau7[3_letters_code]))</f>
        <v>ISR</v>
      </c>
    </row>
    <row r="84" spans="1:10" x14ac:dyDescent="0.25">
      <c r="A84" t="s">
        <v>11</v>
      </c>
      <c r="B84">
        <f>INDEX(t_zone[],MATCH(Tableau1[[#This Row],[Zone]], t_zone[Nom],0), 3)</f>
        <v>333333</v>
      </c>
      <c r="C84">
        <v>113</v>
      </c>
      <c r="D84" t="str">
        <f>Tableau3[[#This Row],[Fichier]]</f>
        <v>83_38.svg</v>
      </c>
      <c r="E84" t="str">
        <f>Tableau9[[#This Row],[Filename]]</f>
        <v>cochon.svg</v>
      </c>
      <c r="F84">
        <v>6</v>
      </c>
      <c r="G84" t="str" cm="1">
        <f t="array" ref="G84">INDEX(Tableau6[],MATCH(ROW(Tableau1[[#This Row],[Addition]])-1,Tableau6[Tri],0),COLUMN(Tableau6[Prenom sans accent]))</f>
        <v>Melina</v>
      </c>
      <c r="H84" t="str" cm="1">
        <f t="array" ref="H84">INDEX(Tableau6[],MATCH(ROW(Tableau1[[#This Row],[Addition]])-1,Tableau6[Tri],0),COLUMN(Tableau6[Nom sans accent]))</f>
        <v>ROBERT MICHON</v>
      </c>
      <c r="I84" t="str" cm="1">
        <f t="array" ref="I84">INDEX(Tableau7[],MATCH(ROW(Tableau1[[#This Row],[Zone]])-1,Tableau7[[position]:[position]],0),COLUMN(Tableau7[Filename]))</f>
        <v>equatorial-guinea.svg</v>
      </c>
      <c r="J84" s="1" t="str" cm="1">
        <f t="array" ref="J84">INDEX(Tableau7[],MATCH(ROW(Tableau1[[#This Row],[Couleur hexa]])-1,Tableau7[[position]:[position]],0),COLUMN(Tableau7[3_letters_code]))</f>
        <v>GNQ</v>
      </c>
    </row>
    <row r="85" spans="1:10" x14ac:dyDescent="0.25">
      <c r="A85" t="s">
        <v>11</v>
      </c>
      <c r="B85">
        <f>INDEX(t_zone[],MATCH(Tableau1[[#This Row],[Zone]], t_zone[Nom],0), 3)</f>
        <v>333333</v>
      </c>
      <c r="C85">
        <v>114</v>
      </c>
      <c r="D85" t="str">
        <f>Tableau3[[#This Row],[Fichier]]</f>
        <v>84_58923.svg</v>
      </c>
      <c r="E85" t="str">
        <f>Tableau9[[#This Row],[Filename]]</f>
        <v>maïs.svg</v>
      </c>
      <c r="F85">
        <v>1</v>
      </c>
      <c r="G85" t="str" cm="1">
        <f t="array" ref="G85">INDEX(Tableau6[],MATCH(ROW(Tableau1[[#This Row],[Addition]])-1,Tableau6[Tri],0),COLUMN(Tableau6[Prenom sans accent]))</f>
        <v>Isabell</v>
      </c>
      <c r="H85" t="str" cm="1">
        <f t="array" ref="H85">INDEX(Tableau6[],MATCH(ROW(Tableau1[[#This Row],[Addition]])-1,Tableau6[Tri],0),COLUMN(Tableau6[Nom sans accent]))</f>
        <v>WERTH</v>
      </c>
      <c r="I85" t="str" cm="1">
        <f t="array" ref="I85">INDEX(Tableau7[],MATCH(ROW(Tableau1[[#This Row],[Zone]])-1,Tableau7[[position]:[position]],0),COLUMN(Tableau7[Filename]))</f>
        <v>romania.svg</v>
      </c>
      <c r="J85" s="1" t="str" cm="1">
        <f t="array" ref="J85">INDEX(Tableau7[],MATCH(ROW(Tableau1[[#This Row],[Couleur hexa]])-1,Tableau7[[position]:[position]],0),COLUMN(Tableau7[3_letters_code]))</f>
        <v>ROU</v>
      </c>
    </row>
    <row r="86" spans="1:10" x14ac:dyDescent="0.25">
      <c r="A86" t="s">
        <v>11</v>
      </c>
      <c r="B86">
        <f>INDEX(t_zone[],MATCH(Tableau1[[#This Row],[Zone]], t_zone[Nom],0), 3)</f>
        <v>333333</v>
      </c>
      <c r="C86">
        <v>115</v>
      </c>
      <c r="D86" t="str">
        <f>Tableau3[[#This Row],[Fichier]]</f>
        <v>85_6143.svg</v>
      </c>
      <c r="E86" t="str">
        <f>Tableau9[[#This Row],[Filename]]</f>
        <v>grenade.svg</v>
      </c>
      <c r="F86">
        <v>-2</v>
      </c>
      <c r="G86" t="str" cm="1">
        <f t="array" ref="G86">INDEX(Tableau6[],MATCH(ROW(Tableau1[[#This Row],[Addition]])-1,Tableau6[Tri],0),COLUMN(Tableau6[Prenom sans accent]))</f>
        <v>Andre</v>
      </c>
      <c r="H86" t="str" cm="1">
        <f t="array" ref="H86">INDEX(Tableau6[],MATCH(ROW(Tableau1[[#This Row],[Addition]])-1,Tableau6[Tri],0),COLUMN(Tableau6[Nom sans accent]))</f>
        <v>JOUSSEAUME</v>
      </c>
      <c r="I86" t="str" cm="1">
        <f t="array" ref="I86">INDEX(Tableau7[],MATCH(ROW(Tableau1[[#This Row],[Zone]])-1,Tableau7[[position]:[position]],0),COLUMN(Tableau7[Filename]))</f>
        <v>democratic-republic-of-congo.svg</v>
      </c>
      <c r="J86" s="1" t="str" cm="1">
        <f t="array" ref="J86">INDEX(Tableau7[],MATCH(ROW(Tableau1[[#This Row],[Couleur hexa]])-1,Tableau7[[position]:[position]],0),COLUMN(Tableau7[3_letters_code]))</f>
        <v>COD</v>
      </c>
    </row>
    <row r="87" spans="1:10" x14ac:dyDescent="0.25">
      <c r="A87" t="s">
        <v>12</v>
      </c>
      <c r="B87" t="str">
        <f>INDEX(t_zone[],MATCH(Tableau1[[#This Row],[Zone]], t_zone[Nom],0), 3)</f>
        <v>1e8a76</v>
      </c>
      <c r="C87">
        <v>116</v>
      </c>
      <c r="D87" t="str">
        <f>Tableau3[[#This Row],[Fichier]]</f>
        <v>86_72189.svg</v>
      </c>
      <c r="E87" t="str">
        <f>Tableau9[[#This Row],[Filename]]</f>
        <v>canard.svg</v>
      </c>
      <c r="F87">
        <v>-3</v>
      </c>
      <c r="G87" t="str" cm="1">
        <f t="array" ref="G87">INDEX(Tableau6[],MATCH(ROW(Tableau1[[#This Row],[Addition]])-1,Tableau6[Tri],0),COLUMN(Tableau6[Prenom sans accent]))</f>
        <v>Bill</v>
      </c>
      <c r="H87" t="str" cm="1">
        <f t="array" ref="H87">INDEX(Tableau6[],MATCH(ROW(Tableau1[[#This Row],[Addition]])-1,Tableau6[Tri],0),COLUMN(Tableau6[Nom sans accent]))</f>
        <v>BELICHICK</v>
      </c>
      <c r="I87" t="str" cm="1">
        <f t="array" ref="I87">INDEX(Tableau7[],MATCH(ROW(Tableau1[[#This Row],[Zone]])-1,Tableau7[[position]:[position]],0),COLUMN(Tableau7[Filename]))</f>
        <v>vietnam.svg</v>
      </c>
      <c r="J87" s="1" t="str" cm="1">
        <f t="array" ref="J87">INDEX(Tableau7[],MATCH(ROW(Tableau1[[#This Row],[Couleur hexa]])-1,Tableau7[[position]:[position]],0),COLUMN(Tableau7[3_letters_code]))</f>
        <v>VNM</v>
      </c>
    </row>
    <row r="88" spans="1:10" x14ac:dyDescent="0.25">
      <c r="A88" t="s">
        <v>12</v>
      </c>
      <c r="B88" t="str">
        <f>INDEX(t_zone[],MATCH(Tableau1[[#This Row],[Zone]], t_zone[Nom],0), 3)</f>
        <v>1e8a76</v>
      </c>
      <c r="C88">
        <v>117</v>
      </c>
      <c r="D88" t="str">
        <f>Tableau3[[#This Row],[Fichier]]</f>
        <v>87_4367.svg</v>
      </c>
      <c r="E88" t="str">
        <f>Tableau9[[#This Row],[Filename]]</f>
        <v>vache.svg</v>
      </c>
      <c r="F88">
        <v>-4</v>
      </c>
      <c r="G88" t="str" cm="1">
        <f t="array" ref="G88">INDEX(Tableau6[],MATCH(ROW(Tableau1[[#This Row],[Addition]])-1,Tableau6[Tri],0),COLUMN(Tableau6[Prenom sans accent]))</f>
        <v>Marc</v>
      </c>
      <c r="H88" t="str" cm="1">
        <f t="array" ref="H88">INDEX(Tableau6[],MATCH(ROW(Tableau1[[#This Row],[Addition]])-1,Tableau6[Tri],0),COLUMN(Tableau6[Nom sans accent]))</f>
        <v>MACEDOT</v>
      </c>
      <c r="I88" t="str" cm="1">
        <f t="array" ref="I88">INDEX(Tableau7[],MATCH(ROW(Tableau1[[#This Row],[Zone]])-1,Tableau7[[position]:[position]],0),COLUMN(Tableau7[Filename]))</f>
        <v>mauritania.svg</v>
      </c>
      <c r="J88" s="1" t="str" cm="1">
        <f t="array" ref="J88">INDEX(Tableau7[],MATCH(ROW(Tableau1[[#This Row],[Couleur hexa]])-1,Tableau7[[position]:[position]],0),COLUMN(Tableau7[3_letters_code]))</f>
        <v>MRT</v>
      </c>
    </row>
    <row r="89" spans="1:10" x14ac:dyDescent="0.25">
      <c r="A89" t="s">
        <v>12</v>
      </c>
      <c r="B89" t="str">
        <f>INDEX(t_zone[],MATCH(Tableau1[[#This Row],[Zone]], t_zone[Nom],0), 3)</f>
        <v>1e8a76</v>
      </c>
      <c r="C89">
        <v>118</v>
      </c>
      <c r="D89" t="str">
        <f>Tableau3[[#This Row],[Fichier]]</f>
        <v>88_962.svg</v>
      </c>
      <c r="E89" t="str">
        <f>Tableau9[[#This Row],[Filename]]</f>
        <v>perroquet.svg</v>
      </c>
      <c r="F89">
        <v>6</v>
      </c>
      <c r="G89" t="str" cm="1">
        <f t="array" ref="G89">INDEX(Tableau6[],MATCH(ROW(Tableau1[[#This Row],[Addition]])-1,Tableau6[Tri],0),COLUMN(Tableau6[Prenom sans accent]))</f>
        <v>Martina</v>
      </c>
      <c r="H89" t="str" cm="1">
        <f t="array" ref="H89">INDEX(Tableau6[],MATCH(ROW(Tableau1[[#This Row],[Addition]])-1,Tableau6[Tri],0),COLUMN(Tableau6[Nom sans accent]))</f>
        <v>NAVRATILOVA</v>
      </c>
      <c r="I89" t="str" cm="1">
        <f t="array" ref="I89">INDEX(Tableau7[],MATCH(ROW(Tableau1[[#This Row],[Zone]])-1,Tableau7[[position]:[position]],0),COLUMN(Tableau7[Filename]))</f>
        <v>united-kingdom.svg</v>
      </c>
      <c r="J89" s="1" t="str" cm="1">
        <f t="array" ref="J89">INDEX(Tableau7[],MATCH(ROW(Tableau1[[#This Row],[Couleur hexa]])-1,Tableau7[[position]:[position]],0),COLUMN(Tableau7[3_letters_code]))</f>
        <v>GBR</v>
      </c>
    </row>
    <row r="90" spans="1:10" x14ac:dyDescent="0.25">
      <c r="A90" t="s">
        <v>12</v>
      </c>
      <c r="B90" t="str">
        <f>INDEX(t_zone[],MATCH(Tableau1[[#This Row],[Zone]], t_zone[Nom],0), 3)</f>
        <v>1e8a76</v>
      </c>
      <c r="C90">
        <v>119</v>
      </c>
      <c r="D90" t="str">
        <f>Tableau3[[#This Row],[Fichier]]</f>
        <v>89_2496.svg</v>
      </c>
      <c r="E90" t="str">
        <f>Tableau9[[#This Row],[Filename]]</f>
        <v>chauve_souris.svg</v>
      </c>
      <c r="F90">
        <v>-2</v>
      </c>
      <c r="G90" t="str" cm="1">
        <f t="array" ref="G90">INDEX(Tableau6[],MATCH(ROW(Tableau1[[#This Row],[Addition]])-1,Tableau6[Tri],0),COLUMN(Tableau6[Prenom sans accent]))</f>
        <v>Marie</v>
      </c>
      <c r="H90" t="str" cm="1">
        <f t="array" ref="H90">INDEX(Tableau6[],MATCH(ROW(Tableau1[[#This Row],[Addition]])-1,Tableau6[Tri],0),COLUMN(Tableau6[Nom sans accent]))</f>
        <v>BOCHET</v>
      </c>
      <c r="I90" t="str" cm="1">
        <f t="array" ref="I90">INDEX(Tableau7[],MATCH(ROW(Tableau1[[#This Row],[Zone]])-1,Tableau7[[position]:[position]],0),COLUMN(Tableau7[Filename]))</f>
        <v>togo.svg</v>
      </c>
      <c r="J90" s="1" t="str" cm="1">
        <f t="array" ref="J90">INDEX(Tableau7[],MATCH(ROW(Tableau1[[#This Row],[Couleur hexa]])-1,Tableau7[[position]:[position]],0),COLUMN(Tableau7[3_letters_code]))</f>
        <v>TGO</v>
      </c>
    </row>
    <row r="91" spans="1:10" x14ac:dyDescent="0.25">
      <c r="A91" t="s">
        <v>12</v>
      </c>
      <c r="B91" t="str">
        <f>INDEX(t_zone[],MATCH(Tableau1[[#This Row],[Zone]], t_zone[Nom],0), 3)</f>
        <v>1e8a76</v>
      </c>
      <c r="C91">
        <v>120</v>
      </c>
      <c r="D91" t="str">
        <f>Tableau3[[#This Row],[Fichier]]</f>
        <v>90_14.svg</v>
      </c>
      <c r="E91" t="str">
        <f>Tableau9[[#This Row],[Filename]]</f>
        <v>hibou.svg</v>
      </c>
      <c r="F91">
        <v>-9</v>
      </c>
      <c r="G91" t="str" cm="1">
        <f t="array" ref="G91">INDEX(Tableau6[],MATCH(ROW(Tableau1[[#This Row],[Addition]])-1,Tableau6[Tri],0),COLUMN(Tableau6[Prenom sans accent]))</f>
        <v>Javier</v>
      </c>
      <c r="H91" t="str" cm="1">
        <f t="array" ref="H91">INDEX(Tableau6[],MATCH(ROW(Tableau1[[#This Row],[Addition]])-1,Tableau6[Tri],0),COLUMN(Tableau6[Nom sans accent]))</f>
        <v>SOTOMAYOR</v>
      </c>
      <c r="I91" t="str" cm="1">
        <f t="array" ref="I91">INDEX(Tableau7[],MATCH(ROW(Tableau1[[#This Row],[Zone]])-1,Tableau7[[position]:[position]],0),COLUMN(Tableau7[Filename]))</f>
        <v>netherlands.svg</v>
      </c>
      <c r="J91" s="1" t="str" cm="1">
        <f t="array" ref="J91">INDEX(Tableau7[],MATCH(ROW(Tableau1[[#This Row],[Couleur hexa]])-1,Tableau7[[position]:[position]],0),COLUMN(Tableau7[3_letters_code]))</f>
        <v>NLD</v>
      </c>
    </row>
    <row r="92" spans="1:10" x14ac:dyDescent="0.25">
      <c r="A92" t="s">
        <v>12</v>
      </c>
      <c r="B92" t="str">
        <f>INDEX(t_zone[],MATCH(Tableau1[[#This Row],[Zone]], t_zone[Nom],0), 3)</f>
        <v>1e8a76</v>
      </c>
      <c r="C92">
        <v>121</v>
      </c>
      <c r="D92" t="str">
        <f>Tableau3[[#This Row],[Fichier]]</f>
        <v>91_6812.svg</v>
      </c>
      <c r="E92" t="str">
        <f>Tableau9[[#This Row],[Filename]]</f>
        <v>ananas.svg</v>
      </c>
      <c r="F92">
        <v>3</v>
      </c>
      <c r="G92" t="str" cm="1">
        <f t="array" ref="G92">INDEX(Tableau6[],MATCH(ROW(Tableau1[[#This Row],[Addition]])-1,Tableau6[Tri],0),COLUMN(Tableau6[Prenom sans accent]))</f>
        <v>Kevin</v>
      </c>
      <c r="H92" t="str" cm="1">
        <f t="array" ref="H92">INDEX(Tableau6[],MATCH(ROW(Tableau1[[#This Row],[Addition]])-1,Tableau6[Tri],0),COLUMN(Tableau6[Nom sans accent]))</f>
        <v>MAYER</v>
      </c>
      <c r="I92" t="str" cm="1">
        <f t="array" ref="I92">INDEX(Tableau7[],MATCH(ROW(Tableau1[[#This Row],[Zone]])-1,Tableau7[[position]:[position]],0),COLUMN(Tableau7[Filename]))</f>
        <v>liechtenstein.svg</v>
      </c>
      <c r="J92" s="1" t="str" cm="1">
        <f t="array" ref="J92">INDEX(Tableau7[],MATCH(ROW(Tableau1[[#This Row],[Couleur hexa]])-1,Tableau7[[position]:[position]],0),COLUMN(Tableau7[3_letters_code]))</f>
        <v>LIE</v>
      </c>
    </row>
    <row r="93" spans="1:10" x14ac:dyDescent="0.25">
      <c r="A93" t="s">
        <v>12</v>
      </c>
      <c r="B93" t="str">
        <f>INDEX(t_zone[],MATCH(Tableau1[[#This Row],[Zone]], t_zone[Nom],0), 3)</f>
        <v>1e8a76</v>
      </c>
      <c r="C93">
        <v>122</v>
      </c>
      <c r="D93" t="str">
        <f>Tableau3[[#This Row],[Fichier]]</f>
        <v>92_5694.svg</v>
      </c>
      <c r="E93" t="str">
        <f>Tableau9[[#This Row],[Filename]]</f>
        <v>mouche.svg</v>
      </c>
      <c r="F93">
        <v>-6</v>
      </c>
      <c r="G93" t="str" cm="1">
        <f t="array" ref="G93">INDEX(Tableau6[],MATCH(ROW(Tableau1[[#This Row],[Addition]])-1,Tableau6[Tri],0),COLUMN(Tableau6[Prenom sans accent]))</f>
        <v>Lidia</v>
      </c>
      <c r="H93" t="str" cm="1">
        <f t="array" ref="H93">INDEX(Tableau6[],MATCH(ROW(Tableau1[[#This Row],[Addition]])-1,Tableau6[Tri],0),COLUMN(Tableau6[Nom sans accent]))</f>
        <v>SKOBLIKOVA</v>
      </c>
      <c r="I93" t="str" cm="1">
        <f t="array" ref="I93">INDEX(Tableau7[],MATCH(ROW(Tableau1[[#This Row],[Zone]])-1,Tableau7[[position]:[position]],0),COLUMN(Tableau7[Filename]))</f>
        <v>belgium.svg</v>
      </c>
      <c r="J93" s="1" t="str" cm="1">
        <f t="array" ref="J93">INDEX(Tableau7[],MATCH(ROW(Tableau1[[#This Row],[Couleur hexa]])-1,Tableau7[[position]:[position]],0),COLUMN(Tableau7[3_letters_code]))</f>
        <v>BEL</v>
      </c>
    </row>
    <row r="94" spans="1:10" x14ac:dyDescent="0.25">
      <c r="A94" t="s">
        <v>12</v>
      </c>
      <c r="B94" t="str">
        <f>INDEX(t_zone[],MATCH(Tableau1[[#This Row],[Zone]], t_zone[Nom],0), 3)</f>
        <v>1e8a76</v>
      </c>
      <c r="C94">
        <v>123</v>
      </c>
      <c r="D94" t="str">
        <f>Tableau3[[#This Row],[Fichier]]</f>
        <v>93_589.svg</v>
      </c>
      <c r="E94" t="str">
        <f>Tableau9[[#This Row],[Filename]]</f>
        <v>crabe.svg</v>
      </c>
      <c r="F94">
        <v>-10</v>
      </c>
      <c r="G94" t="str" cm="1">
        <f t="array" ref="G94">INDEX(Tableau6[],MATCH(ROW(Tableau1[[#This Row],[Addition]])-1,Tableau6[Tri],0),COLUMN(Tableau6[Prenom sans accent]))</f>
        <v>Laure</v>
      </c>
      <c r="H94" t="str" cm="1">
        <f t="array" ref="H94">INDEX(Tableau6[],MATCH(ROW(Tableau1[[#This Row],[Addition]])-1,Tableau6[Tri],0),COLUMN(Tableau6[Nom sans accent]))</f>
        <v>MANAUDOU</v>
      </c>
      <c r="I94" t="str" cm="1">
        <f t="array" ref="I94">INDEX(Tableau7[],MATCH(ROW(Tableau1[[#This Row],[Zone]])-1,Tableau7[[position]:[position]],0),COLUMN(Tableau7[Filename]))</f>
        <v>afghanistan.svg</v>
      </c>
      <c r="J94" s="1" t="str" cm="1">
        <f t="array" ref="J94">INDEX(Tableau7[],MATCH(ROW(Tableau1[[#This Row],[Couleur hexa]])-1,Tableau7[[position]:[position]],0),COLUMN(Tableau7[3_letters_code]))</f>
        <v>AFG</v>
      </c>
    </row>
    <row r="95" spans="1:10" x14ac:dyDescent="0.25">
      <c r="A95" t="s">
        <v>12</v>
      </c>
      <c r="B95" t="str">
        <f>INDEX(t_zone[],MATCH(Tableau1[[#This Row],[Zone]], t_zone[Nom],0), 3)</f>
        <v>1e8a76</v>
      </c>
      <c r="C95">
        <v>124</v>
      </c>
      <c r="D95" t="str">
        <f>Tableau3[[#This Row],[Fichier]]</f>
        <v>94_159.svg</v>
      </c>
      <c r="E95" t="str">
        <f>Tableau9[[#This Row],[Filename]]</f>
        <v>kiwi.svg</v>
      </c>
      <c r="F95">
        <v>-8</v>
      </c>
      <c r="G95" t="str" cm="1">
        <f t="array" ref="G95">INDEX(Tableau6[],MATCH(ROW(Tableau1[[#This Row],[Addition]])-1,Tableau6[Tri],0),COLUMN(Tableau6[Prenom sans accent]))</f>
        <v>Philippe</v>
      </c>
      <c r="H95" t="str" cm="1">
        <f t="array" ref="H95">INDEX(Tableau6[],MATCH(ROW(Tableau1[[#This Row],[Addition]])-1,Tableau6[Tri],0),COLUMN(Tableau6[Nom sans accent]))</f>
        <v>LUCAS</v>
      </c>
      <c r="I95" t="str" cm="1">
        <f t="array" ref="I95">INDEX(Tableau7[],MATCH(ROW(Tableau1[[#This Row],[Zone]])-1,Tableau7[[position]:[position]],0),COLUMN(Tableau7[Filename]))</f>
        <v>georgia.svg</v>
      </c>
      <c r="J95" s="1" t="str" cm="1">
        <f t="array" ref="J95">INDEX(Tableau7[],MATCH(ROW(Tableau1[[#This Row],[Couleur hexa]])-1,Tableau7[[position]:[position]],0),COLUMN(Tableau7[3_letters_code]))</f>
        <v>GEO</v>
      </c>
    </row>
    <row r="96" spans="1:10" x14ac:dyDescent="0.25">
      <c r="A96" t="s">
        <v>12</v>
      </c>
      <c r="B96" t="str">
        <f>INDEX(t_zone[],MATCH(Tableau1[[#This Row],[Zone]], t_zone[Nom],0), 3)</f>
        <v>1e8a76</v>
      </c>
      <c r="C96">
        <v>125</v>
      </c>
      <c r="D96" t="str">
        <f>Tableau3[[#This Row],[Fichier]]</f>
        <v>95_752.svg</v>
      </c>
      <c r="E96" t="str">
        <f>Tableau9[[#This Row],[Filename]]</f>
        <v>rat.svg</v>
      </c>
      <c r="F96">
        <v>2</v>
      </c>
      <c r="G96" t="str" cm="1">
        <f t="array" ref="G96">INDEX(Tableau6[],MATCH(ROW(Tableau1[[#This Row],[Addition]])-1,Tableau6[Tri],0),COLUMN(Tableau6[Prenom sans accent]))</f>
        <v>Hachemi</v>
      </c>
      <c r="H96" t="str" cm="1">
        <f t="array" ref="H96">INDEX(Tableau6[],MATCH(ROW(Tableau1[[#This Row],[Addition]])-1,Tableau6[Tri],0),COLUMN(Tableau6[Nom sans accent]))</f>
        <v>BENDJANA</v>
      </c>
      <c r="I96" t="str" cm="1">
        <f t="array" ref="I96">INDEX(Tableau7[],MATCH(ROW(Tableau1[[#This Row],[Zone]])-1,Tableau7[[position]:[position]],0),COLUMN(Tableau7[Filename]))</f>
        <v>haiti.svg</v>
      </c>
      <c r="J96" s="1" t="str" cm="1">
        <f t="array" ref="J96">INDEX(Tableau7[],MATCH(ROW(Tableau1[[#This Row],[Couleur hexa]])-1,Tableau7[[position]:[position]],0),COLUMN(Tableau7[3_letters_code]))</f>
        <v>HTI</v>
      </c>
    </row>
    <row r="97" spans="1:10" x14ac:dyDescent="0.25">
      <c r="A97" t="s">
        <v>12</v>
      </c>
      <c r="B97" t="str">
        <f>INDEX(t_zone[],MATCH(Tableau1[[#This Row],[Zone]], t_zone[Nom],0), 3)</f>
        <v>1e8a76</v>
      </c>
      <c r="C97">
        <v>126</v>
      </c>
      <c r="D97" t="str">
        <f>Tableau3[[#This Row],[Fichier]]</f>
        <v>96_94.svg</v>
      </c>
      <c r="E97" t="str">
        <f>Tableau9[[#This Row],[Filename]]</f>
        <v>mouton.svg</v>
      </c>
      <c r="F97">
        <v>-9</v>
      </c>
      <c r="G97" t="str" cm="1">
        <f t="array" ref="G97">INDEX(Tableau6[],MATCH(ROW(Tableau1[[#This Row],[Addition]])-1,Tableau6[Tri],0),COLUMN(Tableau6[Prenom sans accent]))</f>
        <v xml:space="preserve"> </v>
      </c>
      <c r="H97" t="str" cm="1">
        <f t="array" ref="H97">INDEX(Tableau6[],MATCH(ROW(Tableau1[[#This Row],[Addition]])-1,Tableau6[Tri],0),COLUMN(Tableau6[Nom sans accent]))</f>
        <v>PELE</v>
      </c>
      <c r="I97" t="str" cm="1">
        <f t="array" ref="I97">INDEX(Tableau7[],MATCH(ROW(Tableau1[[#This Row],[Zone]])-1,Tableau7[[position]:[position]],0),COLUMN(Tableau7[Filename]))</f>
        <v>sudan.svg</v>
      </c>
      <c r="J97" s="1" t="str" cm="1">
        <f t="array" ref="J97">INDEX(Tableau7[],MATCH(ROW(Tableau1[[#This Row],[Couleur hexa]])-1,Tableau7[[position]:[position]],0),COLUMN(Tableau7[3_letters_code]))</f>
        <v>SDN</v>
      </c>
    </row>
    <row r="98" spans="1:10" x14ac:dyDescent="0.25">
      <c r="A98" t="s">
        <v>12</v>
      </c>
      <c r="B98" t="str">
        <f>INDEX(t_zone[],MATCH(Tableau1[[#This Row],[Zone]], t_zone[Nom],0), 3)</f>
        <v>1e8a76</v>
      </c>
      <c r="C98">
        <v>127</v>
      </c>
      <c r="D98" t="str">
        <f>Tableau3[[#This Row],[Fichier]]</f>
        <v>97_86145.svg</v>
      </c>
      <c r="E98" t="str">
        <f>Tableau9[[#This Row],[Filename]]</f>
        <v>orange.svg</v>
      </c>
      <c r="F98">
        <v>8</v>
      </c>
      <c r="G98" t="str" cm="1">
        <f t="array" ref="G98">INDEX(Tableau6[],MATCH(ROW(Tableau1[[#This Row],[Addition]])-1,Tableau6[Tri],0),COLUMN(Tableau6[Prenom sans accent]))</f>
        <v>Amelie</v>
      </c>
      <c r="H98" t="str" cm="1">
        <f t="array" ref="H98">INDEX(Tableau6[],MATCH(ROW(Tableau1[[#This Row],[Addition]])-1,Tableau6[Tri],0),COLUMN(Tableau6[Nom sans accent]))</f>
        <v>MORESMO</v>
      </c>
      <c r="I98" t="str" cm="1">
        <f t="array" ref="I98">INDEX(Tableau7[],MATCH(ROW(Tableau1[[#This Row],[Zone]])-1,Tableau7[[position]:[position]],0),COLUMN(Tableau7[Filename]))</f>
        <v>china.svg</v>
      </c>
      <c r="J98" s="1" t="str" cm="1">
        <f t="array" ref="J98">INDEX(Tableau7[],MATCH(ROW(Tableau1[[#This Row],[Couleur hexa]])-1,Tableau7[[position]:[position]],0),COLUMN(Tableau7[3_letters_code]))</f>
        <v>CHN</v>
      </c>
    </row>
    <row r="99" spans="1:10" x14ac:dyDescent="0.25">
      <c r="A99" t="s">
        <v>12</v>
      </c>
      <c r="B99" t="str">
        <f>INDEX(t_zone[],MATCH(Tableau1[[#This Row],[Zone]], t_zone[Nom],0), 3)</f>
        <v>1e8a76</v>
      </c>
      <c r="C99">
        <v>128</v>
      </c>
      <c r="D99" t="str">
        <f>Tableau3[[#This Row],[Fichier]]</f>
        <v>98_75214.svg</v>
      </c>
      <c r="E99" t="str">
        <f>Tableau9[[#This Row],[Filename]]</f>
        <v>éléphant.svg</v>
      </c>
      <c r="F99">
        <v>-4</v>
      </c>
      <c r="G99" t="str" cm="1">
        <f t="array" ref="G99">INDEX(Tableau6[],MATCH(ROW(Tableau1[[#This Row],[Addition]])-1,Tableau6[Tri],0),COLUMN(Tableau6[Prenom sans accent]))</f>
        <v>Cristiano</v>
      </c>
      <c r="H99" t="str" cm="1">
        <f t="array" ref="H99">INDEX(Tableau6[],MATCH(ROW(Tableau1[[#This Row],[Addition]])-1,Tableau6[Tri],0),COLUMN(Tableau6[Nom sans accent]))</f>
        <v>RONALDO</v>
      </c>
      <c r="I99" t="str" cm="1">
        <f t="array" ref="I99">INDEX(Tableau7[],MATCH(ROW(Tableau1[[#This Row],[Zone]])-1,Tableau7[[position]:[position]],0),COLUMN(Tableau7[Filename]))</f>
        <v>monaco.svg</v>
      </c>
      <c r="J99" s="1" t="str" cm="1">
        <f t="array" ref="J99">INDEX(Tableau7[],MATCH(ROW(Tableau1[[#This Row],[Couleur hexa]])-1,Tableau7[[position]:[position]],0),COLUMN(Tableau7[3_letters_code]))</f>
        <v>MCO</v>
      </c>
    </row>
    <row r="100" spans="1:10" x14ac:dyDescent="0.25">
      <c r="A100" t="s">
        <v>12</v>
      </c>
      <c r="B100" t="str">
        <f>INDEX(t_zone[],MATCH(Tableau1[[#This Row],[Zone]], t_zone[Nom],0), 3)</f>
        <v>1e8a76</v>
      </c>
      <c r="C100">
        <v>129</v>
      </c>
      <c r="D100" t="str">
        <f>Tableau3[[#This Row],[Fichier]]</f>
        <v>99_8327.svg</v>
      </c>
      <c r="E100" t="str">
        <f>Tableau9[[#This Row],[Filename]]</f>
        <v>chameau.svg</v>
      </c>
      <c r="F100">
        <v>-5</v>
      </c>
      <c r="G100" t="str" cm="1">
        <f t="array" ref="G100">INDEX(Tableau6[],MATCH(ROW(Tableau1[[#This Row],[Addition]])-1,Tableau6[Tri],0),COLUMN(Tableau6[Prenom sans accent]))</f>
        <v>Jeannie</v>
      </c>
      <c r="H100" t="str" cm="1">
        <f t="array" ref="H100">INDEX(Tableau6[],MATCH(ROW(Tableau1[[#This Row],[Addition]])-1,Tableau6[Tri],0),COLUMN(Tableau6[Nom sans accent]))</f>
        <v>LONGO</v>
      </c>
      <c r="I100" t="str" cm="1">
        <f t="array" ref="I100">INDEX(Tableau7[],MATCH(ROW(Tableau1[[#This Row],[Zone]])-1,Tableau7[[position]:[position]],0),COLUMN(Tableau7[Filename]))</f>
        <v>somalia.svg</v>
      </c>
      <c r="J100" s="1" t="str" cm="1">
        <f t="array" ref="J100">INDEX(Tableau7[],MATCH(ROW(Tableau1[[#This Row],[Couleur hexa]])-1,Tableau7[[position]:[position]],0),COLUMN(Tableau7[3_letters_code]))</f>
        <v>SOM</v>
      </c>
    </row>
    <row r="101" spans="1:10" x14ac:dyDescent="0.25">
      <c r="A101" t="s">
        <v>12</v>
      </c>
      <c r="B101" t="str">
        <f>INDEX(t_zone[],MATCH(Tableau1[[#This Row],[Zone]], t_zone[Nom],0), 3)</f>
        <v>1e8a76</v>
      </c>
      <c r="C101">
        <v>130</v>
      </c>
      <c r="D101" t="str">
        <f>Tableau3[[#This Row],[Fichier]]</f>
        <v>100_47892.svg</v>
      </c>
      <c r="E101" t="str">
        <f>Tableau9[[#This Row],[Filename]]</f>
        <v>loup.svg</v>
      </c>
      <c r="F101">
        <v>3</v>
      </c>
      <c r="G101" t="str" cm="1">
        <f t="array" ref="G101">INDEX(Tableau6[],MATCH(ROW(Tableau1[[#This Row],[Addition]])-1,Tableau6[Tri],0),COLUMN(Tableau6[Prenom sans accent]))</f>
        <v>Valentina</v>
      </c>
      <c r="H101" t="str" cm="1">
        <f t="array" ref="H101">INDEX(Tableau6[],MATCH(ROW(Tableau1[[#This Row],[Addition]])-1,Tableau6[Tri],0),COLUMN(Tableau6[Nom sans accent]))</f>
        <v>VEZZALI</v>
      </c>
      <c r="I101" t="str" cm="1">
        <f t="array" ref="I101">INDEX(Tableau7[],MATCH(ROW(Tableau1[[#This Row],[Zone]])-1,Tableau7[[position]:[position]],0),COLUMN(Tableau7[Filename]))</f>
        <v>kenya.svg</v>
      </c>
      <c r="J101" s="1" t="str" cm="1">
        <f t="array" ref="J101">INDEX(Tableau7[],MATCH(ROW(Tableau1[[#This Row],[Couleur hexa]])-1,Tableau7[[position]:[position]],0),COLUMN(Tableau7[3_letters_code]))</f>
        <v>KEN</v>
      </c>
    </row>
    <row r="102" spans="1:10" x14ac:dyDescent="0.25">
      <c r="A102" t="s">
        <v>12</v>
      </c>
      <c r="B102" t="str">
        <f>INDEX(t_zone[],MATCH(Tableau1[[#This Row],[Zone]], t_zone[Nom],0), 3)</f>
        <v>1e8a76</v>
      </c>
      <c r="C102">
        <v>131</v>
      </c>
      <c r="D102" t="str">
        <f>Tableau3[[#This Row],[Fichier]]</f>
        <v>101_48.svg</v>
      </c>
      <c r="E102" t="str">
        <f>Tableau9[[#This Row],[Filename]]</f>
        <v>piment.svg</v>
      </c>
      <c r="F102">
        <v>1</v>
      </c>
      <c r="G102" t="str" cm="1">
        <f t="array" ref="G102">INDEX(Tableau6[],MATCH(ROW(Tableau1[[#This Row],[Addition]])-1,Tableau6[Tri],0),COLUMN(Tableau6[Prenom sans accent]))</f>
        <v>Susanne</v>
      </c>
      <c r="H102" t="str" cm="1">
        <f t="array" ref="H102">INDEX(Tableau6[],MATCH(ROW(Tableau1[[#This Row],[Addition]])-1,Tableau6[Tri],0),COLUMN(Tableau6[Nom sans accent]))</f>
        <v>LANGLEN</v>
      </c>
      <c r="I102" t="str" cm="1">
        <f t="array" ref="I102">INDEX(Tableau7[],MATCH(ROW(Tableau1[[#This Row],[Zone]])-1,Tableau7[[position]:[position]],0),COLUMN(Tableau7[Filename]))</f>
        <v>algeria.svg</v>
      </c>
      <c r="J102" s="1" t="str" cm="1">
        <f t="array" ref="J102">INDEX(Tableau7[],MATCH(ROW(Tableau1[[#This Row],[Couleur hexa]])-1,Tableau7[[position]:[position]],0),COLUMN(Tableau7[3_letters_code]))</f>
        <v>DZA</v>
      </c>
    </row>
    <row r="103" spans="1:10" x14ac:dyDescent="0.25">
      <c r="A103" t="s">
        <v>12</v>
      </c>
      <c r="B103" t="str">
        <f>INDEX(t_zone[],MATCH(Tableau1[[#This Row],[Zone]], t_zone[Nom],0), 3)</f>
        <v>1e8a76</v>
      </c>
      <c r="C103">
        <v>132</v>
      </c>
      <c r="D103" t="str">
        <f>Tableau3[[#This Row],[Fichier]]</f>
        <v>102_24769.svg</v>
      </c>
      <c r="E103" t="str">
        <f>Tableau9[[#This Row],[Filename]]</f>
        <v>ours.svg</v>
      </c>
      <c r="F103">
        <v>-5</v>
      </c>
      <c r="G103" t="str" cm="1">
        <f t="array" ref="G103">INDEX(Tableau6[],MATCH(ROW(Tableau1[[#This Row],[Addition]])-1,Tableau6[Tri],0),COLUMN(Tableau6[Prenom sans accent]))</f>
        <v>Becky</v>
      </c>
      <c r="H103" t="str" cm="1">
        <f t="array" ref="H103">INDEX(Tableau6[],MATCH(ROW(Tableau1[[#This Row],[Addition]])-1,Tableau6[Tri],0),COLUMN(Tableau6[Nom sans accent]))</f>
        <v>HAMMON</v>
      </c>
      <c r="I103" t="str" cm="1">
        <f t="array" ref="I103">INDEX(Tableau7[],MATCH(ROW(Tableau1[[#This Row],[Zone]])-1,Tableau7[[position]:[position]],0),COLUMN(Tableau7[Filename]))</f>
        <v>faroe-islands.svg</v>
      </c>
      <c r="J103" s="1" t="str" cm="1">
        <f t="array" ref="J103">INDEX(Tableau7[],MATCH(ROW(Tableau1[[#This Row],[Couleur hexa]])-1,Tableau7[[position]:[position]],0),COLUMN(Tableau7[3_letters_code]))</f>
        <v>FRO</v>
      </c>
    </row>
    <row r="104" spans="1:10" x14ac:dyDescent="0.25">
      <c r="A104" t="s">
        <v>12</v>
      </c>
      <c r="B104" t="str">
        <f>INDEX(t_zone[],MATCH(Tableau1[[#This Row],[Zone]], t_zone[Nom],0), 3)</f>
        <v>1e8a76</v>
      </c>
      <c r="C104">
        <v>133</v>
      </c>
      <c r="D104" t="str">
        <f>Tableau3[[#This Row],[Fichier]]</f>
        <v>103_157.svg</v>
      </c>
      <c r="E104" t="str">
        <f>Tableau9[[#This Row],[Filename]]</f>
        <v>cheval.svg</v>
      </c>
      <c r="F104">
        <v>-8</v>
      </c>
      <c r="G104" t="str" cm="1">
        <f t="array" ref="G104">INDEX(Tableau6[],MATCH(ROW(Tableau1[[#This Row],[Addition]])-1,Tableau6[Tri],0),COLUMN(Tableau6[Prenom sans accent]))</f>
        <v>Jeyssa</v>
      </c>
      <c r="H104" t="str" cm="1">
        <f t="array" ref="H104">INDEX(Tableau6[],MATCH(ROW(Tableau1[[#This Row],[Addition]])-1,Tableau6[Tri],0),COLUMN(Tableau6[Nom sans accent]))</f>
        <v>MARCEL</v>
      </c>
      <c r="I104" t="str" cm="1">
        <f t="array" ref="I104">INDEX(Tableau7[],MATCH(ROW(Tableau1[[#This Row],[Zone]])-1,Tableau7[[position]:[position]],0),COLUMN(Tableau7[Filename]))</f>
        <v>bangladesh.svg</v>
      </c>
      <c r="J104" s="1" t="str" cm="1">
        <f t="array" ref="J104">INDEX(Tableau7[],MATCH(ROW(Tableau1[[#This Row],[Couleur hexa]])-1,Tableau7[[position]:[position]],0),COLUMN(Tableau7[3_letters_code]))</f>
        <v>BGD</v>
      </c>
    </row>
    <row r="105" spans="1:10" x14ac:dyDescent="0.25">
      <c r="A105" t="s">
        <v>12</v>
      </c>
      <c r="B105" t="str">
        <f>INDEX(t_zone[],MATCH(Tableau1[[#This Row],[Zone]], t_zone[Nom],0), 3)</f>
        <v>1e8a76</v>
      </c>
      <c r="C105">
        <v>134</v>
      </c>
      <c r="D105" t="str">
        <f>Tableau3[[#This Row],[Fichier]]</f>
        <v>104_96541.svg</v>
      </c>
      <c r="E105" t="str">
        <f>Tableau9[[#This Row],[Filename]]</f>
        <v>pingouin.svg</v>
      </c>
      <c r="F105">
        <v>7</v>
      </c>
      <c r="G105" t="str" cm="1">
        <f t="array" ref="G105">INDEX(Tableau6[],MATCH(ROW(Tableau1[[#This Row],[Addition]])-1,Tableau6[Tri],0),COLUMN(Tableau6[Prenom sans accent]))</f>
        <v>Diego</v>
      </c>
      <c r="H105" t="str" cm="1">
        <f t="array" ref="H105">INDEX(Tableau6[],MATCH(ROW(Tableau1[[#This Row],[Addition]])-1,Tableau6[Tri],0),COLUMN(Tableau6[Nom sans accent]))</f>
        <v>MARADONA</v>
      </c>
      <c r="I105" t="str" cm="1">
        <f t="array" ref="I105">INDEX(Tableau7[],MATCH(ROW(Tableau1[[#This Row],[Zone]])-1,Tableau7[[position]:[position]],0),COLUMN(Tableau7[Filename]))</f>
        <v>japan.svg</v>
      </c>
      <c r="J105" s="1" t="str" cm="1">
        <f t="array" ref="J105">INDEX(Tableau7[],MATCH(ROW(Tableau1[[#This Row],[Couleur hexa]])-1,Tableau7[[position]:[position]],0),COLUMN(Tableau7[3_letters_code]))</f>
        <v>JPN</v>
      </c>
    </row>
    <row r="106" spans="1:10" x14ac:dyDescent="0.25">
      <c r="A106" t="s">
        <v>12</v>
      </c>
      <c r="B106" t="str">
        <f>INDEX(t_zone[],MATCH(Tableau1[[#This Row],[Zone]], t_zone[Nom],0), 3)</f>
        <v>1e8a76</v>
      </c>
      <c r="C106">
        <v>135</v>
      </c>
      <c r="D106" t="str">
        <f>Tableau3[[#This Row],[Fichier]]</f>
        <v>105_7521.svg</v>
      </c>
      <c r="E106" t="str">
        <f>Tableau9[[#This Row],[Filename]]</f>
        <v>myrtille.svg</v>
      </c>
      <c r="F106">
        <v>8</v>
      </c>
      <c r="G106" t="str" cm="1">
        <f t="array" ref="G106">INDEX(Tableau6[],MATCH(ROW(Tableau1[[#This Row],[Addition]])-1,Tableau6[Tri],0),COLUMN(Tableau6[Prenom sans accent]))</f>
        <v>Daniel</v>
      </c>
      <c r="H106" t="str" cm="1">
        <f t="array" ref="H106">INDEX(Tableau6[],MATCH(ROW(Tableau1[[#This Row],[Addition]])-1,Tableau6[Tri],0),COLUMN(Tableau6[Nom sans accent]))</f>
        <v>DIAS</v>
      </c>
      <c r="I106" t="str" cm="1">
        <f t="array" ref="I106">INDEX(Tableau7[],MATCH(ROW(Tableau1[[#This Row],[Zone]])-1,Tableau7[[position]:[position]],0),COLUMN(Tableau7[Filename]))</f>
        <v>libya.svg</v>
      </c>
      <c r="J106" s="1" t="str" cm="1">
        <f t="array" ref="J106">INDEX(Tableau7[],MATCH(ROW(Tableau1[[#This Row],[Couleur hexa]])-1,Tableau7[[position]:[position]],0),COLUMN(Tableau7[3_letters_code]))</f>
        <v>LBY</v>
      </c>
    </row>
    <row r="107" spans="1:10" x14ac:dyDescent="0.25">
      <c r="A107" t="s">
        <v>12</v>
      </c>
      <c r="B107" t="str">
        <f>INDEX(t_zone[],MATCH(Tableau1[[#This Row],[Zone]], t_zone[Nom],0), 3)</f>
        <v>1e8a76</v>
      </c>
      <c r="C107">
        <v>136</v>
      </c>
      <c r="D107" t="str">
        <f>Tableau3[[#This Row],[Fichier]]</f>
        <v>106_14862.svg</v>
      </c>
      <c r="E107" t="str">
        <f>Tableau9[[#This Row],[Filename]]</f>
        <v>escargot.svg</v>
      </c>
      <c r="F107">
        <v>3</v>
      </c>
      <c r="G107" t="str" cm="1">
        <f t="array" ref="G107">INDEX(Tableau6[],MATCH(ROW(Tableau1[[#This Row],[Addition]])-1,Tableau6[Tri],0),COLUMN(Tableau6[Prenom sans accent]))</f>
        <v>Novak</v>
      </c>
      <c r="H107" t="str" cm="1">
        <f t="array" ref="H107">INDEX(Tableau6[],MATCH(ROW(Tableau1[[#This Row],[Addition]])-1,Tableau6[Tri],0),COLUMN(Tableau6[Nom sans accent]))</f>
        <v>DJOKOVIC</v>
      </c>
      <c r="I107" t="str" cm="1">
        <f t="array" ref="I107">INDEX(Tableau7[],MATCH(ROW(Tableau1[[#This Row],[Zone]])-1,Tableau7[[position]:[position]],0),COLUMN(Tableau7[Filename]))</f>
        <v>greece.svg</v>
      </c>
      <c r="J107" s="1" t="str" cm="1">
        <f t="array" ref="J107">INDEX(Tableau7[],MATCH(ROW(Tableau1[[#This Row],[Couleur hexa]])-1,Tableau7[[position]:[position]],0),COLUMN(Tableau7[3_letters_code]))</f>
        <v>GRC</v>
      </c>
    </row>
    <row r="108" spans="1:10" x14ac:dyDescent="0.25">
      <c r="A108" t="s">
        <v>12</v>
      </c>
      <c r="B108" t="str">
        <f>INDEX(t_zone[],MATCH(Tableau1[[#This Row],[Zone]], t_zone[Nom],0), 3)</f>
        <v>1e8a76</v>
      </c>
      <c r="C108">
        <v>137</v>
      </c>
      <c r="D108" t="str">
        <f>Tableau3[[#This Row],[Fichier]]</f>
        <v>107_4167.svg</v>
      </c>
      <c r="E108" t="str">
        <f>Tableau9[[#This Row],[Filename]]</f>
        <v>pastèque.svg</v>
      </c>
      <c r="F108">
        <v>2</v>
      </c>
      <c r="G108" t="str" cm="1">
        <f t="array" ref="G108">INDEX(Tableau6[],MATCH(ROW(Tableau1[[#This Row],[Addition]])-1,Tableau6[Tri],0),COLUMN(Tableau6[Prenom sans accent]))</f>
        <v>Florence</v>
      </c>
      <c r="H108" t="str" cm="1">
        <f t="array" ref="H108">INDEX(Tableau6[],MATCH(ROW(Tableau1[[#This Row],[Addition]])-1,Tableau6[Tri],0),COLUMN(Tableau6[Nom sans accent]))</f>
        <v>ARTHAUD</v>
      </c>
      <c r="I108" t="str" cm="1">
        <f t="array" ref="I108">INDEX(Tableau7[],MATCH(ROW(Tableau1[[#This Row],[Zone]])-1,Tableau7[[position]:[position]],0),COLUMN(Tableau7[Filename]))</f>
        <v>turkey.svg</v>
      </c>
      <c r="J108" s="1" t="str" cm="1">
        <f t="array" ref="J108">INDEX(Tableau7[],MATCH(ROW(Tableau1[[#This Row],[Couleur hexa]])-1,Tableau7[[position]:[position]],0),COLUMN(Tableau7[3_letters_code]))</f>
        <v>TUR</v>
      </c>
    </row>
    <row r="109" spans="1:10" x14ac:dyDescent="0.25">
      <c r="A109" t="s">
        <v>12</v>
      </c>
      <c r="B109" t="str">
        <f>INDEX(t_zone[],MATCH(Tableau1[[#This Row],[Zone]], t_zone[Nom],0), 3)</f>
        <v>1e8a76</v>
      </c>
      <c r="C109">
        <v>138</v>
      </c>
      <c r="D109" t="str">
        <f>Tableau3[[#This Row],[Fichier]]</f>
        <v>108_3674.svg</v>
      </c>
      <c r="E109" t="str">
        <f>Tableau9[[#This Row],[Filename]]</f>
        <v>scorpion.svg</v>
      </c>
      <c r="F109">
        <v>10</v>
      </c>
      <c r="G109" t="str" cm="1">
        <f t="array" ref="G109">INDEX(Tableau6[],MATCH(ROW(Tableau1[[#This Row],[Addition]])-1,Tableau6[Tri],0),COLUMN(Tableau6[Prenom sans accent]))</f>
        <v>Nadia</v>
      </c>
      <c r="H109" t="str" cm="1">
        <f t="array" ref="H109">INDEX(Tableau6[],MATCH(ROW(Tableau1[[#This Row],[Addition]])-1,Tableau6[Tri],0),COLUMN(Tableau6[Nom sans accent]))</f>
        <v>COMANECI</v>
      </c>
      <c r="I109" t="str" cm="1">
        <f t="array" ref="I109">INDEX(Tableau7[],MATCH(ROW(Tableau1[[#This Row],[Zone]])-1,Tableau7[[position]:[position]],0),COLUMN(Tableau7[Filename]))</f>
        <v>ireland.svg</v>
      </c>
      <c r="J109" s="1" t="str" cm="1">
        <f t="array" ref="J109">INDEX(Tableau7[],MATCH(ROW(Tableau1[[#This Row],[Couleur hexa]])-1,Tableau7[[position]:[position]],0),COLUMN(Tableau7[3_letters_code]))</f>
        <v>IRL</v>
      </c>
    </row>
    <row r="110" spans="1:10" x14ac:dyDescent="0.25">
      <c r="A110" t="s">
        <v>12</v>
      </c>
      <c r="B110" t="str">
        <f>INDEX(t_zone[],MATCH(Tableau1[[#This Row],[Zone]], t_zone[Nom],0), 3)</f>
        <v>1e8a76</v>
      </c>
      <c r="C110">
        <v>139</v>
      </c>
      <c r="D110" t="str">
        <f>Tableau3[[#This Row],[Fichier]]</f>
        <v>109_52.svg</v>
      </c>
      <c r="E110" t="str">
        <f>Tableau9[[#This Row],[Filename]]</f>
        <v>crevette.svg</v>
      </c>
      <c r="F110">
        <v>-9</v>
      </c>
      <c r="G110" t="str" cm="1">
        <f t="array" ref="G110">INDEX(Tableau6[],MATCH(ROW(Tableau1[[#This Row],[Addition]])-1,Tableau6[Tri],0),COLUMN(Tableau6[Prenom sans accent]))</f>
        <v>Felicia</v>
      </c>
      <c r="H110" t="str" cm="1">
        <f t="array" ref="H110">INDEX(Tableau6[],MATCH(ROW(Tableau1[[#This Row],[Addition]])-1,Tableau6[Tri],0),COLUMN(Tableau6[Nom sans accent]))</f>
        <v>BALLANGER</v>
      </c>
      <c r="I110" t="str" cm="1">
        <f t="array" ref="I110">INDEX(Tableau7[],MATCH(ROW(Tableau1[[#This Row],[Zone]])-1,Tableau7[[position]:[position]],0),COLUMN(Tableau7[Filename]))</f>
        <v>sri-lanka.svg</v>
      </c>
      <c r="J110" s="1" t="str" cm="1">
        <f t="array" ref="J110">INDEX(Tableau7[],MATCH(ROW(Tableau1[[#This Row],[Couleur hexa]])-1,Tableau7[[position]:[position]],0),COLUMN(Tableau7[3_letters_code]))</f>
        <v>LKA</v>
      </c>
    </row>
    <row r="111" spans="1:10" x14ac:dyDescent="0.25">
      <c r="A111" t="s">
        <v>12</v>
      </c>
      <c r="B111" t="str">
        <f>INDEX(t_zone[],MATCH(Tableau1[[#This Row],[Zone]], t_zone[Nom],0), 3)</f>
        <v>1e8a76</v>
      </c>
      <c r="C111">
        <v>140</v>
      </c>
      <c r="D111" t="str">
        <f>Tableau3[[#This Row],[Fichier]]</f>
        <v>110_5892.svg</v>
      </c>
      <c r="E111" t="str">
        <f>Tableau9[[#This Row],[Filename]]</f>
        <v>singe.svg</v>
      </c>
      <c r="F111">
        <v>5</v>
      </c>
      <c r="G111" t="str" cm="1">
        <f t="array" ref="G111">INDEX(Tableau6[],MATCH(ROW(Tableau1[[#This Row],[Addition]])-1,Tableau6[Tri],0),COLUMN(Tableau6[Prenom sans accent]))</f>
        <v>Corinne</v>
      </c>
      <c r="H111" t="str" cm="1">
        <f t="array" ref="H111">INDEX(Tableau6[],MATCH(ROW(Tableau1[[#This Row],[Addition]])-1,Tableau6[Tri],0),COLUMN(Tableau6[Nom sans accent]))</f>
        <v>DIACRE</v>
      </c>
      <c r="I111" t="str" cm="1">
        <f t="array" ref="I111">INDEX(Tableau7[],MATCH(ROW(Tableau1[[#This Row],[Zone]])-1,Tableau7[[position]:[position]],0),COLUMN(Tableau7[Filename]))</f>
        <v>cameroon.svg</v>
      </c>
      <c r="J111" s="1" t="str" cm="1">
        <f t="array" ref="J111">INDEX(Tableau7[],MATCH(ROW(Tableau1[[#This Row],[Couleur hexa]])-1,Tableau7[[position]:[position]],0),COLUMN(Tableau7[3_letters_code]))</f>
        <v>CMR</v>
      </c>
    </row>
    <row r="112" spans="1:10" x14ac:dyDescent="0.25">
      <c r="A112" t="s">
        <v>12</v>
      </c>
      <c r="B112" t="str">
        <f>INDEX(t_zone[],MATCH(Tableau1[[#This Row],[Zone]], t_zone[Nom],0), 3)</f>
        <v>1e8a76</v>
      </c>
      <c r="C112">
        <v>141</v>
      </c>
      <c r="D112" t="str">
        <f>Tableau3[[#This Row],[Fichier]]</f>
        <v>111_14789.svg</v>
      </c>
      <c r="E112" t="str">
        <f>Tableau9[[#This Row],[Filename]]</f>
        <v>aubergine.svg</v>
      </c>
      <c r="F112">
        <v>-4</v>
      </c>
      <c r="G112" t="str" cm="1">
        <f t="array" ref="G112">INDEX(Tableau6[],MATCH(ROW(Tableau1[[#This Row],[Addition]])-1,Tableau6[Tri],0),COLUMN(Tableau6[Prenom sans accent]))</f>
        <v>Bengoro</v>
      </c>
      <c r="H112" t="str" cm="1">
        <f t="array" ref="H112">INDEX(Tableau6[],MATCH(ROW(Tableau1[[#This Row],[Addition]])-1,Tableau6[Tri],0),COLUMN(Tableau6[Nom sans accent]))</f>
        <v>BAMBA</v>
      </c>
      <c r="I112" t="str" cm="1">
        <f t="array" ref="I112">INDEX(Tableau7[],MATCH(ROW(Tableau1[[#This Row],[Zone]])-1,Tableau7[[position]:[position]],0),COLUMN(Tableau7[Filename]))</f>
        <v>serbia.svg</v>
      </c>
      <c r="J112" s="1" t="str" cm="1">
        <f t="array" ref="J112">INDEX(Tableau7[],MATCH(ROW(Tableau1[[#This Row],[Couleur hexa]])-1,Tableau7[[position]:[position]],0),COLUMN(Tableau7[3_letters_code]))</f>
        <v>SRB</v>
      </c>
    </row>
    <row r="113" spans="1:10" x14ac:dyDescent="0.25">
      <c r="A113" t="s">
        <v>12</v>
      </c>
      <c r="B113" t="str">
        <f>INDEX(t_zone[],MATCH(Tableau1[[#This Row],[Zone]], t_zone[Nom],0), 3)</f>
        <v>1e8a76</v>
      </c>
      <c r="C113">
        <v>142</v>
      </c>
      <c r="D113" t="str">
        <f>Tableau3[[#This Row],[Fichier]]</f>
        <v>112_12985.svg</v>
      </c>
      <c r="E113" t="str">
        <f>Tableau9[[#This Row],[Filename]]</f>
        <v>corbeau.svg</v>
      </c>
      <c r="F113">
        <v>-4</v>
      </c>
      <c r="G113" t="str" cm="1">
        <f t="array" ref="G113">INDEX(Tableau6[],MATCH(ROW(Tableau1[[#This Row],[Addition]])-1,Tableau6[Tri],0),COLUMN(Tableau6[Prenom sans accent]))</f>
        <v>Michael</v>
      </c>
      <c r="H113" t="str" cm="1">
        <f t="array" ref="H113">INDEX(Tableau6[],MATCH(ROW(Tableau1[[#This Row],[Addition]])-1,Tableau6[Tri],0),COLUMN(Tableau6[Nom sans accent]))</f>
        <v>SCHUMACHER</v>
      </c>
      <c r="I113" t="str" cm="1">
        <f t="array" ref="I113">INDEX(Tableau7[],MATCH(ROW(Tableau1[[#This Row],[Zone]])-1,Tableau7[[position]:[position]],0),COLUMN(Tableau7[Filename]))</f>
        <v>hungary.svg</v>
      </c>
      <c r="J113" s="1" t="str" cm="1">
        <f t="array" ref="J113">INDEX(Tableau7[],MATCH(ROW(Tableau1[[#This Row],[Couleur hexa]])-1,Tableau7[[position]:[position]],0),COLUMN(Tableau7[3_letters_code]))</f>
        <v>HUN</v>
      </c>
    </row>
    <row r="114" spans="1:10" x14ac:dyDescent="0.25">
      <c r="A114" t="s">
        <v>12</v>
      </c>
      <c r="B114" t="str">
        <f>INDEX(t_zone[],MATCH(Tableau1[[#This Row],[Zone]], t_zone[Nom],0), 3)</f>
        <v>1e8a76</v>
      </c>
      <c r="C114">
        <v>143</v>
      </c>
      <c r="D114" t="str">
        <f>Tableau3[[#This Row],[Fichier]]</f>
        <v>113_34967.svg</v>
      </c>
      <c r="E114" t="str">
        <f>Tableau9[[#This Row],[Filename]]</f>
        <v>betterave.svg</v>
      </c>
      <c r="F114">
        <v>4</v>
      </c>
      <c r="G114" t="str" cm="1">
        <f t="array" ref="G114">INDEX(Tableau6[],MATCH(ROW(Tableau1[[#This Row],[Addition]])-1,Tableau6[Tri],0),COLUMN(Tableau6[Prenom sans accent]))</f>
        <v>Abdellatif</v>
      </c>
      <c r="H114" t="str" cm="1">
        <f t="array" ref="H114">INDEX(Tableau6[],MATCH(ROW(Tableau1[[#This Row],[Addition]])-1,Tableau6[Tri],0),COLUMN(Tableau6[Nom sans accent]))</f>
        <v>BAKA</v>
      </c>
      <c r="I114" t="str" cm="1">
        <f t="array" ref="I114">INDEX(Tableau7[],MATCH(ROW(Tableau1[[#This Row],[Zone]])-1,Tableau7[[position]:[position]],0),COLUMN(Tableau7[Filename]))</f>
        <v>switzerland.svg</v>
      </c>
      <c r="J114" s="1" t="str" cm="1">
        <f t="array" ref="J114">INDEX(Tableau7[],MATCH(ROW(Tableau1[[#This Row],[Couleur hexa]])-1,Tableau7[[position]:[position]],0),COLUMN(Tableau7[3_letters_code]))</f>
        <v>CHE</v>
      </c>
    </row>
    <row r="115" spans="1:10" x14ac:dyDescent="0.25">
      <c r="A115" t="s">
        <v>12</v>
      </c>
      <c r="B115" t="str">
        <f>INDEX(t_zone[],MATCH(Tableau1[[#This Row],[Zone]], t_zone[Nom],0), 3)</f>
        <v>1e8a76</v>
      </c>
      <c r="C115">
        <v>144</v>
      </c>
      <c r="D115" t="str">
        <f>Tableau3[[#This Row],[Fichier]]</f>
        <v>114_965.svg</v>
      </c>
      <c r="E115" t="str">
        <f>Tableau9[[#This Row],[Filename]]</f>
        <v>petits_pois.svg</v>
      </c>
      <c r="F115">
        <v>-2</v>
      </c>
      <c r="G115" t="str" cm="1">
        <f t="array" ref="G115">INDEX(Tableau6[],MATCH(ROW(Tableau1[[#This Row],[Addition]])-1,Tableau6[Tri],0),COLUMN(Tableau6[Prenom sans accent]))</f>
        <v>Manon</v>
      </c>
      <c r="H115" t="str" cm="1">
        <f t="array" ref="H115">INDEX(Tableau6[],MATCH(ROW(Tableau1[[#This Row],[Addition]])-1,Tableau6[Tri],0),COLUMN(Tableau6[Nom sans accent]))</f>
        <v>RHEAUME</v>
      </c>
      <c r="I115" t="str" cm="1">
        <f t="array" ref="I115">INDEX(Tableau7[],MATCH(ROW(Tableau1[[#This Row],[Zone]])-1,Tableau7[[position]:[position]],0),COLUMN(Tableau7[Filename]))</f>
        <v>argentina.svg</v>
      </c>
      <c r="J115" s="1" t="str" cm="1">
        <f t="array" ref="J115">INDEX(Tableau7[],MATCH(ROW(Tableau1[[#This Row],[Couleur hexa]])-1,Tableau7[[position]:[position]],0),COLUMN(Tableau7[3_letters_code]))</f>
        <v>ARG</v>
      </c>
    </row>
    <row r="116" spans="1:10" x14ac:dyDescent="0.25">
      <c r="A116" t="s">
        <v>12</v>
      </c>
      <c r="B116" t="str">
        <f>INDEX(t_zone[],MATCH(Tableau1[[#This Row],[Zone]], t_zone[Nom],0), 3)</f>
        <v>1e8a76</v>
      </c>
      <c r="C116">
        <v>145</v>
      </c>
      <c r="D116" t="str">
        <f>Tableau3[[#This Row],[Fichier]]</f>
        <v>115_86349.svg</v>
      </c>
      <c r="E116" t="str">
        <f>Tableau9[[#This Row],[Filename]]</f>
        <v>abricot.svg</v>
      </c>
      <c r="F116">
        <v>-8</v>
      </c>
      <c r="G116" t="str" cm="1">
        <f t="array" ref="G116">INDEX(Tableau6[],MATCH(ROW(Tableau1[[#This Row],[Addition]])-1,Tableau6[Tri],0),COLUMN(Tableau6[Prenom sans accent]))</f>
        <v>Just</v>
      </c>
      <c r="H116" t="str" cm="1">
        <f t="array" ref="H116">INDEX(Tableau6[],MATCH(ROW(Tableau1[[#This Row],[Addition]])-1,Tableau6[Tri],0),COLUMN(Tableau6[Nom sans accent]))</f>
        <v>FONTAINE</v>
      </c>
      <c r="I116" t="str" cm="1">
        <f t="array" ref="I116">INDEX(Tableau7[],MATCH(ROW(Tableau1[[#This Row],[Zone]])-1,Tableau7[[position]:[position]],0),COLUMN(Tableau7[Filename]))</f>
        <v>gambia.svg</v>
      </c>
      <c r="J116" s="1" t="str" cm="1">
        <f t="array" ref="J116">INDEX(Tableau7[],MATCH(ROW(Tableau1[[#This Row],[Couleur hexa]])-1,Tableau7[[position]:[position]],0),COLUMN(Tableau7[3_letters_code]))</f>
        <v>GMB</v>
      </c>
    </row>
    <row r="117" spans="1:10" x14ac:dyDescent="0.25">
      <c r="A117" t="s">
        <v>12</v>
      </c>
      <c r="B117" t="str">
        <f>INDEX(t_zone[],MATCH(Tableau1[[#This Row],[Zone]], t_zone[Nom],0), 3)</f>
        <v>1e8a76</v>
      </c>
      <c r="C117">
        <v>146</v>
      </c>
      <c r="D117" t="str">
        <f>Tableau3[[#This Row],[Fichier]]</f>
        <v>116_153.svg</v>
      </c>
      <c r="E117" t="str">
        <f>Tableau9[[#This Row],[Filename]]</f>
        <v>choux_fleurs.svg</v>
      </c>
      <c r="F117">
        <v>7</v>
      </c>
      <c r="G117" t="str" cm="1">
        <f t="array" ref="G117">INDEX(Tableau6[],MATCH(ROW(Tableau1[[#This Row],[Addition]])-1,Tableau6[Tri],0),COLUMN(Tableau6[Prenom sans accent]))</f>
        <v>Matt</v>
      </c>
      <c r="H117" t="str" cm="1">
        <f t="array" ref="H117">INDEX(Tableau6[],MATCH(ROW(Tableau1[[#This Row],[Addition]])-1,Tableau6[Tri],0),COLUMN(Tableau6[Nom sans accent]))</f>
        <v>BIONDI</v>
      </c>
      <c r="I117" t="str" cm="1">
        <f t="array" ref="I117">INDEX(Tableau7[],MATCH(ROW(Tableau1[[#This Row],[Zone]])-1,Tableau7[[position]:[position]],0),COLUMN(Tableau7[Filename]))</f>
        <v>india.svg</v>
      </c>
      <c r="J117" s="1" t="str" cm="1">
        <f t="array" ref="J117">INDEX(Tableau7[],MATCH(ROW(Tableau1[[#This Row],[Couleur hexa]])-1,Tableau7[[position]:[position]],0),COLUMN(Tableau7[3_letters_code]))</f>
        <v>IND</v>
      </c>
    </row>
    <row r="118" spans="1:10" x14ac:dyDescent="0.25">
      <c r="A118" t="s">
        <v>12</v>
      </c>
      <c r="B118" t="str">
        <f>INDEX(t_zone[],MATCH(Tableau1[[#This Row],[Zone]], t_zone[Nom],0), 3)</f>
        <v>1e8a76</v>
      </c>
      <c r="C118">
        <v>147</v>
      </c>
      <c r="D118" t="str">
        <f>Tableau3[[#This Row],[Fichier]]</f>
        <v>117_7563.svg</v>
      </c>
      <c r="E118" t="str">
        <f>Tableau9[[#This Row],[Filename]]</f>
        <v>figue.svg</v>
      </c>
      <c r="F118">
        <v>-8</v>
      </c>
      <c r="G118" t="str" cm="1">
        <f t="array" ref="G118">INDEX(Tableau6[],MATCH(ROW(Tableau1[[#This Row],[Addition]])-1,Tableau6[Tri],0),COLUMN(Tableau6[Prenom sans accent]))</f>
        <v>Marielle</v>
      </c>
      <c r="H118" t="str" cm="1">
        <f t="array" ref="H118">INDEX(Tableau6[],MATCH(ROW(Tableau1[[#This Row],[Addition]])-1,Tableau6[Tri],0),COLUMN(Tableau6[Nom sans accent]))</f>
        <v>GOITSCHEL</v>
      </c>
      <c r="I118" t="str" cm="1">
        <f t="array" ref="I118">INDEX(Tableau7[],MATCH(ROW(Tableau1[[#This Row],[Zone]])-1,Tableau7[[position]:[position]],0),COLUMN(Tableau7[Filename]))</f>
        <v>iceland.svg</v>
      </c>
      <c r="J118" s="1" t="str" cm="1">
        <f t="array" ref="J118">INDEX(Tableau7[],MATCH(ROW(Tableau1[[#This Row],[Couleur hexa]])-1,Tableau7[[position]:[position]],0),COLUMN(Tableau7[3_letters_code]))</f>
        <v>ISL</v>
      </c>
    </row>
    <row r="119" spans="1:10" x14ac:dyDescent="0.25">
      <c r="A119" t="s">
        <v>12</v>
      </c>
      <c r="B119" t="str">
        <f>INDEX(t_zone[],MATCH(Tableau1[[#This Row],[Zone]], t_zone[Nom],0), 3)</f>
        <v>1e8a76</v>
      </c>
      <c r="C119">
        <v>148</v>
      </c>
      <c r="D119" t="str">
        <f>Tableau3[[#This Row],[Fichier]]</f>
        <v>118_7694.svg</v>
      </c>
      <c r="E119" t="str">
        <f>Tableau9[[#This Row],[Filename]]</f>
        <v>dromadaire.svg</v>
      </c>
      <c r="F119">
        <v>-3</v>
      </c>
      <c r="G119" t="str" cm="1">
        <f t="array" ref="G119">INDEX(Tableau6[],MATCH(ROW(Tableau1[[#This Row],[Addition]])-1,Tableau6[Tri],0),COLUMN(Tableau6[Prenom sans accent]))</f>
        <v>Salma</v>
      </c>
      <c r="H119" t="str" cm="1">
        <f t="array" ref="H119">INDEX(Tableau6[],MATCH(ROW(Tableau1[[#This Row],[Addition]])-1,Tableau6[Tri],0),COLUMN(Tableau6[Nom sans accent]))</f>
        <v>AL-MAJIDI</v>
      </c>
      <c r="I119" t="str" cm="1">
        <f t="array" ref="I119">INDEX(Tableau7[],MATCH(ROW(Tableau1[[#This Row],[Zone]])-1,Tableau7[[position]:[position]],0),COLUMN(Tableau7[Filename]))</f>
        <v>denmark.svg</v>
      </c>
      <c r="J119" s="1" t="str" cm="1">
        <f t="array" ref="J119">INDEX(Tableau7[],MATCH(ROW(Tableau1[[#This Row],[Couleur hexa]])-1,Tableau7[[position]:[position]],0),COLUMN(Tableau7[3_letters_code]))</f>
        <v>DNK</v>
      </c>
    </row>
    <row r="120" spans="1:10" x14ac:dyDescent="0.25">
      <c r="A120" t="s">
        <v>12</v>
      </c>
      <c r="B120" t="str">
        <f>INDEX(t_zone[],MATCH(Tableau1[[#This Row],[Zone]], t_zone[Nom],0), 3)</f>
        <v>1e8a76</v>
      </c>
      <c r="C120">
        <v>149</v>
      </c>
      <c r="D120" t="str">
        <f>Tableau3[[#This Row],[Fichier]]</f>
        <v>119_9218.svg</v>
      </c>
      <c r="E120" t="str">
        <f>Tableau9[[#This Row],[Filename]]</f>
        <v>radis.svg</v>
      </c>
      <c r="F120">
        <v>-7</v>
      </c>
      <c r="G120" t="str" cm="1">
        <f t="array" ref="G120">INDEX(Tableau6[],MATCH(ROW(Tableau1[[#This Row],[Addition]])-1,Tableau6[Tri],0),COLUMN(Tableau6[Prenom sans accent]))</f>
        <v>Johanna</v>
      </c>
      <c r="H120" t="str" cm="1">
        <f t="array" ref="H120">INDEX(Tableau6[],MATCH(ROW(Tableau1[[#This Row],[Addition]])-1,Tableau6[Tri],0),COLUMN(Tableau6[Nom sans accent]))</f>
        <v>WONYOU</v>
      </c>
      <c r="I120" t="str" cm="1">
        <f t="array" ref="I120">INDEX(Tableau7[],MATCH(ROW(Tableau1[[#This Row],[Zone]])-1,Tableau7[[position]:[position]],0),COLUMN(Tableau7[Filename]))</f>
        <v>lesotho.svg</v>
      </c>
      <c r="J120" s="1" t="str" cm="1">
        <f t="array" ref="J120">INDEX(Tableau7[],MATCH(ROW(Tableau1[[#This Row],[Couleur hexa]])-1,Tableau7[[position]:[position]],0),COLUMN(Tableau7[3_letters_code]))</f>
        <v>LSO</v>
      </c>
    </row>
    <row r="121" spans="1:10" x14ac:dyDescent="0.25">
      <c r="A121" t="s">
        <v>12</v>
      </c>
      <c r="B121" t="str">
        <f>INDEX(t_zone[],MATCH(Tableau1[[#This Row],[Zone]], t_zone[Nom],0), 3)</f>
        <v>1e8a76</v>
      </c>
      <c r="C121">
        <v>150</v>
      </c>
      <c r="D121" t="str">
        <f>Tableau3[[#This Row],[Fichier]]</f>
        <v>120_486.svg</v>
      </c>
      <c r="E121" t="str">
        <f>Tableau9[[#This Row],[Filename]]</f>
        <v>oignon.svg</v>
      </c>
      <c r="F121">
        <v>9</v>
      </c>
      <c r="G121" t="str" cm="1">
        <f t="array" ref="G121">INDEX(Tableau6[],MATCH(ROW(Tableau1[[#This Row],[Addition]])-1,Tableau6[Tri],0),COLUMN(Tableau6[Prenom sans accent]))</f>
        <v>Tom</v>
      </c>
      <c r="H121" t="str" cm="1">
        <f t="array" ref="H121">INDEX(Tableau6[],MATCH(ROW(Tableau1[[#This Row],[Addition]])-1,Tableau6[Tri],0),COLUMN(Tableau6[Nom sans accent]))</f>
        <v>BRADY</v>
      </c>
      <c r="I121" t="str" cm="1">
        <f t="array" ref="I121">INDEX(Tableau7[],MATCH(ROW(Tableau1[[#This Row],[Zone]])-1,Tableau7[[position]:[position]],0),COLUMN(Tableau7[Filename]))</f>
        <v>croatia.svg</v>
      </c>
      <c r="J121" s="1" t="str" cm="1">
        <f t="array" ref="J121">INDEX(Tableau7[],MATCH(ROW(Tableau1[[#This Row],[Couleur hexa]])-1,Tableau7[[position]:[position]],0),COLUMN(Tableau7[3_letters_code]))</f>
        <v>HRV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092D9-1E30-40D0-8596-223E7D2E4ECC}">
  <dimension ref="A1:C121"/>
  <sheetViews>
    <sheetView topLeftCell="A101" workbookViewId="0">
      <selection activeCell="B2" sqref="B2"/>
    </sheetView>
  </sheetViews>
  <sheetFormatPr baseColWidth="10" defaultRowHeight="15" x14ac:dyDescent="0.25"/>
  <cols>
    <col min="1" max="1" width="18.140625" bestFit="1" customWidth="1"/>
    <col min="2" max="2" width="22.5703125" bestFit="1" customWidth="1"/>
  </cols>
  <sheetData>
    <row r="1" spans="1:3" x14ac:dyDescent="0.25">
      <c r="A1" t="s">
        <v>749</v>
      </c>
      <c r="B1" t="s">
        <v>299</v>
      </c>
      <c r="C1" t="s">
        <v>989</v>
      </c>
    </row>
    <row r="2" spans="1:3" x14ac:dyDescent="0.25">
      <c r="A2" t="s">
        <v>978</v>
      </c>
      <c r="B2" t="s">
        <v>979</v>
      </c>
      <c r="C2">
        <f t="shared" ref="C2:C33" ca="1" si="0">RAND()</f>
        <v>0.4188523681981231</v>
      </c>
    </row>
    <row r="3" spans="1:3" x14ac:dyDescent="0.25">
      <c r="A3" t="s">
        <v>796</v>
      </c>
      <c r="B3" t="s">
        <v>797</v>
      </c>
      <c r="C3">
        <f t="shared" ca="1" si="0"/>
        <v>0.33749529063262196</v>
      </c>
    </row>
    <row r="4" spans="1:3" x14ac:dyDescent="0.25">
      <c r="A4" t="s">
        <v>783</v>
      </c>
      <c r="B4" t="s">
        <v>784</v>
      </c>
      <c r="C4">
        <f t="shared" ca="1" si="0"/>
        <v>0.65224686002532295</v>
      </c>
    </row>
    <row r="5" spans="1:3" x14ac:dyDescent="0.25">
      <c r="A5" t="s">
        <v>787</v>
      </c>
      <c r="B5" t="s">
        <v>788</v>
      </c>
      <c r="C5">
        <f t="shared" ca="1" si="0"/>
        <v>0.11608061037766459</v>
      </c>
    </row>
    <row r="6" spans="1:3" x14ac:dyDescent="0.25">
      <c r="A6" t="s">
        <v>876</v>
      </c>
      <c r="B6" t="s">
        <v>877</v>
      </c>
      <c r="C6">
        <f t="shared" ca="1" si="0"/>
        <v>0.66583609572503688</v>
      </c>
    </row>
    <row r="7" spans="1:3" x14ac:dyDescent="0.25">
      <c r="A7" t="s">
        <v>868</v>
      </c>
      <c r="B7" t="s">
        <v>869</v>
      </c>
      <c r="C7">
        <f t="shared" ca="1" si="0"/>
        <v>0.86972792758886441</v>
      </c>
    </row>
    <row r="8" spans="1:3" x14ac:dyDescent="0.25">
      <c r="A8" t="s">
        <v>927</v>
      </c>
      <c r="B8" t="s">
        <v>928</v>
      </c>
      <c r="C8">
        <f t="shared" ca="1" si="0"/>
        <v>0.39653663396343131</v>
      </c>
    </row>
    <row r="9" spans="1:3" x14ac:dyDescent="0.25">
      <c r="A9" t="s">
        <v>894</v>
      </c>
      <c r="B9" t="s">
        <v>895</v>
      </c>
      <c r="C9">
        <f t="shared" ca="1" si="0"/>
        <v>0.70304866652431175</v>
      </c>
    </row>
    <row r="10" spans="1:3" x14ac:dyDescent="0.25">
      <c r="A10" t="s">
        <v>945</v>
      </c>
      <c r="B10" t="s">
        <v>946</v>
      </c>
      <c r="C10">
        <f t="shared" ca="1" si="0"/>
        <v>0.2367639618976356</v>
      </c>
    </row>
    <row r="11" spans="1:3" x14ac:dyDescent="0.25">
      <c r="A11" t="s">
        <v>802</v>
      </c>
      <c r="B11" t="s">
        <v>803</v>
      </c>
      <c r="C11">
        <f t="shared" ca="1" si="0"/>
        <v>0.7830034046114136</v>
      </c>
    </row>
    <row r="12" spans="1:3" x14ac:dyDescent="0.25">
      <c r="A12" t="s">
        <v>922</v>
      </c>
      <c r="B12" t="s">
        <v>923</v>
      </c>
      <c r="C12">
        <f t="shared" ca="1" si="0"/>
        <v>9.2473414879511551E-2</v>
      </c>
    </row>
    <row r="13" spans="1:3" x14ac:dyDescent="0.25">
      <c r="A13" t="s">
        <v>937</v>
      </c>
      <c r="B13" t="s">
        <v>938</v>
      </c>
      <c r="C13">
        <f t="shared" ca="1" si="0"/>
        <v>7.664657124124552E-2</v>
      </c>
    </row>
    <row r="14" spans="1:3" x14ac:dyDescent="0.25">
      <c r="A14" t="s">
        <v>775</v>
      </c>
      <c r="B14" t="s">
        <v>776</v>
      </c>
      <c r="C14">
        <f t="shared" ca="1" si="0"/>
        <v>0.52990276456835828</v>
      </c>
    </row>
    <row r="15" spans="1:3" x14ac:dyDescent="0.25">
      <c r="A15" t="s">
        <v>760</v>
      </c>
      <c r="B15" t="s">
        <v>761</v>
      </c>
      <c r="C15">
        <f t="shared" ca="1" si="0"/>
        <v>0.26266014674829574</v>
      </c>
    </row>
    <row r="16" spans="1:3" x14ac:dyDescent="0.25">
      <c r="A16" t="s">
        <v>847</v>
      </c>
      <c r="B16" t="s">
        <v>848</v>
      </c>
      <c r="C16">
        <f t="shared" ca="1" si="0"/>
        <v>3.7681650173595038E-2</v>
      </c>
    </row>
    <row r="17" spans="1:3" x14ac:dyDescent="0.25">
      <c r="A17" t="s">
        <v>750</v>
      </c>
      <c r="B17" t="s">
        <v>751</v>
      </c>
      <c r="C17">
        <f t="shared" ca="1" si="0"/>
        <v>0.21366841996866648</v>
      </c>
    </row>
    <row r="18" spans="1:3" x14ac:dyDescent="0.25">
      <c r="A18" t="s">
        <v>949</v>
      </c>
      <c r="B18" t="s">
        <v>950</v>
      </c>
      <c r="C18">
        <f t="shared" ca="1" si="0"/>
        <v>1.9756617411705313E-2</v>
      </c>
    </row>
    <row r="19" spans="1:3" x14ac:dyDescent="0.25">
      <c r="A19" t="s">
        <v>823</v>
      </c>
      <c r="B19" t="s">
        <v>824</v>
      </c>
      <c r="C19">
        <f t="shared" ca="1" si="0"/>
        <v>0.29966874171380231</v>
      </c>
    </row>
    <row r="20" spans="1:3" x14ac:dyDescent="0.25">
      <c r="A20" t="s">
        <v>837</v>
      </c>
      <c r="B20" t="s">
        <v>838</v>
      </c>
      <c r="C20">
        <f t="shared" ca="1" si="0"/>
        <v>0.6426701163540266</v>
      </c>
    </row>
    <row r="21" spans="1:3" x14ac:dyDescent="0.25">
      <c r="A21" t="s">
        <v>987</v>
      </c>
      <c r="B21" t="s">
        <v>988</v>
      </c>
      <c r="C21">
        <f t="shared" ca="1" si="0"/>
        <v>0.22577900331294465</v>
      </c>
    </row>
    <row r="22" spans="1:3" x14ac:dyDescent="0.25">
      <c r="A22" t="s">
        <v>807</v>
      </c>
      <c r="B22" t="s">
        <v>808</v>
      </c>
      <c r="C22">
        <f t="shared" ca="1" si="0"/>
        <v>0.61497680358491269</v>
      </c>
    </row>
    <row r="23" spans="1:3" x14ac:dyDescent="0.25">
      <c r="A23" t="s">
        <v>754</v>
      </c>
      <c r="B23" t="s">
        <v>755</v>
      </c>
      <c r="C23">
        <f t="shared" ca="1" si="0"/>
        <v>0.6494407467409139</v>
      </c>
    </row>
    <row r="24" spans="1:3" x14ac:dyDescent="0.25">
      <c r="A24" t="s">
        <v>858</v>
      </c>
      <c r="B24" t="s">
        <v>859</v>
      </c>
      <c r="C24">
        <f t="shared" ca="1" si="0"/>
        <v>0.24572683934285366</v>
      </c>
    </row>
    <row r="25" spans="1:3" x14ac:dyDescent="0.25">
      <c r="A25" t="s">
        <v>904</v>
      </c>
      <c r="B25" t="s">
        <v>905</v>
      </c>
      <c r="C25">
        <f t="shared" ca="1" si="0"/>
        <v>0.94977805202436638</v>
      </c>
    </row>
    <row r="26" spans="1:3" x14ac:dyDescent="0.25">
      <c r="A26" t="s">
        <v>933</v>
      </c>
      <c r="B26" t="s">
        <v>934</v>
      </c>
      <c r="C26">
        <f t="shared" ca="1" si="0"/>
        <v>0.66396338098170882</v>
      </c>
    </row>
    <row r="27" spans="1:3" x14ac:dyDescent="0.25">
      <c r="A27" t="s">
        <v>860</v>
      </c>
      <c r="B27" t="s">
        <v>861</v>
      </c>
      <c r="C27">
        <f t="shared" ca="1" si="0"/>
        <v>0.85437569882647901</v>
      </c>
    </row>
    <row r="28" spans="1:3" x14ac:dyDescent="0.25">
      <c r="A28" t="s">
        <v>809</v>
      </c>
      <c r="B28" t="s">
        <v>810</v>
      </c>
      <c r="C28">
        <f t="shared" ca="1" si="0"/>
        <v>0.36045839097615773</v>
      </c>
    </row>
    <row r="29" spans="1:3" x14ac:dyDescent="0.25">
      <c r="A29" t="s">
        <v>957</v>
      </c>
      <c r="B29" t="s">
        <v>956</v>
      </c>
      <c r="C29">
        <f t="shared" ca="1" si="0"/>
        <v>0.46449539626470504</v>
      </c>
    </row>
    <row r="30" spans="1:3" x14ac:dyDescent="0.25">
      <c r="A30" t="s">
        <v>804</v>
      </c>
      <c r="B30" t="s">
        <v>805</v>
      </c>
      <c r="C30">
        <f t="shared" ca="1" si="0"/>
        <v>0.43530203229240672</v>
      </c>
    </row>
    <row r="31" spans="1:3" x14ac:dyDescent="0.25">
      <c r="A31" t="s">
        <v>914</v>
      </c>
      <c r="B31" t="s">
        <v>915</v>
      </c>
      <c r="C31">
        <f t="shared" ca="1" si="0"/>
        <v>0.78827309888077779</v>
      </c>
    </row>
    <row r="32" spans="1:3" x14ac:dyDescent="0.25">
      <c r="A32" t="s">
        <v>827</v>
      </c>
      <c r="B32" t="s">
        <v>828</v>
      </c>
      <c r="C32">
        <f t="shared" ca="1" si="0"/>
        <v>6.9862773776683262E-2</v>
      </c>
    </row>
    <row r="33" spans="1:3" x14ac:dyDescent="0.25">
      <c r="A33" t="s">
        <v>906</v>
      </c>
      <c r="B33" t="s">
        <v>907</v>
      </c>
      <c r="C33">
        <f t="shared" ca="1" si="0"/>
        <v>0.45562178926763619</v>
      </c>
    </row>
    <row r="34" spans="1:3" x14ac:dyDescent="0.25">
      <c r="A34" t="s">
        <v>968</v>
      </c>
      <c r="B34" t="s">
        <v>969</v>
      </c>
      <c r="C34">
        <f t="shared" ref="C34:C65" ca="1" si="1">RAND()</f>
        <v>0.2081383036638027</v>
      </c>
    </row>
    <row r="35" spans="1:3" x14ac:dyDescent="0.25">
      <c r="A35" t="s">
        <v>920</v>
      </c>
      <c r="B35" t="s">
        <v>921</v>
      </c>
      <c r="C35">
        <f t="shared" ca="1" si="1"/>
        <v>0.88496805500162401</v>
      </c>
    </row>
    <row r="36" spans="1:3" x14ac:dyDescent="0.25">
      <c r="A36" t="s">
        <v>762</v>
      </c>
      <c r="B36" t="s">
        <v>763</v>
      </c>
      <c r="C36">
        <f t="shared" ca="1" si="1"/>
        <v>0.89892990768039405</v>
      </c>
    </row>
    <row r="37" spans="1:3" x14ac:dyDescent="0.25">
      <c r="A37" t="s">
        <v>939</v>
      </c>
      <c r="B37" t="s">
        <v>940</v>
      </c>
      <c r="C37">
        <f t="shared" ca="1" si="1"/>
        <v>0.28263314554712904</v>
      </c>
    </row>
    <row r="38" spans="1:3" x14ac:dyDescent="0.25">
      <c r="A38" t="s">
        <v>835</v>
      </c>
      <c r="B38" t="s">
        <v>836</v>
      </c>
      <c r="C38">
        <f t="shared" ca="1" si="1"/>
        <v>0.40121834176047477</v>
      </c>
    </row>
    <row r="39" spans="1:3" x14ac:dyDescent="0.25">
      <c r="A39" t="s">
        <v>947</v>
      </c>
      <c r="B39" t="s">
        <v>948</v>
      </c>
      <c r="C39">
        <f t="shared" ca="1" si="1"/>
        <v>0.10964300097527013</v>
      </c>
    </row>
    <row r="40" spans="1:3" x14ac:dyDescent="0.25">
      <c r="A40" t="s">
        <v>967</v>
      </c>
      <c r="B40" t="s">
        <v>966</v>
      </c>
      <c r="C40">
        <f t="shared" ca="1" si="1"/>
        <v>0.81559490919510369</v>
      </c>
    </row>
    <row r="41" spans="1:3" x14ac:dyDescent="0.25">
      <c r="A41" t="s">
        <v>768</v>
      </c>
      <c r="B41" t="s">
        <v>769</v>
      </c>
      <c r="C41">
        <f t="shared" ca="1" si="1"/>
        <v>0.18170070217329992</v>
      </c>
    </row>
    <row r="42" spans="1:3" x14ac:dyDescent="0.25">
      <c r="A42" t="s">
        <v>958</v>
      </c>
      <c r="B42" t="s">
        <v>959</v>
      </c>
      <c r="C42">
        <f t="shared" ca="1" si="1"/>
        <v>0.99212911125599912</v>
      </c>
    </row>
    <row r="43" spans="1:3" x14ac:dyDescent="0.25">
      <c r="A43" t="s">
        <v>770</v>
      </c>
      <c r="B43" t="s">
        <v>771</v>
      </c>
      <c r="C43">
        <f t="shared" ca="1" si="1"/>
        <v>0.73451599558576064</v>
      </c>
    </row>
    <row r="44" spans="1:3" x14ac:dyDescent="0.25">
      <c r="A44" t="s">
        <v>970</v>
      </c>
      <c r="B44" t="s">
        <v>971</v>
      </c>
      <c r="C44">
        <f t="shared" ca="1" si="1"/>
        <v>0.65645462535460264</v>
      </c>
    </row>
    <row r="45" spans="1:3" x14ac:dyDescent="0.25">
      <c r="A45" t="s">
        <v>953</v>
      </c>
      <c r="B45" t="s">
        <v>954</v>
      </c>
      <c r="C45">
        <f t="shared" ca="1" si="1"/>
        <v>7.5406531236681396E-3</v>
      </c>
    </row>
    <row r="46" spans="1:3" x14ac:dyDescent="0.25">
      <c r="A46" t="s">
        <v>902</v>
      </c>
      <c r="B46" t="s">
        <v>903</v>
      </c>
      <c r="C46">
        <f t="shared" ca="1" si="1"/>
        <v>0.77447721968052508</v>
      </c>
    </row>
    <row r="47" spans="1:3" x14ac:dyDescent="0.25">
      <c r="A47" t="s">
        <v>785</v>
      </c>
      <c r="B47" t="s">
        <v>786</v>
      </c>
      <c r="C47">
        <f t="shared" ca="1" si="1"/>
        <v>0.66653143652754709</v>
      </c>
    </row>
    <row r="48" spans="1:3" x14ac:dyDescent="0.25">
      <c r="A48" t="s">
        <v>843</v>
      </c>
      <c r="B48" t="s">
        <v>844</v>
      </c>
      <c r="C48">
        <f t="shared" ca="1" si="1"/>
        <v>4.8844162144929926E-2</v>
      </c>
    </row>
    <row r="49" spans="1:3" x14ac:dyDescent="0.25">
      <c r="A49" t="s">
        <v>941</v>
      </c>
      <c r="B49" t="s">
        <v>942</v>
      </c>
      <c r="C49">
        <f t="shared" ca="1" si="1"/>
        <v>0.44055239008335745</v>
      </c>
    </row>
    <row r="50" spans="1:3" x14ac:dyDescent="0.25">
      <c r="A50" t="s">
        <v>910</v>
      </c>
      <c r="B50" t="s">
        <v>911</v>
      </c>
      <c r="C50">
        <f t="shared" ca="1" si="1"/>
        <v>0.71102681139138946</v>
      </c>
    </row>
    <row r="51" spans="1:3" x14ac:dyDescent="0.25">
      <c r="A51" t="s">
        <v>918</v>
      </c>
      <c r="B51" t="s">
        <v>919</v>
      </c>
      <c r="C51">
        <f t="shared" ca="1" si="1"/>
        <v>0.26629485931488406</v>
      </c>
    </row>
    <row r="52" spans="1:3" x14ac:dyDescent="0.25">
      <c r="A52" t="s">
        <v>852</v>
      </c>
      <c r="B52" t="s">
        <v>853</v>
      </c>
      <c r="C52">
        <f t="shared" ca="1" si="1"/>
        <v>0.32925692488164116</v>
      </c>
    </row>
    <row r="53" spans="1:3" x14ac:dyDescent="0.25">
      <c r="A53" t="s">
        <v>841</v>
      </c>
      <c r="B53" t="s">
        <v>842</v>
      </c>
      <c r="C53">
        <f t="shared" ca="1" si="1"/>
        <v>0.58318766099907449</v>
      </c>
    </row>
    <row r="54" spans="1:3" x14ac:dyDescent="0.25">
      <c r="A54" t="s">
        <v>943</v>
      </c>
      <c r="B54" t="s">
        <v>944</v>
      </c>
      <c r="C54">
        <f t="shared" ca="1" si="1"/>
        <v>0.45801082018352191</v>
      </c>
    </row>
    <row r="55" spans="1:3" x14ac:dyDescent="0.25">
      <c r="A55" t="s">
        <v>955</v>
      </c>
      <c r="B55" t="s">
        <v>772</v>
      </c>
      <c r="C55">
        <f t="shared" ca="1" si="1"/>
        <v>0.2800705521706176</v>
      </c>
    </row>
    <row r="56" spans="1:3" x14ac:dyDescent="0.25">
      <c r="A56" t="s">
        <v>800</v>
      </c>
      <c r="B56" t="s">
        <v>801</v>
      </c>
      <c r="C56">
        <f t="shared" ca="1" si="1"/>
        <v>0.9063435252187465</v>
      </c>
    </row>
    <row r="57" spans="1:3" x14ac:dyDescent="0.25">
      <c r="A57" t="s">
        <v>961</v>
      </c>
      <c r="B57" t="s">
        <v>962</v>
      </c>
      <c r="C57">
        <f t="shared" ca="1" si="1"/>
        <v>0.19321868259276431</v>
      </c>
    </row>
    <row r="58" spans="1:3" x14ac:dyDescent="0.25">
      <c r="A58" t="s">
        <v>811</v>
      </c>
      <c r="B58" t="s">
        <v>812</v>
      </c>
      <c r="C58">
        <f t="shared" ca="1" si="1"/>
        <v>6.8550832973060749E-2</v>
      </c>
    </row>
    <row r="59" spans="1:3" x14ac:dyDescent="0.25">
      <c r="A59" t="s">
        <v>929</v>
      </c>
      <c r="B59" t="s">
        <v>930</v>
      </c>
      <c r="C59">
        <f t="shared" ca="1" si="1"/>
        <v>0.38784560658237832</v>
      </c>
    </row>
    <row r="60" spans="1:3" x14ac:dyDescent="0.25">
      <c r="A60" t="s">
        <v>925</v>
      </c>
      <c r="B60" t="s">
        <v>926</v>
      </c>
      <c r="C60">
        <f t="shared" ca="1" si="1"/>
        <v>0.74747116640436506</v>
      </c>
    </row>
    <row r="61" spans="1:3" x14ac:dyDescent="0.25">
      <c r="A61" t="s">
        <v>984</v>
      </c>
      <c r="B61" t="s">
        <v>924</v>
      </c>
      <c r="C61">
        <f t="shared" ca="1" si="1"/>
        <v>7.05397766720266E-2</v>
      </c>
    </row>
    <row r="62" spans="1:3" x14ac:dyDescent="0.25">
      <c r="A62" t="s">
        <v>898</v>
      </c>
      <c r="B62" t="s">
        <v>899</v>
      </c>
      <c r="C62">
        <f t="shared" ca="1" si="1"/>
        <v>8.6852241841330113E-2</v>
      </c>
    </row>
    <row r="63" spans="1:3" x14ac:dyDescent="0.25">
      <c r="A63" t="s">
        <v>839</v>
      </c>
      <c r="B63" t="s">
        <v>840</v>
      </c>
      <c r="C63">
        <f t="shared" ca="1" si="1"/>
        <v>0.63915798035007954</v>
      </c>
    </row>
    <row r="64" spans="1:3" x14ac:dyDescent="0.25">
      <c r="A64" t="s">
        <v>874</v>
      </c>
      <c r="B64" t="s">
        <v>875</v>
      </c>
      <c r="C64">
        <f t="shared" ca="1" si="1"/>
        <v>0.15565620108504574</v>
      </c>
    </row>
    <row r="65" spans="1:3" x14ac:dyDescent="0.25">
      <c r="A65" t="s">
        <v>888</v>
      </c>
      <c r="B65" t="s">
        <v>889</v>
      </c>
      <c r="C65">
        <f t="shared" ca="1" si="1"/>
        <v>0.568905120238277</v>
      </c>
    </row>
    <row r="66" spans="1:3" x14ac:dyDescent="0.25">
      <c r="A66" t="s">
        <v>791</v>
      </c>
      <c r="B66" t="s">
        <v>792</v>
      </c>
      <c r="C66">
        <f t="shared" ref="C66:C97" ca="1" si="2">RAND()</f>
        <v>0.76773904887005495</v>
      </c>
    </row>
    <row r="67" spans="1:3" x14ac:dyDescent="0.25">
      <c r="A67" t="s">
        <v>825</v>
      </c>
      <c r="B67" t="s">
        <v>826</v>
      </c>
      <c r="C67">
        <f t="shared" ca="1" si="2"/>
        <v>0.74942523169753883</v>
      </c>
    </row>
    <row r="68" spans="1:3" x14ac:dyDescent="0.25">
      <c r="A68" t="s">
        <v>972</v>
      </c>
      <c r="B68" t="s">
        <v>973</v>
      </c>
      <c r="C68">
        <f t="shared" ca="1" si="2"/>
        <v>0.15974041094305835</v>
      </c>
    </row>
    <row r="69" spans="1:3" x14ac:dyDescent="0.25">
      <c r="A69" t="s">
        <v>777</v>
      </c>
      <c r="B69" t="s">
        <v>778</v>
      </c>
      <c r="C69">
        <f t="shared" ca="1" si="2"/>
        <v>0.16817501018687742</v>
      </c>
    </row>
    <row r="70" spans="1:3" x14ac:dyDescent="0.25">
      <c r="A70" t="s">
        <v>793</v>
      </c>
      <c r="B70" t="s">
        <v>794</v>
      </c>
      <c r="C70">
        <f t="shared" ca="1" si="2"/>
        <v>0.30109551830608339</v>
      </c>
    </row>
    <row r="71" spans="1:3" x14ac:dyDescent="0.25">
      <c r="A71" t="s">
        <v>856</v>
      </c>
      <c r="B71" t="s">
        <v>857</v>
      </c>
      <c r="C71">
        <f t="shared" ca="1" si="2"/>
        <v>0.6290904168346596</v>
      </c>
    </row>
    <row r="72" spans="1:3" x14ac:dyDescent="0.25">
      <c r="A72" t="s">
        <v>779</v>
      </c>
      <c r="B72" t="s">
        <v>780</v>
      </c>
      <c r="C72">
        <f t="shared" ca="1" si="2"/>
        <v>0.9642537751286826</v>
      </c>
    </row>
    <row r="73" spans="1:3" x14ac:dyDescent="0.25">
      <c r="A73" t="s">
        <v>908</v>
      </c>
      <c r="B73" t="s">
        <v>909</v>
      </c>
      <c r="C73">
        <f t="shared" ca="1" si="2"/>
        <v>0.58241833342739524</v>
      </c>
    </row>
    <row r="74" spans="1:3" x14ac:dyDescent="0.25">
      <c r="A74" t="s">
        <v>900</v>
      </c>
      <c r="B74" t="s">
        <v>901</v>
      </c>
      <c r="C74">
        <f t="shared" ca="1" si="2"/>
        <v>0.60503366214020848</v>
      </c>
    </row>
    <row r="75" spans="1:3" x14ac:dyDescent="0.25">
      <c r="A75" t="s">
        <v>845</v>
      </c>
      <c r="B75" t="s">
        <v>846</v>
      </c>
      <c r="C75">
        <f t="shared" ca="1" si="2"/>
        <v>0.29492643699822763</v>
      </c>
    </row>
    <row r="76" spans="1:3" x14ac:dyDescent="0.25">
      <c r="A76" t="s">
        <v>756</v>
      </c>
      <c r="B76" t="s">
        <v>757</v>
      </c>
      <c r="C76">
        <f t="shared" ca="1" si="2"/>
        <v>0.63157372263748135</v>
      </c>
    </row>
    <row r="77" spans="1:3" x14ac:dyDescent="0.25">
      <c r="A77" t="s">
        <v>886</v>
      </c>
      <c r="B77" t="s">
        <v>887</v>
      </c>
      <c r="C77">
        <f t="shared" ca="1" si="2"/>
        <v>0.43657720466147265</v>
      </c>
    </row>
    <row r="78" spans="1:3" x14ac:dyDescent="0.25">
      <c r="A78" t="s">
        <v>864</v>
      </c>
      <c r="B78" t="s">
        <v>865</v>
      </c>
      <c r="C78">
        <f t="shared" ca="1" si="2"/>
        <v>0.89617973576521204</v>
      </c>
    </row>
    <row r="79" spans="1:3" x14ac:dyDescent="0.25">
      <c r="A79" t="s">
        <v>985</v>
      </c>
      <c r="B79" t="s">
        <v>986</v>
      </c>
      <c r="C79">
        <f t="shared" ca="1" si="2"/>
        <v>0.13238166777919869</v>
      </c>
    </row>
    <row r="80" spans="1:3" x14ac:dyDescent="0.25">
      <c r="A80" t="s">
        <v>976</v>
      </c>
      <c r="B80" t="s">
        <v>977</v>
      </c>
      <c r="C80">
        <f t="shared" ca="1" si="2"/>
        <v>0.79698851867102072</v>
      </c>
    </row>
    <row r="81" spans="1:3" x14ac:dyDescent="0.25">
      <c r="A81" t="s">
        <v>766</v>
      </c>
      <c r="B81" t="s">
        <v>767</v>
      </c>
      <c r="C81">
        <f t="shared" ca="1" si="2"/>
        <v>0.99520348258312574</v>
      </c>
    </row>
    <row r="82" spans="1:3" x14ac:dyDescent="0.25">
      <c r="A82" t="s">
        <v>884</v>
      </c>
      <c r="B82" t="s">
        <v>885</v>
      </c>
      <c r="C82">
        <f t="shared" ca="1" si="2"/>
        <v>0.79616986905522891</v>
      </c>
    </row>
    <row r="83" spans="1:3" x14ac:dyDescent="0.25">
      <c r="A83" t="s">
        <v>815</v>
      </c>
      <c r="B83" t="s">
        <v>816</v>
      </c>
      <c r="C83">
        <f t="shared" ca="1" si="2"/>
        <v>0.976672590742515</v>
      </c>
    </row>
    <row r="84" spans="1:3" x14ac:dyDescent="0.25">
      <c r="A84" t="s">
        <v>813</v>
      </c>
      <c r="B84" t="s">
        <v>814</v>
      </c>
      <c r="C84">
        <f t="shared" ca="1" si="2"/>
        <v>0.64970735073461183</v>
      </c>
    </row>
    <row r="85" spans="1:3" x14ac:dyDescent="0.25">
      <c r="A85" t="s">
        <v>974</v>
      </c>
      <c r="B85" t="s">
        <v>975</v>
      </c>
      <c r="C85">
        <f t="shared" ca="1" si="2"/>
        <v>0.80530093280111281</v>
      </c>
    </row>
    <row r="86" spans="1:3" x14ac:dyDescent="0.25">
      <c r="A86" t="s">
        <v>463</v>
      </c>
      <c r="B86" t="s">
        <v>849</v>
      </c>
      <c r="C86">
        <f t="shared" ca="1" si="2"/>
        <v>0.89149126040263482</v>
      </c>
    </row>
    <row r="87" spans="1:3" x14ac:dyDescent="0.25">
      <c r="A87" t="s">
        <v>781</v>
      </c>
      <c r="B87" t="s">
        <v>782</v>
      </c>
      <c r="C87">
        <f t="shared" ca="1" si="2"/>
        <v>0.76436154666451506</v>
      </c>
    </row>
    <row r="88" spans="1:3" x14ac:dyDescent="0.25">
      <c r="A88" t="s">
        <v>951</v>
      </c>
      <c r="B88" t="s">
        <v>952</v>
      </c>
      <c r="C88">
        <f t="shared" ca="1" si="2"/>
        <v>7.7098722693613175E-2</v>
      </c>
    </row>
    <row r="89" spans="1:3" x14ac:dyDescent="0.25">
      <c r="A89" t="s">
        <v>982</v>
      </c>
      <c r="B89" t="s">
        <v>983</v>
      </c>
      <c r="C89">
        <f t="shared" ca="1" si="2"/>
        <v>0.69254264491433115</v>
      </c>
    </row>
    <row r="90" spans="1:3" x14ac:dyDescent="0.25">
      <c r="A90" t="s">
        <v>960</v>
      </c>
      <c r="B90" t="s">
        <v>795</v>
      </c>
      <c r="C90">
        <f t="shared" ca="1" si="2"/>
        <v>0.96786031894010016</v>
      </c>
    </row>
    <row r="91" spans="1:3" x14ac:dyDescent="0.25">
      <c r="A91" t="s">
        <v>850</v>
      </c>
      <c r="B91" t="s">
        <v>851</v>
      </c>
      <c r="C91">
        <f t="shared" ca="1" si="2"/>
        <v>0.35908681693921818</v>
      </c>
    </row>
    <row r="92" spans="1:3" x14ac:dyDescent="0.25">
      <c r="A92" t="s">
        <v>758</v>
      </c>
      <c r="B92" t="s">
        <v>759</v>
      </c>
      <c r="C92">
        <f t="shared" ca="1" si="2"/>
        <v>0.545028865423272</v>
      </c>
    </row>
    <row r="93" spans="1:3" x14ac:dyDescent="0.25">
      <c r="A93" t="s">
        <v>866</v>
      </c>
      <c r="B93" t="s">
        <v>867</v>
      </c>
      <c r="C93">
        <f t="shared" ca="1" si="2"/>
        <v>0.12443920583873558</v>
      </c>
    </row>
    <row r="94" spans="1:3" x14ac:dyDescent="0.25">
      <c r="A94" t="s">
        <v>819</v>
      </c>
      <c r="B94" t="s">
        <v>820</v>
      </c>
      <c r="C94">
        <f t="shared" ca="1" si="2"/>
        <v>0.90043372673957123</v>
      </c>
    </row>
    <row r="95" spans="1:3" x14ac:dyDescent="0.25">
      <c r="A95" t="s">
        <v>854</v>
      </c>
      <c r="B95" t="s">
        <v>855</v>
      </c>
      <c r="C95">
        <f t="shared" ca="1" si="2"/>
        <v>0.53531442182094868</v>
      </c>
    </row>
    <row r="96" spans="1:3" x14ac:dyDescent="0.25">
      <c r="A96" t="s">
        <v>916</v>
      </c>
      <c r="B96" t="s">
        <v>917</v>
      </c>
      <c r="C96">
        <f t="shared" ca="1" si="2"/>
        <v>0.10124241673275058</v>
      </c>
    </row>
    <row r="97" spans="1:3" x14ac:dyDescent="0.25">
      <c r="A97" t="s">
        <v>870</v>
      </c>
      <c r="B97" t="s">
        <v>871</v>
      </c>
      <c r="C97">
        <f t="shared" ca="1" si="2"/>
        <v>0.8216260997596867</v>
      </c>
    </row>
    <row r="98" spans="1:3" x14ac:dyDescent="0.25">
      <c r="A98" t="s">
        <v>880</v>
      </c>
      <c r="B98" t="s">
        <v>881</v>
      </c>
      <c r="C98">
        <f t="shared" ref="C98:C121" ca="1" si="3">RAND()</f>
        <v>0.11686645372637505</v>
      </c>
    </row>
    <row r="99" spans="1:3" x14ac:dyDescent="0.25">
      <c r="A99" t="s">
        <v>964</v>
      </c>
      <c r="B99" t="s">
        <v>965</v>
      </c>
      <c r="C99">
        <f t="shared" ca="1" si="3"/>
        <v>0.29199939192766045</v>
      </c>
    </row>
    <row r="100" spans="1:3" x14ac:dyDescent="0.25">
      <c r="A100" t="s">
        <v>789</v>
      </c>
      <c r="B100" t="s">
        <v>790</v>
      </c>
      <c r="C100">
        <f t="shared" ca="1" si="3"/>
        <v>0.84880254603516303</v>
      </c>
    </row>
    <row r="101" spans="1:3" x14ac:dyDescent="0.25">
      <c r="A101" t="s">
        <v>862</v>
      </c>
      <c r="B101" t="s">
        <v>863</v>
      </c>
      <c r="C101">
        <f t="shared" ca="1" si="3"/>
        <v>0.56428792886757262</v>
      </c>
    </row>
    <row r="102" spans="1:3" x14ac:dyDescent="0.25">
      <c r="A102" t="s">
        <v>896</v>
      </c>
      <c r="B102" t="s">
        <v>897</v>
      </c>
      <c r="C102">
        <f t="shared" ca="1" si="3"/>
        <v>8.4002199060601912E-2</v>
      </c>
    </row>
    <row r="103" spans="1:3" x14ac:dyDescent="0.25">
      <c r="A103" t="s">
        <v>882</v>
      </c>
      <c r="B103" t="s">
        <v>883</v>
      </c>
      <c r="C103">
        <f t="shared" ca="1" si="3"/>
        <v>0.47936055390733867</v>
      </c>
    </row>
    <row r="104" spans="1:3" x14ac:dyDescent="0.25">
      <c r="A104" t="s">
        <v>798</v>
      </c>
      <c r="B104" t="s">
        <v>799</v>
      </c>
      <c r="C104">
        <f t="shared" ca="1" si="3"/>
        <v>0.73033514919871467</v>
      </c>
    </row>
    <row r="105" spans="1:3" x14ac:dyDescent="0.25">
      <c r="A105" t="s">
        <v>980</v>
      </c>
      <c r="B105" t="s">
        <v>981</v>
      </c>
      <c r="C105">
        <f t="shared" ca="1" si="3"/>
        <v>0.69566644476040818</v>
      </c>
    </row>
    <row r="106" spans="1:3" x14ac:dyDescent="0.25">
      <c r="A106" t="s">
        <v>872</v>
      </c>
      <c r="B106" t="s">
        <v>873</v>
      </c>
      <c r="C106">
        <f t="shared" ca="1" si="3"/>
        <v>0.89758789803208194</v>
      </c>
    </row>
    <row r="107" spans="1:3" x14ac:dyDescent="0.25">
      <c r="A107" t="s">
        <v>831</v>
      </c>
      <c r="B107" t="s">
        <v>832</v>
      </c>
      <c r="C107">
        <f t="shared" ca="1" si="3"/>
        <v>0.80582392190320951</v>
      </c>
    </row>
    <row r="108" spans="1:3" x14ac:dyDescent="0.25">
      <c r="A108" t="s">
        <v>890</v>
      </c>
      <c r="B108" t="s">
        <v>891</v>
      </c>
      <c r="C108">
        <f t="shared" ca="1" si="3"/>
        <v>0.94131166882301431</v>
      </c>
    </row>
    <row r="109" spans="1:3" x14ac:dyDescent="0.25">
      <c r="A109" t="s">
        <v>931</v>
      </c>
      <c r="B109" t="s">
        <v>932</v>
      </c>
      <c r="C109">
        <f t="shared" ca="1" si="3"/>
        <v>0.21937624506870612</v>
      </c>
    </row>
    <row r="110" spans="1:3" x14ac:dyDescent="0.25">
      <c r="A110" t="s">
        <v>821</v>
      </c>
      <c r="B110" t="s">
        <v>822</v>
      </c>
      <c r="C110">
        <f t="shared" ca="1" si="3"/>
        <v>8.6454760210944781E-2</v>
      </c>
    </row>
    <row r="111" spans="1:3" x14ac:dyDescent="0.25">
      <c r="A111" t="s">
        <v>935</v>
      </c>
      <c r="B111" t="s">
        <v>936</v>
      </c>
      <c r="C111">
        <f t="shared" ca="1" si="3"/>
        <v>0.96661689373869852</v>
      </c>
    </row>
    <row r="112" spans="1:3" x14ac:dyDescent="0.25">
      <c r="A112" t="s">
        <v>764</v>
      </c>
      <c r="B112" t="s">
        <v>765</v>
      </c>
      <c r="C112">
        <f t="shared" ca="1" si="3"/>
        <v>0.2620324275485304</v>
      </c>
    </row>
    <row r="113" spans="1:3" x14ac:dyDescent="0.25">
      <c r="A113" t="s">
        <v>817</v>
      </c>
      <c r="B113" t="s">
        <v>818</v>
      </c>
      <c r="C113">
        <f t="shared" ca="1" si="3"/>
        <v>0.59273706415649408</v>
      </c>
    </row>
    <row r="114" spans="1:3" x14ac:dyDescent="0.25">
      <c r="A114" t="s">
        <v>773</v>
      </c>
      <c r="B114" t="s">
        <v>774</v>
      </c>
      <c r="C114">
        <f t="shared" ca="1" si="3"/>
        <v>0.50059554848467003</v>
      </c>
    </row>
    <row r="115" spans="1:3" x14ac:dyDescent="0.25">
      <c r="A115" t="s">
        <v>892</v>
      </c>
      <c r="B115" t="s">
        <v>893</v>
      </c>
      <c r="C115">
        <f t="shared" ca="1" si="3"/>
        <v>0.52060232502017056</v>
      </c>
    </row>
    <row r="116" spans="1:3" x14ac:dyDescent="0.25">
      <c r="A116" t="s">
        <v>752</v>
      </c>
      <c r="B116" t="s">
        <v>753</v>
      </c>
      <c r="C116">
        <f t="shared" ca="1" si="3"/>
        <v>0.37510144921534216</v>
      </c>
    </row>
    <row r="117" spans="1:3" x14ac:dyDescent="0.25">
      <c r="A117" t="s">
        <v>963</v>
      </c>
      <c r="B117" t="s">
        <v>806</v>
      </c>
      <c r="C117">
        <f t="shared" ca="1" si="3"/>
        <v>6.0226026943015043E-2</v>
      </c>
    </row>
    <row r="118" spans="1:3" x14ac:dyDescent="0.25">
      <c r="A118" t="s">
        <v>833</v>
      </c>
      <c r="B118" t="s">
        <v>834</v>
      </c>
      <c r="C118">
        <f t="shared" ca="1" si="3"/>
        <v>0.87950807040392431</v>
      </c>
    </row>
    <row r="119" spans="1:3" x14ac:dyDescent="0.25">
      <c r="A119" t="s">
        <v>829</v>
      </c>
      <c r="B119" t="s">
        <v>830</v>
      </c>
      <c r="C119">
        <f t="shared" ca="1" si="3"/>
        <v>0.29601780436860436</v>
      </c>
    </row>
    <row r="120" spans="1:3" x14ac:dyDescent="0.25">
      <c r="A120" t="s">
        <v>912</v>
      </c>
      <c r="B120" t="s">
        <v>913</v>
      </c>
      <c r="C120">
        <f t="shared" ca="1" si="3"/>
        <v>0.17278008506878895</v>
      </c>
    </row>
    <row r="121" spans="1:3" x14ac:dyDescent="0.25">
      <c r="A121" t="s">
        <v>878</v>
      </c>
      <c r="B121" t="s">
        <v>879</v>
      </c>
      <c r="C121">
        <f t="shared" ca="1" si="3"/>
        <v>0.77497911017220178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B9A6-12A5-4F8E-A019-1BA69AC65F33}">
  <dimension ref="A1:E121"/>
  <sheetViews>
    <sheetView workbookViewId="0">
      <selection activeCell="E2" sqref="E2"/>
    </sheetView>
  </sheetViews>
  <sheetFormatPr baseColWidth="10" defaultRowHeight="15" x14ac:dyDescent="0.25"/>
  <cols>
    <col min="1" max="1" width="28.140625" bestFit="1" customWidth="1"/>
    <col min="2" max="2" width="31.28515625" bestFit="1" customWidth="1"/>
    <col min="3" max="3" width="16.42578125" bestFit="1" customWidth="1"/>
    <col min="4" max="4" width="39.5703125" bestFit="1" customWidth="1"/>
  </cols>
  <sheetData>
    <row r="1" spans="1:5" x14ac:dyDescent="0.25">
      <c r="A1" t="s">
        <v>298</v>
      </c>
      <c r="B1" t="s">
        <v>299</v>
      </c>
      <c r="C1" t="s">
        <v>300</v>
      </c>
      <c r="D1" t="s">
        <v>301</v>
      </c>
      <c r="E1" t="s">
        <v>994</v>
      </c>
    </row>
    <row r="2" spans="1:5" x14ac:dyDescent="0.25">
      <c r="A2" t="s">
        <v>499</v>
      </c>
      <c r="B2" t="s">
        <v>500</v>
      </c>
      <c r="C2" t="s">
        <v>501</v>
      </c>
      <c r="D2" t="s">
        <v>502</v>
      </c>
      <c r="E2">
        <v>1</v>
      </c>
    </row>
    <row r="3" spans="1:5" x14ac:dyDescent="0.25">
      <c r="A3" t="s">
        <v>567</v>
      </c>
      <c r="B3" t="s">
        <v>568</v>
      </c>
      <c r="C3" t="s">
        <v>569</v>
      </c>
      <c r="D3" t="s">
        <v>570</v>
      </c>
      <c r="E3">
        <v>2</v>
      </c>
    </row>
    <row r="4" spans="1:5" x14ac:dyDescent="0.25">
      <c r="A4" t="s">
        <v>640</v>
      </c>
      <c r="B4" t="s">
        <v>641</v>
      </c>
      <c r="C4" t="s">
        <v>642</v>
      </c>
      <c r="D4" t="s">
        <v>643</v>
      </c>
      <c r="E4">
        <v>3</v>
      </c>
    </row>
    <row r="5" spans="1:5" x14ac:dyDescent="0.25">
      <c r="A5" t="s">
        <v>453</v>
      </c>
      <c r="B5" t="s">
        <v>454</v>
      </c>
      <c r="C5" t="s">
        <v>455</v>
      </c>
      <c r="D5" t="s">
        <v>453</v>
      </c>
      <c r="E5">
        <v>4</v>
      </c>
    </row>
    <row r="6" spans="1:5" x14ac:dyDescent="0.25">
      <c r="A6" t="s">
        <v>543</v>
      </c>
      <c r="B6" t="s">
        <v>544</v>
      </c>
      <c r="C6" t="s">
        <v>545</v>
      </c>
      <c r="D6" t="s">
        <v>543</v>
      </c>
      <c r="E6">
        <v>5</v>
      </c>
    </row>
    <row r="7" spans="1:5" x14ac:dyDescent="0.25">
      <c r="A7" t="s">
        <v>611</v>
      </c>
      <c r="B7" t="s">
        <v>612</v>
      </c>
      <c r="C7" t="s">
        <v>613</v>
      </c>
      <c r="D7" t="s">
        <v>614</v>
      </c>
      <c r="E7">
        <v>6</v>
      </c>
    </row>
    <row r="8" spans="1:5" x14ac:dyDescent="0.25">
      <c r="A8" t="s">
        <v>321</v>
      </c>
      <c r="B8" t="s">
        <v>322</v>
      </c>
      <c r="C8" t="s">
        <v>323</v>
      </c>
      <c r="D8" t="s">
        <v>324</v>
      </c>
      <c r="E8">
        <v>7</v>
      </c>
    </row>
    <row r="9" spans="1:5" x14ac:dyDescent="0.25">
      <c r="A9" t="s">
        <v>656</v>
      </c>
      <c r="B9" t="s">
        <v>657</v>
      </c>
      <c r="C9" t="s">
        <v>658</v>
      </c>
      <c r="D9" t="s">
        <v>656</v>
      </c>
      <c r="E9">
        <v>8</v>
      </c>
    </row>
    <row r="10" spans="1:5" x14ac:dyDescent="0.25">
      <c r="A10" t="s">
        <v>604</v>
      </c>
      <c r="B10" t="s">
        <v>605</v>
      </c>
      <c r="C10" t="s">
        <v>606</v>
      </c>
      <c r="D10" t="s">
        <v>607</v>
      </c>
      <c r="E10">
        <v>9</v>
      </c>
    </row>
    <row r="11" spans="1:5" x14ac:dyDescent="0.25">
      <c r="A11" t="s">
        <v>517</v>
      </c>
      <c r="B11" t="s">
        <v>518</v>
      </c>
      <c r="C11" t="s">
        <v>519</v>
      </c>
      <c r="D11" t="s">
        <v>520</v>
      </c>
      <c r="E11">
        <v>10</v>
      </c>
    </row>
    <row r="12" spans="1:5" x14ac:dyDescent="0.25">
      <c r="A12" t="s">
        <v>503</v>
      </c>
      <c r="B12" t="s">
        <v>504</v>
      </c>
      <c r="C12" t="s">
        <v>505</v>
      </c>
      <c r="D12" t="s">
        <v>506</v>
      </c>
      <c r="E12">
        <v>11</v>
      </c>
    </row>
    <row r="13" spans="1:5" x14ac:dyDescent="0.25">
      <c r="A13" t="s">
        <v>586</v>
      </c>
      <c r="B13" t="s">
        <v>587</v>
      </c>
      <c r="C13" t="s">
        <v>588</v>
      </c>
      <c r="D13" t="s">
        <v>589</v>
      </c>
      <c r="E13">
        <v>12</v>
      </c>
    </row>
    <row r="14" spans="1:5" x14ac:dyDescent="0.25">
      <c r="A14" t="s">
        <v>549</v>
      </c>
      <c r="B14" t="s">
        <v>550</v>
      </c>
      <c r="C14" t="s">
        <v>551</v>
      </c>
      <c r="D14" t="s">
        <v>549</v>
      </c>
      <c r="E14">
        <v>13</v>
      </c>
    </row>
    <row r="15" spans="1:5" x14ac:dyDescent="0.25">
      <c r="A15" t="s">
        <v>705</v>
      </c>
      <c r="B15" t="s">
        <v>706</v>
      </c>
      <c r="C15" t="s">
        <v>707</v>
      </c>
      <c r="D15" t="s">
        <v>708</v>
      </c>
      <c r="E15">
        <v>14</v>
      </c>
    </row>
    <row r="16" spans="1:5" x14ac:dyDescent="0.25">
      <c r="A16" t="s">
        <v>333</v>
      </c>
      <c r="B16" t="s">
        <v>334</v>
      </c>
      <c r="C16" t="s">
        <v>335</v>
      </c>
      <c r="D16" t="s">
        <v>333</v>
      </c>
      <c r="E16">
        <v>15</v>
      </c>
    </row>
    <row r="17" spans="1:5" x14ac:dyDescent="0.25">
      <c r="A17" t="s">
        <v>380</v>
      </c>
      <c r="B17" t="s">
        <v>381</v>
      </c>
      <c r="C17" t="s">
        <v>382</v>
      </c>
      <c r="D17" t="s">
        <v>383</v>
      </c>
      <c r="E17">
        <v>16</v>
      </c>
    </row>
    <row r="18" spans="1:5" x14ac:dyDescent="0.25">
      <c r="A18" t="s">
        <v>600</v>
      </c>
      <c r="B18" t="s">
        <v>601</v>
      </c>
      <c r="C18" t="s">
        <v>602</v>
      </c>
      <c r="D18" t="s">
        <v>603</v>
      </c>
      <c r="E18">
        <v>17</v>
      </c>
    </row>
    <row r="19" spans="1:5" x14ac:dyDescent="0.25">
      <c r="A19" t="s">
        <v>403</v>
      </c>
      <c r="B19" t="s">
        <v>404</v>
      </c>
      <c r="C19" t="s">
        <v>405</v>
      </c>
      <c r="D19" t="s">
        <v>406</v>
      </c>
      <c r="E19">
        <v>18</v>
      </c>
    </row>
    <row r="20" spans="1:5" x14ac:dyDescent="0.25">
      <c r="A20" t="s">
        <v>594</v>
      </c>
      <c r="B20" t="s">
        <v>595</v>
      </c>
      <c r="C20" t="s">
        <v>596</v>
      </c>
      <c r="D20" t="s">
        <v>594</v>
      </c>
      <c r="E20">
        <v>19</v>
      </c>
    </row>
    <row r="21" spans="1:5" x14ac:dyDescent="0.25">
      <c r="A21" t="s">
        <v>423</v>
      </c>
      <c r="B21" t="s">
        <v>424</v>
      </c>
      <c r="C21" t="s">
        <v>425</v>
      </c>
      <c r="D21" t="s">
        <v>426</v>
      </c>
      <c r="E21">
        <v>20</v>
      </c>
    </row>
    <row r="22" spans="1:5" x14ac:dyDescent="0.25">
      <c r="A22" t="s">
        <v>347</v>
      </c>
      <c r="B22" t="s">
        <v>348</v>
      </c>
      <c r="C22" t="s">
        <v>349</v>
      </c>
      <c r="D22" t="s">
        <v>350</v>
      </c>
      <c r="E22">
        <v>21</v>
      </c>
    </row>
    <row r="23" spans="1:5" x14ac:dyDescent="0.25">
      <c r="A23" t="s">
        <v>683</v>
      </c>
      <c r="B23" t="s">
        <v>684</v>
      </c>
      <c r="C23" t="s">
        <v>685</v>
      </c>
      <c r="D23" t="s">
        <v>686</v>
      </c>
      <c r="E23">
        <v>22</v>
      </c>
    </row>
    <row r="24" spans="1:5" x14ac:dyDescent="0.25">
      <c r="A24" t="s">
        <v>325</v>
      </c>
      <c r="B24" t="s">
        <v>326</v>
      </c>
      <c r="C24" t="s">
        <v>327</v>
      </c>
      <c r="D24" t="s">
        <v>328</v>
      </c>
      <c r="E24">
        <v>23</v>
      </c>
    </row>
    <row r="25" spans="1:5" x14ac:dyDescent="0.25">
      <c r="A25" t="s">
        <v>663</v>
      </c>
      <c r="B25" t="s">
        <v>664</v>
      </c>
      <c r="C25" t="s">
        <v>665</v>
      </c>
      <c r="D25" t="s">
        <v>666</v>
      </c>
      <c r="E25">
        <v>24</v>
      </c>
    </row>
    <row r="26" spans="1:5" x14ac:dyDescent="0.25">
      <c r="A26" t="s">
        <v>697</v>
      </c>
      <c r="B26" t="s">
        <v>698</v>
      </c>
      <c r="C26" t="s">
        <v>699</v>
      </c>
      <c r="D26" t="s">
        <v>700</v>
      </c>
      <c r="E26">
        <v>25</v>
      </c>
    </row>
    <row r="27" spans="1:5" x14ac:dyDescent="0.25">
      <c r="A27" t="s">
        <v>563</v>
      </c>
      <c r="B27" t="s">
        <v>564</v>
      </c>
      <c r="C27" t="s">
        <v>565</v>
      </c>
      <c r="D27" t="s">
        <v>566</v>
      </c>
      <c r="E27">
        <v>26</v>
      </c>
    </row>
    <row r="28" spans="1:5" x14ac:dyDescent="0.25">
      <c r="A28" t="s">
        <v>571</v>
      </c>
      <c r="B28" t="s">
        <v>572</v>
      </c>
      <c r="C28" t="s">
        <v>573</v>
      </c>
      <c r="D28" t="s">
        <v>574</v>
      </c>
      <c r="E28">
        <v>27</v>
      </c>
    </row>
    <row r="29" spans="1:5" x14ac:dyDescent="0.25">
      <c r="A29" t="s">
        <v>460</v>
      </c>
      <c r="B29" t="s">
        <v>461</v>
      </c>
      <c r="C29" t="s">
        <v>462</v>
      </c>
      <c r="D29" t="s">
        <v>463</v>
      </c>
      <c r="E29">
        <v>28</v>
      </c>
    </row>
    <row r="30" spans="1:5" x14ac:dyDescent="0.25">
      <c r="A30" t="s">
        <v>590</v>
      </c>
      <c r="B30" t="s">
        <v>591</v>
      </c>
      <c r="C30" t="s">
        <v>592</v>
      </c>
      <c r="D30" t="s">
        <v>593</v>
      </c>
      <c r="E30">
        <v>29</v>
      </c>
    </row>
    <row r="31" spans="1:5" x14ac:dyDescent="0.25">
      <c r="A31" t="s">
        <v>329</v>
      </c>
      <c r="B31" t="s">
        <v>330</v>
      </c>
      <c r="C31" t="s">
        <v>331</v>
      </c>
      <c r="D31" t="s">
        <v>332</v>
      </c>
      <c r="E31">
        <v>30</v>
      </c>
    </row>
    <row r="32" spans="1:5" x14ac:dyDescent="0.25">
      <c r="A32" t="s">
        <v>618</v>
      </c>
      <c r="B32" t="s">
        <v>619</v>
      </c>
      <c r="C32" t="s">
        <v>620</v>
      </c>
      <c r="D32" t="s">
        <v>621</v>
      </c>
      <c r="E32">
        <v>31</v>
      </c>
    </row>
    <row r="33" spans="1:5" x14ac:dyDescent="0.25">
      <c r="A33" t="s">
        <v>724</v>
      </c>
      <c r="B33" t="s">
        <v>725</v>
      </c>
      <c r="C33" t="s">
        <v>726</v>
      </c>
      <c r="D33" t="s">
        <v>724</v>
      </c>
      <c r="E33">
        <v>32</v>
      </c>
    </row>
    <row r="34" spans="1:5" x14ac:dyDescent="0.25">
      <c r="A34" t="s">
        <v>742</v>
      </c>
      <c r="B34" t="s">
        <v>743</v>
      </c>
      <c r="C34" t="s">
        <v>744</v>
      </c>
      <c r="D34" t="s">
        <v>745</v>
      </c>
      <c r="E34">
        <v>33</v>
      </c>
    </row>
    <row r="35" spans="1:5" x14ac:dyDescent="0.25">
      <c r="A35" t="s">
        <v>388</v>
      </c>
      <c r="B35" t="s">
        <v>389</v>
      </c>
      <c r="C35" t="s">
        <v>390</v>
      </c>
      <c r="D35" t="s">
        <v>391</v>
      </c>
      <c r="E35">
        <v>34</v>
      </c>
    </row>
    <row r="36" spans="1:5" x14ac:dyDescent="0.25">
      <c r="A36" t="s">
        <v>637</v>
      </c>
      <c r="B36" t="s">
        <v>638</v>
      </c>
      <c r="C36" t="s">
        <v>639</v>
      </c>
      <c r="D36" t="s">
        <v>637</v>
      </c>
      <c r="E36">
        <v>35</v>
      </c>
    </row>
    <row r="37" spans="1:5" x14ac:dyDescent="0.25">
      <c r="A37" t="s">
        <v>495</v>
      </c>
      <c r="B37" t="s">
        <v>496</v>
      </c>
      <c r="C37" t="s">
        <v>497</v>
      </c>
      <c r="D37" t="s">
        <v>498</v>
      </c>
      <c r="E37">
        <v>36</v>
      </c>
    </row>
    <row r="38" spans="1:5" x14ac:dyDescent="0.25">
      <c r="A38" t="s">
        <v>615</v>
      </c>
      <c r="B38" t="s">
        <v>616</v>
      </c>
      <c r="C38" t="s">
        <v>617</v>
      </c>
      <c r="D38" t="s">
        <v>615</v>
      </c>
      <c r="E38">
        <v>37</v>
      </c>
    </row>
    <row r="39" spans="1:5" x14ac:dyDescent="0.25">
      <c r="A39" t="s">
        <v>355</v>
      </c>
      <c r="B39" t="s">
        <v>356</v>
      </c>
      <c r="C39" t="s">
        <v>357</v>
      </c>
      <c r="D39" t="s">
        <v>358</v>
      </c>
      <c r="E39">
        <v>38</v>
      </c>
    </row>
    <row r="40" spans="1:5" x14ac:dyDescent="0.25">
      <c r="A40" t="s">
        <v>449</v>
      </c>
      <c r="B40" t="s">
        <v>450</v>
      </c>
      <c r="C40" t="s">
        <v>451</v>
      </c>
      <c r="D40" t="s">
        <v>452</v>
      </c>
      <c r="E40">
        <v>39</v>
      </c>
    </row>
    <row r="41" spans="1:5" x14ac:dyDescent="0.25">
      <c r="A41" t="s">
        <v>359</v>
      </c>
      <c r="B41" t="s">
        <v>360</v>
      </c>
      <c r="C41" t="s">
        <v>361</v>
      </c>
      <c r="D41" t="s">
        <v>359</v>
      </c>
      <c r="E41">
        <v>40</v>
      </c>
    </row>
    <row r="42" spans="1:5" x14ac:dyDescent="0.25">
      <c r="A42" t="s">
        <v>313</v>
      </c>
      <c r="B42" t="s">
        <v>314</v>
      </c>
      <c r="C42" t="s">
        <v>315</v>
      </c>
      <c r="D42" t="s">
        <v>316</v>
      </c>
      <c r="E42">
        <v>41</v>
      </c>
    </row>
    <row r="43" spans="1:5" x14ac:dyDescent="0.25">
      <c r="A43" t="s">
        <v>630</v>
      </c>
      <c r="B43" t="s">
        <v>631</v>
      </c>
      <c r="C43" t="s">
        <v>632</v>
      </c>
      <c r="D43" t="s">
        <v>633</v>
      </c>
      <c r="E43">
        <v>42</v>
      </c>
    </row>
    <row r="44" spans="1:5" x14ac:dyDescent="0.25">
      <c r="A44" t="s">
        <v>546</v>
      </c>
      <c r="B44" t="s">
        <v>547</v>
      </c>
      <c r="C44" t="s">
        <v>548</v>
      </c>
      <c r="D44" t="s">
        <v>546</v>
      </c>
      <c r="E44">
        <v>43</v>
      </c>
    </row>
    <row r="45" spans="1:5" x14ac:dyDescent="0.25">
      <c r="A45" t="s">
        <v>556</v>
      </c>
      <c r="B45" t="s">
        <v>557</v>
      </c>
      <c r="C45" t="s">
        <v>558</v>
      </c>
      <c r="D45" t="s">
        <v>559</v>
      </c>
      <c r="E45">
        <v>44</v>
      </c>
    </row>
    <row r="46" spans="1:5" x14ac:dyDescent="0.25">
      <c r="A46" t="s">
        <v>407</v>
      </c>
      <c r="B46" t="s">
        <v>408</v>
      </c>
      <c r="C46" t="s">
        <v>409</v>
      </c>
      <c r="D46" t="s">
        <v>410</v>
      </c>
      <c r="E46">
        <v>45</v>
      </c>
    </row>
    <row r="47" spans="1:5" x14ac:dyDescent="0.25">
      <c r="A47" t="s">
        <v>597</v>
      </c>
      <c r="B47" t="s">
        <v>598</v>
      </c>
      <c r="C47" t="s">
        <v>599</v>
      </c>
      <c r="D47" t="s">
        <v>597</v>
      </c>
      <c r="E47">
        <v>46</v>
      </c>
    </row>
    <row r="48" spans="1:5" x14ac:dyDescent="0.25">
      <c r="A48" t="s">
        <v>438</v>
      </c>
      <c r="B48" t="s">
        <v>439</v>
      </c>
      <c r="C48" t="s">
        <v>440</v>
      </c>
      <c r="D48" t="s">
        <v>438</v>
      </c>
      <c r="E48">
        <v>47</v>
      </c>
    </row>
    <row r="49" spans="1:5" x14ac:dyDescent="0.25">
      <c r="A49" t="s">
        <v>583</v>
      </c>
      <c r="B49" t="s">
        <v>584</v>
      </c>
      <c r="C49" t="s">
        <v>585</v>
      </c>
      <c r="D49" t="s">
        <v>583</v>
      </c>
      <c r="E49">
        <v>48</v>
      </c>
    </row>
    <row r="50" spans="1:5" x14ac:dyDescent="0.25">
      <c r="A50" t="s">
        <v>372</v>
      </c>
      <c r="B50" t="s">
        <v>373</v>
      </c>
      <c r="C50" t="s">
        <v>374</v>
      </c>
      <c r="D50" t="s">
        <v>375</v>
      </c>
      <c r="E50">
        <v>49</v>
      </c>
    </row>
    <row r="51" spans="1:5" x14ac:dyDescent="0.25">
      <c r="A51" t="s">
        <v>532</v>
      </c>
      <c r="B51" t="s">
        <v>533</v>
      </c>
      <c r="C51" t="s">
        <v>534</v>
      </c>
      <c r="D51" t="s">
        <v>535</v>
      </c>
      <c r="E51">
        <v>50</v>
      </c>
    </row>
    <row r="52" spans="1:5" x14ac:dyDescent="0.25">
      <c r="A52" t="s">
        <v>521</v>
      </c>
      <c r="B52" t="s">
        <v>522</v>
      </c>
      <c r="C52" t="s">
        <v>523</v>
      </c>
      <c r="D52" t="s">
        <v>524</v>
      </c>
      <c r="E52">
        <v>51</v>
      </c>
    </row>
    <row r="53" spans="1:5" x14ac:dyDescent="0.25">
      <c r="A53" t="s">
        <v>608</v>
      </c>
      <c r="B53" t="s">
        <v>609</v>
      </c>
      <c r="C53" t="s">
        <v>610</v>
      </c>
      <c r="D53" t="s">
        <v>608</v>
      </c>
      <c r="E53">
        <v>52</v>
      </c>
    </row>
    <row r="54" spans="1:5" x14ac:dyDescent="0.25">
      <c r="A54" t="s">
        <v>746</v>
      </c>
      <c r="B54" t="s">
        <v>747</v>
      </c>
      <c r="C54" t="s">
        <v>748</v>
      </c>
      <c r="D54" t="s">
        <v>746</v>
      </c>
      <c r="E54">
        <v>53</v>
      </c>
    </row>
    <row r="55" spans="1:5" x14ac:dyDescent="0.25">
      <c r="A55" t="s">
        <v>716</v>
      </c>
      <c r="B55" t="s">
        <v>717</v>
      </c>
      <c r="C55" t="s">
        <v>718</v>
      </c>
      <c r="D55" t="s">
        <v>719</v>
      </c>
      <c r="E55">
        <v>54</v>
      </c>
    </row>
    <row r="56" spans="1:5" x14ac:dyDescent="0.25">
      <c r="A56" t="s">
        <v>644</v>
      </c>
      <c r="B56" t="s">
        <v>645</v>
      </c>
      <c r="C56" t="s">
        <v>646</v>
      </c>
      <c r="D56" t="s">
        <v>647</v>
      </c>
      <c r="E56">
        <v>55</v>
      </c>
    </row>
    <row r="57" spans="1:5" x14ac:dyDescent="0.25">
      <c r="A57" t="s">
        <v>679</v>
      </c>
      <c r="B57" t="s">
        <v>680</v>
      </c>
      <c r="C57" t="s">
        <v>681</v>
      </c>
      <c r="D57" t="s">
        <v>682</v>
      </c>
      <c r="E57">
        <v>56</v>
      </c>
    </row>
    <row r="58" spans="1:5" x14ac:dyDescent="0.25">
      <c r="A58" t="s">
        <v>511</v>
      </c>
      <c r="B58" t="s">
        <v>512</v>
      </c>
      <c r="C58" t="s">
        <v>513</v>
      </c>
      <c r="D58" t="s">
        <v>511</v>
      </c>
      <c r="E58">
        <v>57</v>
      </c>
    </row>
    <row r="59" spans="1:5" x14ac:dyDescent="0.25">
      <c r="A59" t="s">
        <v>579</v>
      </c>
      <c r="B59" t="s">
        <v>580</v>
      </c>
      <c r="C59" t="s">
        <v>581</v>
      </c>
      <c r="D59" t="s">
        <v>582</v>
      </c>
      <c r="E59">
        <v>58</v>
      </c>
    </row>
    <row r="60" spans="1:5" x14ac:dyDescent="0.25">
      <c r="A60" t="s">
        <v>634</v>
      </c>
      <c r="B60" t="s">
        <v>635</v>
      </c>
      <c r="C60" t="s">
        <v>636</v>
      </c>
      <c r="D60" t="s">
        <v>634</v>
      </c>
      <c r="E60">
        <v>59</v>
      </c>
    </row>
    <row r="61" spans="1:5" x14ac:dyDescent="0.25">
      <c r="A61" t="s">
        <v>712</v>
      </c>
      <c r="B61" t="s">
        <v>713</v>
      </c>
      <c r="C61" t="s">
        <v>714</v>
      </c>
      <c r="D61" t="s">
        <v>715</v>
      </c>
      <c r="E61">
        <v>60</v>
      </c>
    </row>
    <row r="62" spans="1:5" x14ac:dyDescent="0.25">
      <c r="A62" t="s">
        <v>525</v>
      </c>
      <c r="B62" t="s">
        <v>526</v>
      </c>
      <c r="C62" t="s">
        <v>527</v>
      </c>
      <c r="D62" t="s">
        <v>528</v>
      </c>
      <c r="E62">
        <v>61</v>
      </c>
    </row>
    <row r="63" spans="1:5" x14ac:dyDescent="0.25">
      <c r="A63" t="s">
        <v>419</v>
      </c>
      <c r="B63" t="s">
        <v>420</v>
      </c>
      <c r="C63" t="s">
        <v>421</v>
      </c>
      <c r="D63" t="s">
        <v>422</v>
      </c>
      <c r="E63">
        <v>62</v>
      </c>
    </row>
    <row r="64" spans="1:5" x14ac:dyDescent="0.25">
      <c r="A64" t="s">
        <v>435</v>
      </c>
      <c r="B64" t="s">
        <v>436</v>
      </c>
      <c r="C64" t="s">
        <v>437</v>
      </c>
      <c r="D64" t="s">
        <v>435</v>
      </c>
      <c r="E64">
        <v>63</v>
      </c>
    </row>
    <row r="65" spans="1:5" x14ac:dyDescent="0.25">
      <c r="A65" t="s">
        <v>305</v>
      </c>
      <c r="B65" t="s">
        <v>306</v>
      </c>
      <c r="C65" t="s">
        <v>307</v>
      </c>
      <c r="D65" t="s">
        <v>308</v>
      </c>
      <c r="E65">
        <v>64</v>
      </c>
    </row>
    <row r="66" spans="1:5" x14ac:dyDescent="0.25">
      <c r="A66" t="s">
        <v>675</v>
      </c>
      <c r="B66" t="s">
        <v>676</v>
      </c>
      <c r="C66" t="s">
        <v>677</v>
      </c>
      <c r="D66" t="s">
        <v>678</v>
      </c>
      <c r="E66">
        <v>65</v>
      </c>
    </row>
    <row r="67" spans="1:5" x14ac:dyDescent="0.25">
      <c r="A67" t="s">
        <v>339</v>
      </c>
      <c r="B67" t="s">
        <v>340</v>
      </c>
      <c r="C67" t="s">
        <v>341</v>
      </c>
      <c r="D67" t="s">
        <v>342</v>
      </c>
      <c r="E67">
        <v>66</v>
      </c>
    </row>
    <row r="68" spans="1:5" x14ac:dyDescent="0.25">
      <c r="A68" t="s">
        <v>362</v>
      </c>
      <c r="B68" t="s">
        <v>363</v>
      </c>
      <c r="C68" t="s">
        <v>364</v>
      </c>
      <c r="D68" t="s">
        <v>362</v>
      </c>
      <c r="E68">
        <v>67</v>
      </c>
    </row>
    <row r="69" spans="1:5" x14ac:dyDescent="0.25">
      <c r="A69" t="s">
        <v>484</v>
      </c>
      <c r="B69" t="s">
        <v>485</v>
      </c>
      <c r="C69" t="s">
        <v>486</v>
      </c>
      <c r="D69" t="s">
        <v>484</v>
      </c>
      <c r="E69">
        <v>68</v>
      </c>
    </row>
    <row r="70" spans="1:5" x14ac:dyDescent="0.25">
      <c r="A70" t="s">
        <v>731</v>
      </c>
      <c r="B70" t="s">
        <v>732</v>
      </c>
      <c r="C70" t="s">
        <v>733</v>
      </c>
      <c r="D70" t="s">
        <v>734</v>
      </c>
      <c r="E70">
        <v>69</v>
      </c>
    </row>
    <row r="71" spans="1:5" x14ac:dyDescent="0.25">
      <c r="A71" t="s">
        <v>400</v>
      </c>
      <c r="B71" t="s">
        <v>401</v>
      </c>
      <c r="C71" t="s">
        <v>402</v>
      </c>
      <c r="D71" t="s">
        <v>400</v>
      </c>
      <c r="E71">
        <v>70</v>
      </c>
    </row>
    <row r="72" spans="1:5" x14ac:dyDescent="0.25">
      <c r="A72" t="s">
        <v>351</v>
      </c>
      <c r="B72" t="s">
        <v>352</v>
      </c>
      <c r="C72" t="s">
        <v>353</v>
      </c>
      <c r="D72" t="s">
        <v>354</v>
      </c>
      <c r="E72">
        <v>71</v>
      </c>
    </row>
    <row r="73" spans="1:5" x14ac:dyDescent="0.25">
      <c r="A73" t="s">
        <v>694</v>
      </c>
      <c r="B73" t="s">
        <v>695</v>
      </c>
      <c r="C73" t="s">
        <v>696</v>
      </c>
      <c r="D73" t="s">
        <v>694</v>
      </c>
      <c r="E73">
        <v>72</v>
      </c>
    </row>
    <row r="74" spans="1:5" x14ac:dyDescent="0.25">
      <c r="A74" t="s">
        <v>648</v>
      </c>
      <c r="B74" t="s">
        <v>649</v>
      </c>
      <c r="C74" t="s">
        <v>650</v>
      </c>
      <c r="D74" t="s">
        <v>651</v>
      </c>
      <c r="E74">
        <v>73</v>
      </c>
    </row>
    <row r="75" spans="1:5" x14ac:dyDescent="0.25">
      <c r="A75" t="s">
        <v>735</v>
      </c>
      <c r="B75" t="s">
        <v>736</v>
      </c>
      <c r="C75" t="s">
        <v>737</v>
      </c>
      <c r="D75" t="s">
        <v>735</v>
      </c>
      <c r="E75">
        <v>74</v>
      </c>
    </row>
    <row r="76" spans="1:5" x14ac:dyDescent="0.25">
      <c r="A76" t="s">
        <v>622</v>
      </c>
      <c r="B76" t="s">
        <v>623</v>
      </c>
      <c r="C76" t="s">
        <v>624</v>
      </c>
      <c r="D76" t="s">
        <v>625</v>
      </c>
      <c r="E76">
        <v>75</v>
      </c>
    </row>
    <row r="77" spans="1:5" x14ac:dyDescent="0.25">
      <c r="A77" t="s">
        <v>369</v>
      </c>
      <c r="B77" t="s">
        <v>370</v>
      </c>
      <c r="C77" t="s">
        <v>371</v>
      </c>
      <c r="D77" t="s">
        <v>369</v>
      </c>
      <c r="E77">
        <v>76</v>
      </c>
    </row>
    <row r="78" spans="1:5" x14ac:dyDescent="0.25">
      <c r="A78" t="s">
        <v>431</v>
      </c>
      <c r="B78" t="s">
        <v>432</v>
      </c>
      <c r="C78" t="s">
        <v>433</v>
      </c>
      <c r="D78" t="s">
        <v>434</v>
      </c>
      <c r="E78">
        <v>77</v>
      </c>
    </row>
    <row r="79" spans="1:5" x14ac:dyDescent="0.25">
      <c r="A79" t="s">
        <v>480</v>
      </c>
      <c r="B79" t="s">
        <v>481</v>
      </c>
      <c r="C79" t="s">
        <v>482</v>
      </c>
      <c r="D79" t="s">
        <v>483</v>
      </c>
      <c r="E79">
        <v>78</v>
      </c>
    </row>
    <row r="80" spans="1:5" x14ac:dyDescent="0.25">
      <c r="A80" t="s">
        <v>667</v>
      </c>
      <c r="B80" t="s">
        <v>668</v>
      </c>
      <c r="C80" t="s">
        <v>669</v>
      </c>
      <c r="D80" t="s">
        <v>670</v>
      </c>
      <c r="E80">
        <v>79</v>
      </c>
    </row>
    <row r="81" spans="1:5" x14ac:dyDescent="0.25">
      <c r="A81" t="s">
        <v>415</v>
      </c>
      <c r="B81" t="s">
        <v>416</v>
      </c>
      <c r="C81" t="s">
        <v>417</v>
      </c>
      <c r="D81" t="s">
        <v>418</v>
      </c>
      <c r="E81">
        <v>80</v>
      </c>
    </row>
    <row r="82" spans="1:5" x14ac:dyDescent="0.25">
      <c r="A82" t="s">
        <v>659</v>
      </c>
      <c r="B82" t="s">
        <v>660</v>
      </c>
      <c r="C82" t="s">
        <v>661</v>
      </c>
      <c r="D82" t="s">
        <v>662</v>
      </c>
      <c r="E82">
        <v>81</v>
      </c>
    </row>
    <row r="83" spans="1:5" x14ac:dyDescent="0.25">
      <c r="A83" t="s">
        <v>491</v>
      </c>
      <c r="B83" t="s">
        <v>492</v>
      </c>
      <c r="C83" t="s">
        <v>493</v>
      </c>
      <c r="D83" t="s">
        <v>494</v>
      </c>
      <c r="E83">
        <v>82</v>
      </c>
    </row>
    <row r="84" spans="1:5" x14ac:dyDescent="0.25">
      <c r="A84" t="s">
        <v>411</v>
      </c>
      <c r="B84" t="s">
        <v>412</v>
      </c>
      <c r="C84" t="s">
        <v>413</v>
      </c>
      <c r="D84" t="s">
        <v>414</v>
      </c>
      <c r="E84">
        <v>83</v>
      </c>
    </row>
    <row r="85" spans="1:5" x14ac:dyDescent="0.25">
      <c r="A85" t="s">
        <v>626</v>
      </c>
      <c r="B85" t="s">
        <v>627</v>
      </c>
      <c r="C85" t="s">
        <v>628</v>
      </c>
      <c r="D85" t="s">
        <v>629</v>
      </c>
      <c r="E85">
        <v>84</v>
      </c>
    </row>
    <row r="86" spans="1:5" x14ac:dyDescent="0.25">
      <c r="A86" t="s">
        <v>392</v>
      </c>
      <c r="B86" t="s">
        <v>393</v>
      </c>
      <c r="C86" t="s">
        <v>394</v>
      </c>
      <c r="D86" t="s">
        <v>395</v>
      </c>
      <c r="E86">
        <v>85</v>
      </c>
    </row>
    <row r="87" spans="1:5" x14ac:dyDescent="0.25">
      <c r="A87" t="s">
        <v>738</v>
      </c>
      <c r="B87" t="s">
        <v>739</v>
      </c>
      <c r="C87" t="s">
        <v>740</v>
      </c>
      <c r="D87" t="s">
        <v>741</v>
      </c>
      <c r="E87">
        <v>86</v>
      </c>
    </row>
    <row r="88" spans="1:5" x14ac:dyDescent="0.25">
      <c r="A88" t="s">
        <v>552</v>
      </c>
      <c r="B88" t="s">
        <v>553</v>
      </c>
      <c r="C88" t="s">
        <v>554</v>
      </c>
      <c r="D88" t="s">
        <v>555</v>
      </c>
      <c r="E88">
        <v>87</v>
      </c>
    </row>
    <row r="89" spans="1:5" x14ac:dyDescent="0.25">
      <c r="A89" t="s">
        <v>727</v>
      </c>
      <c r="B89" t="s">
        <v>728</v>
      </c>
      <c r="C89" t="s">
        <v>729</v>
      </c>
      <c r="D89" t="s">
        <v>730</v>
      </c>
      <c r="E89">
        <v>88</v>
      </c>
    </row>
    <row r="90" spans="1:5" x14ac:dyDescent="0.25">
      <c r="A90" t="s">
        <v>709</v>
      </c>
      <c r="B90" t="s">
        <v>710</v>
      </c>
      <c r="C90" t="s">
        <v>711</v>
      </c>
      <c r="D90" t="s">
        <v>709</v>
      </c>
      <c r="E90">
        <v>89</v>
      </c>
    </row>
    <row r="91" spans="1:5" x14ac:dyDescent="0.25">
      <c r="A91" t="s">
        <v>575</v>
      </c>
      <c r="B91" t="s">
        <v>576</v>
      </c>
      <c r="C91" t="s">
        <v>577</v>
      </c>
      <c r="D91" t="s">
        <v>578</v>
      </c>
      <c r="E91">
        <v>90</v>
      </c>
    </row>
    <row r="92" spans="1:5" x14ac:dyDescent="0.25">
      <c r="A92" t="s">
        <v>540</v>
      </c>
      <c r="B92" t="s">
        <v>541</v>
      </c>
      <c r="C92" t="s">
        <v>542</v>
      </c>
      <c r="D92" t="s">
        <v>540</v>
      </c>
      <c r="E92">
        <v>91</v>
      </c>
    </row>
    <row r="93" spans="1:5" x14ac:dyDescent="0.25">
      <c r="A93" t="s">
        <v>343</v>
      </c>
      <c r="B93" t="s">
        <v>344</v>
      </c>
      <c r="C93" t="s">
        <v>345</v>
      </c>
      <c r="D93" t="s">
        <v>346</v>
      </c>
      <c r="E93">
        <v>92</v>
      </c>
    </row>
    <row r="94" spans="1:5" x14ac:dyDescent="0.25">
      <c r="A94" t="s">
        <v>302</v>
      </c>
      <c r="B94" t="s">
        <v>303</v>
      </c>
      <c r="C94" t="s">
        <v>304</v>
      </c>
      <c r="D94" t="s">
        <v>302</v>
      </c>
      <c r="E94">
        <v>93</v>
      </c>
    </row>
    <row r="95" spans="1:5" x14ac:dyDescent="0.25">
      <c r="A95" t="s">
        <v>445</v>
      </c>
      <c r="B95" t="s">
        <v>446</v>
      </c>
      <c r="C95" t="s">
        <v>447</v>
      </c>
      <c r="D95" t="s">
        <v>448</v>
      </c>
      <c r="E95">
        <v>94</v>
      </c>
    </row>
    <row r="96" spans="1:5" x14ac:dyDescent="0.25">
      <c r="A96" t="s">
        <v>464</v>
      </c>
      <c r="B96" t="s">
        <v>465</v>
      </c>
      <c r="C96" t="s">
        <v>466</v>
      </c>
      <c r="D96" t="s">
        <v>467</v>
      </c>
      <c r="E96">
        <v>95</v>
      </c>
    </row>
    <row r="97" spans="1:5" x14ac:dyDescent="0.25">
      <c r="A97" t="s">
        <v>690</v>
      </c>
      <c r="B97" t="s">
        <v>691</v>
      </c>
      <c r="C97" t="s">
        <v>692</v>
      </c>
      <c r="D97" t="s">
        <v>693</v>
      </c>
      <c r="E97">
        <v>96</v>
      </c>
    </row>
    <row r="98" spans="1:5" x14ac:dyDescent="0.25">
      <c r="A98" t="s">
        <v>376</v>
      </c>
      <c r="B98" t="s">
        <v>377</v>
      </c>
      <c r="C98" t="s">
        <v>378</v>
      </c>
      <c r="D98" t="s">
        <v>379</v>
      </c>
      <c r="E98">
        <v>97</v>
      </c>
    </row>
    <row r="99" spans="1:5" x14ac:dyDescent="0.25">
      <c r="A99" t="s">
        <v>560</v>
      </c>
      <c r="B99" t="s">
        <v>561</v>
      </c>
      <c r="C99" t="s">
        <v>562</v>
      </c>
      <c r="D99" t="s">
        <v>560</v>
      </c>
      <c r="E99">
        <v>98</v>
      </c>
    </row>
    <row r="100" spans="1:5" x14ac:dyDescent="0.25">
      <c r="A100" t="s">
        <v>671</v>
      </c>
      <c r="B100" t="s">
        <v>672</v>
      </c>
      <c r="C100" t="s">
        <v>673</v>
      </c>
      <c r="D100" t="s">
        <v>674</v>
      </c>
      <c r="E100">
        <v>99</v>
      </c>
    </row>
    <row r="101" spans="1:5" x14ac:dyDescent="0.25">
      <c r="A101" t="s">
        <v>514</v>
      </c>
      <c r="B101" t="s">
        <v>515</v>
      </c>
      <c r="C101" t="s">
        <v>516</v>
      </c>
      <c r="D101" t="s">
        <v>514</v>
      </c>
      <c r="E101">
        <v>100</v>
      </c>
    </row>
    <row r="102" spans="1:5" x14ac:dyDescent="0.25">
      <c r="A102" t="s">
        <v>309</v>
      </c>
      <c r="B102" t="s">
        <v>310</v>
      </c>
      <c r="C102" t="s">
        <v>311</v>
      </c>
      <c r="D102" t="s">
        <v>312</v>
      </c>
      <c r="E102">
        <v>101</v>
      </c>
    </row>
    <row r="103" spans="1:5" x14ac:dyDescent="0.25">
      <c r="A103" t="s">
        <v>427</v>
      </c>
      <c r="B103" t="s">
        <v>428</v>
      </c>
      <c r="C103" t="s">
        <v>429</v>
      </c>
      <c r="D103" t="s">
        <v>430</v>
      </c>
      <c r="E103">
        <v>102</v>
      </c>
    </row>
    <row r="104" spans="1:5" x14ac:dyDescent="0.25">
      <c r="A104" t="s">
        <v>336</v>
      </c>
      <c r="B104" t="s">
        <v>337</v>
      </c>
      <c r="C104" t="s">
        <v>338</v>
      </c>
      <c r="D104" t="s">
        <v>336</v>
      </c>
      <c r="E104">
        <v>103</v>
      </c>
    </row>
    <row r="105" spans="1:5" x14ac:dyDescent="0.25">
      <c r="A105" t="s">
        <v>507</v>
      </c>
      <c r="B105" t="s">
        <v>508</v>
      </c>
      <c r="C105" t="s">
        <v>509</v>
      </c>
      <c r="D105" t="s">
        <v>510</v>
      </c>
      <c r="E105">
        <v>104</v>
      </c>
    </row>
    <row r="106" spans="1:5" x14ac:dyDescent="0.25">
      <c r="A106" t="s">
        <v>536</v>
      </c>
      <c r="B106" t="s">
        <v>537</v>
      </c>
      <c r="C106" t="s">
        <v>538</v>
      </c>
      <c r="D106" t="s">
        <v>539</v>
      </c>
      <c r="E106">
        <v>105</v>
      </c>
    </row>
    <row r="107" spans="1:5" x14ac:dyDescent="0.25">
      <c r="A107" t="s">
        <v>456</v>
      </c>
      <c r="B107" t="s">
        <v>457</v>
      </c>
      <c r="C107" t="s">
        <v>458</v>
      </c>
      <c r="D107" t="s">
        <v>459</v>
      </c>
      <c r="E107">
        <v>106</v>
      </c>
    </row>
    <row r="108" spans="1:5" x14ac:dyDescent="0.25">
      <c r="A108" t="s">
        <v>720</v>
      </c>
      <c r="B108" t="s">
        <v>721</v>
      </c>
      <c r="C108" t="s">
        <v>722</v>
      </c>
      <c r="D108" t="s">
        <v>723</v>
      </c>
      <c r="E108">
        <v>107</v>
      </c>
    </row>
    <row r="109" spans="1:5" x14ac:dyDescent="0.25">
      <c r="A109" t="s">
        <v>487</v>
      </c>
      <c r="B109" t="s">
        <v>488</v>
      </c>
      <c r="C109" t="s">
        <v>489</v>
      </c>
      <c r="D109" t="s">
        <v>490</v>
      </c>
      <c r="E109">
        <v>108</v>
      </c>
    </row>
    <row r="110" spans="1:5" x14ac:dyDescent="0.25">
      <c r="A110" t="s">
        <v>687</v>
      </c>
      <c r="B110" t="s">
        <v>688</v>
      </c>
      <c r="C110" t="s">
        <v>689</v>
      </c>
      <c r="D110" t="s">
        <v>687</v>
      </c>
      <c r="E110">
        <v>109</v>
      </c>
    </row>
    <row r="111" spans="1:5" x14ac:dyDescent="0.25">
      <c r="A111" t="s">
        <v>365</v>
      </c>
      <c r="B111" t="s">
        <v>366</v>
      </c>
      <c r="C111" t="s">
        <v>367</v>
      </c>
      <c r="D111" t="s">
        <v>368</v>
      </c>
      <c r="E111">
        <v>110</v>
      </c>
    </row>
    <row r="112" spans="1:5" x14ac:dyDescent="0.25">
      <c r="A112" t="s">
        <v>652</v>
      </c>
      <c r="B112" t="s">
        <v>653</v>
      </c>
      <c r="C112" t="s">
        <v>654</v>
      </c>
      <c r="D112" t="s">
        <v>655</v>
      </c>
      <c r="E112">
        <v>111</v>
      </c>
    </row>
    <row r="113" spans="1:5" x14ac:dyDescent="0.25">
      <c r="A113" t="s">
        <v>468</v>
      </c>
      <c r="B113" t="s">
        <v>469</v>
      </c>
      <c r="C113" t="s">
        <v>470</v>
      </c>
      <c r="D113" t="s">
        <v>471</v>
      </c>
      <c r="E113">
        <v>112</v>
      </c>
    </row>
    <row r="114" spans="1:5" x14ac:dyDescent="0.25">
      <c r="A114" t="s">
        <v>701</v>
      </c>
      <c r="B114" t="s">
        <v>702</v>
      </c>
      <c r="C114" t="s">
        <v>703</v>
      </c>
      <c r="D114" t="s">
        <v>704</v>
      </c>
      <c r="E114">
        <v>113</v>
      </c>
    </row>
    <row r="115" spans="1:5" x14ac:dyDescent="0.25">
      <c r="A115" t="s">
        <v>317</v>
      </c>
      <c r="B115" t="s">
        <v>318</v>
      </c>
      <c r="C115" t="s">
        <v>319</v>
      </c>
      <c r="D115" t="s">
        <v>320</v>
      </c>
      <c r="E115">
        <v>114</v>
      </c>
    </row>
    <row r="116" spans="1:5" x14ac:dyDescent="0.25">
      <c r="A116" t="s">
        <v>441</v>
      </c>
      <c r="B116" t="s">
        <v>442</v>
      </c>
      <c r="C116" t="s">
        <v>443</v>
      </c>
      <c r="D116" t="s">
        <v>444</v>
      </c>
      <c r="E116">
        <v>115</v>
      </c>
    </row>
    <row r="117" spans="1:5" x14ac:dyDescent="0.25">
      <c r="A117" t="s">
        <v>476</v>
      </c>
      <c r="B117" t="s">
        <v>477</v>
      </c>
      <c r="C117" t="s">
        <v>478</v>
      </c>
      <c r="D117" t="s">
        <v>479</v>
      </c>
      <c r="E117">
        <v>116</v>
      </c>
    </row>
    <row r="118" spans="1:5" x14ac:dyDescent="0.25">
      <c r="A118" t="s">
        <v>472</v>
      </c>
      <c r="B118" t="s">
        <v>473</v>
      </c>
      <c r="C118" t="s">
        <v>474</v>
      </c>
      <c r="D118" t="s">
        <v>475</v>
      </c>
      <c r="E118">
        <v>117</v>
      </c>
    </row>
    <row r="119" spans="1:5" x14ac:dyDescent="0.25">
      <c r="A119" t="s">
        <v>396</v>
      </c>
      <c r="B119" t="s">
        <v>397</v>
      </c>
      <c r="C119" t="s">
        <v>398</v>
      </c>
      <c r="D119" t="s">
        <v>399</v>
      </c>
      <c r="E119">
        <v>118</v>
      </c>
    </row>
    <row r="120" spans="1:5" x14ac:dyDescent="0.25">
      <c r="A120" t="s">
        <v>529</v>
      </c>
      <c r="B120" t="s">
        <v>530</v>
      </c>
      <c r="C120" t="s">
        <v>531</v>
      </c>
      <c r="D120" t="s">
        <v>529</v>
      </c>
      <c r="E120">
        <v>119</v>
      </c>
    </row>
    <row r="121" spans="1:5" x14ac:dyDescent="0.25">
      <c r="A121" t="s">
        <v>384</v>
      </c>
      <c r="B121" t="s">
        <v>385</v>
      </c>
      <c r="C121" t="s">
        <v>386</v>
      </c>
      <c r="D121" t="s">
        <v>387</v>
      </c>
      <c r="E121">
        <v>120</v>
      </c>
    </row>
  </sheetData>
  <pageMargins left="0.7" right="0.7" top="0.75" bottom="0.75" header="0.3" footer="0.3"/>
  <ignoredErrors>
    <ignoredError sqref="E2:E121" calculatedColumn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ED635-5B1A-49F9-BE7A-8DBFB9375FDE}">
  <sheetPr codeName="Feuil2"/>
  <dimension ref="A1:K121"/>
  <sheetViews>
    <sheetView tabSelected="1" topLeftCell="A50" workbookViewId="0">
      <selection activeCell="A65" sqref="A65"/>
    </sheetView>
  </sheetViews>
  <sheetFormatPr baseColWidth="10" defaultRowHeight="15" x14ac:dyDescent="0.25"/>
  <cols>
    <col min="1" max="1" width="16.28515625" bestFit="1" customWidth="1"/>
    <col min="2" max="2" width="16.85546875" bestFit="1" customWidth="1"/>
    <col min="3" max="3" width="30.7109375" bestFit="1" customWidth="1"/>
    <col min="4" max="4" width="18" bestFit="1" customWidth="1"/>
    <col min="5" max="5" width="18.28515625" bestFit="1" customWidth="1"/>
    <col min="6" max="6" width="30.28515625" bestFit="1" customWidth="1"/>
    <col min="7" max="7" width="21.28515625" bestFit="1" customWidth="1"/>
    <col min="8" max="8" width="12.85546875" customWidth="1"/>
  </cols>
  <sheetData>
    <row r="1" spans="1:11" x14ac:dyDescent="0.25">
      <c r="A1" t="s">
        <v>22</v>
      </c>
      <c r="B1" t="s">
        <v>1013</v>
      </c>
      <c r="C1" t="s">
        <v>3</v>
      </c>
      <c r="D1" t="s">
        <v>1014</v>
      </c>
      <c r="E1" t="s">
        <v>990</v>
      </c>
      <c r="F1" t="s">
        <v>23</v>
      </c>
      <c r="G1" t="s">
        <v>24</v>
      </c>
      <c r="H1" t="s">
        <v>25</v>
      </c>
      <c r="I1" t="s">
        <v>993</v>
      </c>
      <c r="K1" t="s">
        <v>992</v>
      </c>
    </row>
    <row r="2" spans="1:11" x14ac:dyDescent="0.25">
      <c r="A2" t="s">
        <v>35</v>
      </c>
      <c r="B2" t="str">
        <f>SUBSTITUTE(SUBSTITUTE(SUBSTITUTE(SUBSTITUTE(SUBSTITUTE(Tableau6[[#This Row],[Prenom]],"é","e"),"è","e"),"ê","e"),"ë","e"),"É","E")</f>
        <v>Timothee</v>
      </c>
      <c r="C2" t="s">
        <v>36</v>
      </c>
      <c r="D2" t="str">
        <f>SUBSTITUTE(SUBSTITUTE(SUBSTITUTE(SUBSTITUTE(SUBSTITUTE(SUBSTITUTE(Tableau6[[#This Row],[Nom]],"é","e"),"è","e"),"ê","e"),"ë","e"),"É","E"),"Á","A")</f>
        <v>ADOLPHE</v>
      </c>
      <c r="E2" t="str">
        <f>_xlfn.CONCAT(Tableau6[[#This Row],[Prenom]], $K$2,Tableau6[[#This Row],[Nom]])</f>
        <v>Timothée ADOLPHE</v>
      </c>
      <c r="F2" t="s">
        <v>296</v>
      </c>
      <c r="G2" t="s">
        <v>26</v>
      </c>
      <c r="H2" t="s">
        <v>261</v>
      </c>
      <c r="I2">
        <v>1</v>
      </c>
      <c r="K2" t="s">
        <v>991</v>
      </c>
    </row>
    <row r="3" spans="1:11" x14ac:dyDescent="0.25">
      <c r="A3" t="s">
        <v>64</v>
      </c>
      <c r="B3" t="str">
        <f>SUBSTITUTE(SUBSTITUTE(SUBSTITUTE(SUBSTITUTE(SUBSTITUTE(Tableau6[[#This Row],[Prenom]],"é","e"),"è","e"),"ê","e"),"ë","e"),"É","E")</f>
        <v>Karl</v>
      </c>
      <c r="C3" t="s">
        <v>65</v>
      </c>
      <c r="D3" t="str">
        <f>SUBSTITUTE(SUBSTITUTE(SUBSTITUTE(SUBSTITUTE(SUBSTITUTE(SUBSTITUTE(Tableau6[[#This Row],[Nom]],"é","e"),"è","e"),"ê","e"),"ë","e"),"É","E"),"Á","A")</f>
        <v>LEWIS</v>
      </c>
      <c r="E3" t="str">
        <f>_xlfn.CONCAT(Tableau6[[#This Row],[Prenom]], $K$2,Tableau6[[#This Row],[Nom]])</f>
        <v>Karl LEWIS</v>
      </c>
      <c r="F3" t="s">
        <v>296</v>
      </c>
      <c r="G3" t="s">
        <v>27</v>
      </c>
      <c r="H3" t="s">
        <v>261</v>
      </c>
      <c r="I3">
        <v>2</v>
      </c>
    </row>
    <row r="4" spans="1:11" x14ac:dyDescent="0.25">
      <c r="A4" t="s">
        <v>91</v>
      </c>
      <c r="B4" t="str">
        <f>SUBSTITUTE(SUBSTITUTE(SUBSTITUTE(SUBSTITUTE(SUBSTITUTE(Tableau6[[#This Row],[Prenom]],"é","e"),"è","e"),"ê","e"),"ë","e"),"É","E")</f>
        <v>Patrice</v>
      </c>
      <c r="C4" t="s">
        <v>92</v>
      </c>
      <c r="D4" t="str">
        <f>SUBSTITUTE(SUBSTITUTE(SUBSTITUTE(SUBSTITUTE(SUBSTITUTE(SUBSTITUTE(Tableau6[[#This Row],[Nom]],"é","e"),"è","e"),"ê","e"),"ë","e"),"É","E"),"Á","A")</f>
        <v>MARTIN</v>
      </c>
      <c r="E4" t="str">
        <f>_xlfn.CONCAT(Tableau6[[#This Row],[Prenom]], $K$2,Tableau6[[#This Row],[Nom]])</f>
        <v>Patrice MARTIN</v>
      </c>
      <c r="F4" t="s">
        <v>296</v>
      </c>
      <c r="G4" t="s">
        <v>28</v>
      </c>
      <c r="H4" t="s">
        <v>277</v>
      </c>
      <c r="I4">
        <v>3</v>
      </c>
    </row>
    <row r="5" spans="1:11" x14ac:dyDescent="0.25">
      <c r="A5" t="s">
        <v>119</v>
      </c>
      <c r="B5" t="str">
        <f>SUBSTITUTE(SUBSTITUTE(SUBSTITUTE(SUBSTITUTE(SUBSTITUTE(Tableau6[[#This Row],[Prenom]],"é","e"),"è","e"),"ê","e"),"ë","e"),"É","E")</f>
        <v>Michael</v>
      </c>
      <c r="C5" t="s">
        <v>120</v>
      </c>
      <c r="D5" t="str">
        <f>SUBSTITUTE(SUBSTITUTE(SUBSTITUTE(SUBSTITUTE(SUBSTITUTE(SUBSTITUTE(Tableau6[[#This Row],[Nom]],"é","e"),"è","e"),"ê","e"),"ë","e"),"É","E"),"Á","A")</f>
        <v>PHELPS</v>
      </c>
      <c r="E5" t="str">
        <f>_xlfn.CONCAT(Tableau6[[#This Row],[Prenom]], $K$2,Tableau6[[#This Row],[Nom]])</f>
        <v>Michael PHELPS</v>
      </c>
      <c r="F5" t="s">
        <v>296</v>
      </c>
      <c r="G5" t="s">
        <v>29</v>
      </c>
      <c r="H5" t="s">
        <v>270</v>
      </c>
      <c r="I5">
        <v>4</v>
      </c>
    </row>
    <row r="6" spans="1:11" x14ac:dyDescent="0.25">
      <c r="A6" t="s">
        <v>255</v>
      </c>
      <c r="B6" t="str">
        <f>SUBSTITUTE(SUBSTITUTE(SUBSTITUTE(SUBSTITUTE(SUBSTITUTE(Tableau6[[#This Row],[Prenom]],"é","e"),"è","e"),"ê","e"),"ë","e"),"É","E")</f>
        <v>Marie-Jose</v>
      </c>
      <c r="C6" t="s">
        <v>145</v>
      </c>
      <c r="D6" t="str">
        <f>SUBSTITUTE(SUBSTITUTE(SUBSTITUTE(SUBSTITUTE(SUBSTITUTE(SUBSTITUTE(Tableau6[[#This Row],[Nom]],"é","e"),"è","e"),"ê","e"),"ë","e"),"É","E"),"Á","A")</f>
        <v>PEREC</v>
      </c>
      <c r="E6" t="str">
        <f>_xlfn.CONCAT(Tableau6[[#This Row],[Prenom]], $K$2,Tableau6[[#This Row],[Nom]])</f>
        <v>Marie-José PEREC</v>
      </c>
      <c r="F6" t="s">
        <v>297</v>
      </c>
      <c r="G6" t="s">
        <v>30</v>
      </c>
      <c r="H6" t="s">
        <v>261</v>
      </c>
      <c r="I6">
        <v>5</v>
      </c>
    </row>
    <row r="7" spans="1:11" x14ac:dyDescent="0.25">
      <c r="A7" t="s">
        <v>161</v>
      </c>
      <c r="B7" t="str">
        <f>SUBSTITUTE(SUBSTITUTE(SUBSTITUTE(SUBSTITUTE(SUBSTITUTE(Tableau6[[#This Row],[Prenom]],"é","e"),"è","e"),"ê","e"),"ë","e"),"É","E")</f>
        <v>Claude</v>
      </c>
      <c r="C7" t="s">
        <v>173</v>
      </c>
      <c r="D7" t="str">
        <f>SUBSTITUTE(SUBSTITUTE(SUBSTITUTE(SUBSTITUTE(SUBSTITUTE(SUBSTITUTE(Tableau6[[#This Row],[Nom]],"é","e"),"è","e"),"ê","e"),"ë","e"),"É","E"),"Á","A")</f>
        <v>ONESTA</v>
      </c>
      <c r="E7" t="str">
        <f>_xlfn.CONCAT(Tableau6[[#This Row],[Prenom]], $K$2,Tableau6[[#This Row],[Nom]])</f>
        <v>Claude ONESTA</v>
      </c>
      <c r="F7" t="s">
        <v>296</v>
      </c>
      <c r="G7" t="s">
        <v>31</v>
      </c>
      <c r="H7" t="s">
        <v>265</v>
      </c>
      <c r="I7">
        <v>6</v>
      </c>
    </row>
    <row r="8" spans="1:11" x14ac:dyDescent="0.25">
      <c r="A8" t="s">
        <v>199</v>
      </c>
      <c r="B8" t="str">
        <f>SUBSTITUTE(SUBSTITUTE(SUBSTITUTE(SUBSTITUTE(SUBSTITUTE(Tableau6[[#This Row],[Prenom]],"é","e"),"è","e"),"ê","e"),"ë","e"),"É","E")</f>
        <v>Isabelle</v>
      </c>
      <c r="C8" t="s">
        <v>200</v>
      </c>
      <c r="D8" t="str">
        <f>SUBSTITUTE(SUBSTITUTE(SUBSTITUTE(SUBSTITUTE(SUBSTITUTE(SUBSTITUTE(Tableau6[[#This Row],[Nom]],"é","e"),"è","e"),"ê","e"),"ë","e"),"É","E"),"Á","A")</f>
        <v>SEVERINO</v>
      </c>
      <c r="E8" t="str">
        <f>_xlfn.CONCAT(Tableau6[[#This Row],[Prenom]], $K$2,Tableau6[[#This Row],[Nom]])</f>
        <v>Isabelle SEVERINO</v>
      </c>
      <c r="F8" t="s">
        <v>297</v>
      </c>
      <c r="G8" t="s">
        <v>34</v>
      </c>
      <c r="H8" t="s">
        <v>262</v>
      </c>
      <c r="I8">
        <v>7</v>
      </c>
    </row>
    <row r="9" spans="1:11" x14ac:dyDescent="0.25">
      <c r="A9" t="s">
        <v>119</v>
      </c>
      <c r="B9" t="str">
        <f>SUBSTITUTE(SUBSTITUTE(SUBSTITUTE(SUBSTITUTE(SUBSTITUTE(Tableau6[[#This Row],[Prenom]],"é","e"),"è","e"),"ê","e"),"ë","e"),"É","E")</f>
        <v>Michael</v>
      </c>
      <c r="C9" t="s">
        <v>226</v>
      </c>
      <c r="D9" t="str">
        <f>SUBSTITUTE(SUBSTITUTE(SUBSTITUTE(SUBSTITUTE(SUBSTITUTE(SUBSTITUTE(Tableau6[[#This Row],[Nom]],"é","e"),"è","e"),"ê","e"),"ë","e"),"É","E"),"Á","A")</f>
        <v>JORDAN</v>
      </c>
      <c r="E9" t="str">
        <f>_xlfn.CONCAT(Tableau6[[#This Row],[Prenom]], $K$2,Tableau6[[#This Row],[Nom]])</f>
        <v>Michael JORDAN</v>
      </c>
      <c r="F9" t="s">
        <v>296</v>
      </c>
      <c r="G9" t="s">
        <v>33</v>
      </c>
      <c r="H9" t="s">
        <v>275</v>
      </c>
      <c r="I9">
        <v>8</v>
      </c>
    </row>
    <row r="10" spans="1:11" x14ac:dyDescent="0.25">
      <c r="A10" t="s">
        <v>37</v>
      </c>
      <c r="B10" t="str">
        <f>SUBSTITUTE(SUBSTITUTE(SUBSTITUTE(SUBSTITUTE(SUBSTITUTE(Tableau6[[#This Row],[Prenom]],"é","e"),"è","e"),"ê","e"),"ë","e"),"É","E")</f>
        <v>Simone</v>
      </c>
      <c r="C10" t="s">
        <v>38</v>
      </c>
      <c r="D10" t="str">
        <f>SUBSTITUTE(SUBSTITUTE(SUBSTITUTE(SUBSTITUTE(SUBSTITUTE(SUBSTITUTE(Tableau6[[#This Row],[Nom]],"é","e"),"è","e"),"ê","e"),"ë","e"),"É","E"),"Á","A")</f>
        <v>BILES</v>
      </c>
      <c r="E10" t="str">
        <f>_xlfn.CONCAT(Tableau6[[#This Row],[Prenom]], $K$2,Tableau6[[#This Row],[Nom]])</f>
        <v>Simone BILES</v>
      </c>
      <c r="F10" t="s">
        <v>297</v>
      </c>
      <c r="G10" t="s">
        <v>26</v>
      </c>
      <c r="H10" t="s">
        <v>262</v>
      </c>
      <c r="I10">
        <v>9</v>
      </c>
    </row>
    <row r="11" spans="1:11" x14ac:dyDescent="0.25">
      <c r="A11" t="s">
        <v>66</v>
      </c>
      <c r="B11" t="str">
        <f>SUBSTITUTE(SUBSTITUTE(SUBSTITUTE(SUBSTITUTE(SUBSTITUTE(Tableau6[[#This Row],[Prenom]],"é","e"),"è","e"),"ê","e"),"ë","e"),"É","E")</f>
        <v>Allyson</v>
      </c>
      <c r="C11" t="s">
        <v>67</v>
      </c>
      <c r="D11" t="str">
        <f>SUBSTITUTE(SUBSTITUTE(SUBSTITUTE(SUBSTITUTE(SUBSTITUTE(SUBSTITUTE(Tableau6[[#This Row],[Nom]],"é","e"),"è","e"),"ê","e"),"ë","e"),"É","E"),"Á","A")</f>
        <v>FELIX</v>
      </c>
      <c r="E11" t="str">
        <f>_xlfn.CONCAT(Tableau6[[#This Row],[Prenom]], $K$2,Tableau6[[#This Row],[Nom]])</f>
        <v>Allyson FELIX</v>
      </c>
      <c r="F11" t="s">
        <v>297</v>
      </c>
      <c r="G11" t="s">
        <v>27</v>
      </c>
      <c r="H11" t="s">
        <v>261</v>
      </c>
      <c r="I11">
        <v>10</v>
      </c>
    </row>
    <row r="12" spans="1:11" x14ac:dyDescent="0.25">
      <c r="A12" t="s">
        <v>93</v>
      </c>
      <c r="B12" t="str">
        <f>SUBSTITUTE(SUBSTITUTE(SUBSTITUTE(SUBSTITUTE(SUBSTITUTE(Tableau6[[#This Row],[Prenom]],"é","e"),"è","e"),"ê","e"),"ë","e"),"É","E")</f>
        <v>Sebastien</v>
      </c>
      <c r="C12" t="s">
        <v>94</v>
      </c>
      <c r="D12" t="str">
        <f>SUBSTITUTE(SUBSTITUTE(SUBSTITUTE(SUBSTITUTE(SUBSTITUTE(SUBSTITUTE(Tableau6[[#This Row],[Nom]],"é","e"),"è","e"),"ê","e"),"ë","e"),"É","E"),"Á","A")</f>
        <v>LOEB</v>
      </c>
      <c r="E12" t="str">
        <f>_xlfn.CONCAT(Tableau6[[#This Row],[Prenom]], $K$2,Tableau6[[#This Row],[Nom]])</f>
        <v>Sébastien LOEB</v>
      </c>
      <c r="F12" t="s">
        <v>296</v>
      </c>
      <c r="G12" t="s">
        <v>28</v>
      </c>
      <c r="H12" t="s">
        <v>278</v>
      </c>
      <c r="I12">
        <v>11</v>
      </c>
    </row>
    <row r="13" spans="1:11" x14ac:dyDescent="0.25">
      <c r="A13" t="s">
        <v>121</v>
      </c>
      <c r="B13" t="str">
        <f>SUBSTITUTE(SUBSTITUTE(SUBSTITUTE(SUBSTITUTE(SUBSTITUTE(Tableau6[[#This Row],[Prenom]],"é","e"),"è","e"),"ê","e"),"ë","e"),"É","E")</f>
        <v>Larissa</v>
      </c>
      <c r="C13" t="s">
        <v>122</v>
      </c>
      <c r="D13" t="str">
        <f>SUBSTITUTE(SUBSTITUTE(SUBSTITUTE(SUBSTITUTE(SUBSTITUTE(SUBSTITUTE(Tableau6[[#This Row],[Nom]],"é","e"),"è","e"),"ê","e"),"ë","e"),"É","E"),"Á","A")</f>
        <v>LATYNINA</v>
      </c>
      <c r="E13" t="str">
        <f>_xlfn.CONCAT(Tableau6[[#This Row],[Prenom]], $K$2,Tableau6[[#This Row],[Nom]])</f>
        <v>Larissa LATYNINA</v>
      </c>
      <c r="F13" t="s">
        <v>297</v>
      </c>
      <c r="G13" t="s">
        <v>29</v>
      </c>
      <c r="H13" t="s">
        <v>262</v>
      </c>
      <c r="I13">
        <v>12</v>
      </c>
    </row>
    <row r="14" spans="1:11" x14ac:dyDescent="0.25">
      <c r="A14" t="s">
        <v>146</v>
      </c>
      <c r="B14" t="str">
        <f>SUBSTITUTE(SUBSTITUTE(SUBSTITUTE(SUBSTITUTE(SUBSTITUTE(Tableau6[[#This Row],[Prenom]],"é","e"),"è","e"),"ê","e"),"ë","e"),"É","E")</f>
        <v>Martin</v>
      </c>
      <c r="C14" t="s">
        <v>147</v>
      </c>
      <c r="D14" t="str">
        <f>SUBSTITUTE(SUBSTITUTE(SUBSTITUTE(SUBSTITUTE(SUBSTITUTE(SUBSTITUTE(Tableau6[[#This Row],[Nom]],"é","e"),"è","e"),"ê","e"),"ë","e"),"É","E"),"Á","A")</f>
        <v>FOURCADE</v>
      </c>
      <c r="E14" t="str">
        <f>_xlfn.CONCAT(Tableau6[[#This Row],[Prenom]], $K$2,Tableau6[[#This Row],[Nom]])</f>
        <v>Martin FOURCADE</v>
      </c>
      <c r="F14" t="s">
        <v>296</v>
      </c>
      <c r="G14" t="s">
        <v>30</v>
      </c>
      <c r="H14" t="s">
        <v>282</v>
      </c>
      <c r="I14">
        <v>13</v>
      </c>
    </row>
    <row r="15" spans="1:11" x14ac:dyDescent="0.25">
      <c r="A15" t="s">
        <v>257</v>
      </c>
      <c r="B15" t="str">
        <f>SUBSTITUTE(SUBSTITUTE(SUBSTITUTE(SUBSTITUTE(SUBSTITUTE(Tableau6[[#This Row],[Prenom]],"é","e"),"è","e"),"ê","e"),"ë","e"),"É","E")</f>
        <v>Charlotte et Julie</v>
      </c>
      <c r="C15" t="s">
        <v>174</v>
      </c>
      <c r="D15" t="str">
        <f>SUBSTITUTE(SUBSTITUTE(SUBSTITUTE(SUBSTITUTE(SUBSTITUTE(SUBSTITUTE(Tableau6[[#This Row],[Nom]],"é","e"),"è","e"),"ê","e"),"ë","e"),"É","E"),"Á","A")</f>
        <v>BONAVENTURA</v>
      </c>
      <c r="E15" t="str">
        <f>_xlfn.CONCAT(Tableau6[[#This Row],[Prenom]], $K$2,Tableau6[[#This Row],[Nom]])</f>
        <v>Charlotte et Julie BONAVENTURA</v>
      </c>
      <c r="F15" t="s">
        <v>297</v>
      </c>
      <c r="G15" t="s">
        <v>31</v>
      </c>
      <c r="H15" t="s">
        <v>265</v>
      </c>
      <c r="I15">
        <v>14</v>
      </c>
    </row>
    <row r="16" spans="1:11" x14ac:dyDescent="0.25">
      <c r="A16" t="s">
        <v>201</v>
      </c>
      <c r="B16" t="str">
        <f>SUBSTITUTE(SUBSTITUTE(SUBSTITUTE(SUBSTITUTE(SUBSTITUTE(Tableau6[[#This Row],[Prenom]],"é","e"),"è","e"),"ê","e"),"ë","e"),"É","E")</f>
        <v>Andreaw</v>
      </c>
      <c r="C16" t="s">
        <v>202</v>
      </c>
      <c r="D16" t="str">
        <f>SUBSTITUTE(SUBSTITUTE(SUBSTITUTE(SUBSTITUTE(SUBSTITUTE(SUBSTITUTE(Tableau6[[#This Row],[Nom]],"é","e"),"è","e"),"ê","e"),"ë","e"),"É","E"),"Á","A")</f>
        <v>GRAVILLON</v>
      </c>
      <c r="E16" t="str">
        <f>_xlfn.CONCAT(Tableau6[[#This Row],[Prenom]], $K$2,Tableau6[[#This Row],[Nom]])</f>
        <v>Andreaw GRAVILLON</v>
      </c>
      <c r="F16" t="s">
        <v>296</v>
      </c>
      <c r="G16" t="s">
        <v>34</v>
      </c>
      <c r="H16" t="s">
        <v>274</v>
      </c>
      <c r="I16">
        <v>15</v>
      </c>
    </row>
    <row r="17" spans="1:9" x14ac:dyDescent="0.25">
      <c r="A17" t="s">
        <v>227</v>
      </c>
      <c r="B17" t="str">
        <f>SUBSTITUTE(SUBSTITUTE(SUBSTITUTE(SUBSTITUTE(SUBSTITUTE(Tableau6[[#This Row],[Prenom]],"é","e"),"è","e"),"ê","e"),"ë","e"),"É","E")</f>
        <v>Mohamed</v>
      </c>
      <c r="C17" t="s">
        <v>228</v>
      </c>
      <c r="D17" t="str">
        <f>SUBSTITUTE(SUBSTITUTE(SUBSTITUTE(SUBSTITUTE(SUBSTITUTE(SUBSTITUTE(Tableau6[[#This Row],[Nom]],"é","e"),"è","e"),"ê","e"),"ë","e"),"É","E"),"Á","A")</f>
        <v>ALI</v>
      </c>
      <c r="E17" t="str">
        <f>_xlfn.CONCAT(Tableau6[[#This Row],[Prenom]], $K$2,Tableau6[[#This Row],[Nom]])</f>
        <v>Mohamed ALI</v>
      </c>
      <c r="F17" t="s">
        <v>296</v>
      </c>
      <c r="G17" t="s">
        <v>33</v>
      </c>
      <c r="H17" t="s">
        <v>271</v>
      </c>
      <c r="I17">
        <v>16</v>
      </c>
    </row>
    <row r="18" spans="1:9" x14ac:dyDescent="0.25">
      <c r="A18" t="s">
        <v>39</v>
      </c>
      <c r="B18" t="str">
        <f>SUBSTITUTE(SUBSTITUTE(SUBSTITUTE(SUBSTITUTE(SUBSTITUTE(Tableau6[[#This Row],[Prenom]],"é","e"),"è","e"),"ê","e"),"ë","e"),"É","E")</f>
        <v>Serena</v>
      </c>
      <c r="C18" t="s">
        <v>40</v>
      </c>
      <c r="D18" t="str">
        <f>SUBSTITUTE(SUBSTITUTE(SUBSTITUTE(SUBSTITUTE(SUBSTITUTE(SUBSTITUTE(Tableau6[[#This Row],[Nom]],"é","e"),"è","e"),"ê","e"),"ë","e"),"É","E"),"Á","A")</f>
        <v>WILLIAMS</v>
      </c>
      <c r="E18" t="str">
        <f>_xlfn.CONCAT(Tableau6[[#This Row],[Prenom]], $K$2,Tableau6[[#This Row],[Nom]])</f>
        <v>Serena WILLIAMS</v>
      </c>
      <c r="F18" t="s">
        <v>297</v>
      </c>
      <c r="G18" t="s">
        <v>26</v>
      </c>
      <c r="H18" t="s">
        <v>263</v>
      </c>
      <c r="I18">
        <v>17</v>
      </c>
    </row>
    <row r="19" spans="1:9" x14ac:dyDescent="0.25">
      <c r="A19" t="s">
        <v>68</v>
      </c>
      <c r="B19" t="str">
        <f>SUBSTITUTE(SUBSTITUTE(SUBSTITUTE(SUBSTITUTE(SUBSTITUTE(Tableau6[[#This Row],[Prenom]],"é","e"),"è","e"),"ê","e"),"ë","e"),"É","E")</f>
        <v>Oksana</v>
      </c>
      <c r="C19" t="s">
        <v>69</v>
      </c>
      <c r="D19" t="str">
        <f>SUBSTITUTE(SUBSTITUTE(SUBSTITUTE(SUBSTITUTE(SUBSTITUTE(SUBSTITUTE(Tableau6[[#This Row],[Nom]],"é","e"),"è","e"),"ê","e"),"ë","e"),"É","E"),"Á","A")</f>
        <v>TCHOUSSOVITINA</v>
      </c>
      <c r="E19" t="str">
        <f>_xlfn.CONCAT(Tableau6[[#This Row],[Prenom]], $K$2,Tableau6[[#This Row],[Nom]])</f>
        <v>Oksana TCHOUSSOVITINA</v>
      </c>
      <c r="F19" t="s">
        <v>297</v>
      </c>
      <c r="G19" t="s">
        <v>27</v>
      </c>
      <c r="H19" t="s">
        <v>262</v>
      </c>
      <c r="I19">
        <v>18</v>
      </c>
    </row>
    <row r="20" spans="1:9" x14ac:dyDescent="0.25">
      <c r="A20" t="s">
        <v>95</v>
      </c>
      <c r="B20" t="str">
        <f>SUBSTITUTE(SUBSTITUTE(SUBSTITUTE(SUBSTITUTE(SUBSTITUTE(Tableau6[[#This Row],[Prenom]],"é","e"),"è","e"),"ê","e"),"ë","e"),"É","E")</f>
        <v>Bernard</v>
      </c>
      <c r="C20" t="s">
        <v>96</v>
      </c>
      <c r="D20" t="str">
        <f>SUBSTITUTE(SUBSTITUTE(SUBSTITUTE(SUBSTITUTE(SUBSTITUTE(SUBSTITUTE(Tableau6[[#This Row],[Nom]],"é","e"),"è","e"),"ê","e"),"ë","e"),"É","E"),"Á","A")</f>
        <v>HINAULT</v>
      </c>
      <c r="E20" t="str">
        <f>_xlfn.CONCAT(Tableau6[[#This Row],[Prenom]], $K$2,Tableau6[[#This Row],[Nom]])</f>
        <v>Bernard HINAULT</v>
      </c>
      <c r="F20" t="s">
        <v>296</v>
      </c>
      <c r="G20" t="s">
        <v>28</v>
      </c>
      <c r="H20" t="s">
        <v>273</v>
      </c>
      <c r="I20">
        <v>19</v>
      </c>
    </row>
    <row r="21" spans="1:9" x14ac:dyDescent="0.25">
      <c r="A21" t="s">
        <v>123</v>
      </c>
      <c r="B21" t="str">
        <f>SUBSTITUTE(SUBSTITUTE(SUBSTITUTE(SUBSTITUTE(SUBSTITUTE(Tableau6[[#This Row],[Prenom]],"é","e"),"è","e"),"ê","e"),"ë","e"),"É","E")</f>
        <v>Paavo</v>
      </c>
      <c r="C21" t="s">
        <v>124</v>
      </c>
      <c r="D21" t="str">
        <f>SUBSTITUTE(SUBSTITUTE(SUBSTITUTE(SUBSTITUTE(SUBSTITUTE(SUBSTITUTE(Tableau6[[#This Row],[Nom]],"é","e"),"è","e"),"ê","e"),"ë","e"),"É","E"),"Á","A")</f>
        <v>NURMI</v>
      </c>
      <c r="E21" t="str">
        <f>_xlfn.CONCAT(Tableau6[[#This Row],[Prenom]], $K$2,Tableau6[[#This Row],[Nom]])</f>
        <v>Paavo NURMI</v>
      </c>
      <c r="F21" t="s">
        <v>296</v>
      </c>
      <c r="G21" t="s">
        <v>29</v>
      </c>
      <c r="H21" t="s">
        <v>261</v>
      </c>
      <c r="I21">
        <v>20</v>
      </c>
    </row>
    <row r="22" spans="1:9" x14ac:dyDescent="0.25">
      <c r="A22" t="s">
        <v>148</v>
      </c>
      <c r="B22" t="str">
        <f>SUBSTITUTE(SUBSTITUTE(SUBSTITUTE(SUBSTITUTE(SUBSTITUTE(Tableau6[[#This Row],[Prenom]],"é","e"),"è","e"),"ê","e"),"ë","e"),"É","E")</f>
        <v>Teddy</v>
      </c>
      <c r="C22" t="s">
        <v>149</v>
      </c>
      <c r="D22" t="str">
        <f>SUBSTITUTE(SUBSTITUTE(SUBSTITUTE(SUBSTITUTE(SUBSTITUTE(SUBSTITUTE(Tableau6[[#This Row],[Nom]],"é","e"),"è","e"),"ê","e"),"ë","e"),"É","E"),"Á","A")</f>
        <v>RINER</v>
      </c>
      <c r="E22" t="str">
        <f>_xlfn.CONCAT(Tableau6[[#This Row],[Prenom]], $K$2,Tableau6[[#This Row],[Nom]])</f>
        <v>Teddy RINER</v>
      </c>
      <c r="F22" t="s">
        <v>296</v>
      </c>
      <c r="G22" t="s">
        <v>30</v>
      </c>
      <c r="H22" t="s">
        <v>286</v>
      </c>
      <c r="I22">
        <v>21</v>
      </c>
    </row>
    <row r="23" spans="1:9" x14ac:dyDescent="0.25">
      <c r="A23" t="s">
        <v>175</v>
      </c>
      <c r="B23" t="str">
        <f>SUBSTITUTE(SUBSTITUTE(SUBSTITUTE(SUBSTITUTE(SUBSTITUTE(Tableau6[[#This Row],[Prenom]],"é","e"),"è","e"),"ê","e"),"ë","e"),"É","E")</f>
        <v>Stephanie</v>
      </c>
      <c r="C23" t="s">
        <v>176</v>
      </c>
      <c r="D23" t="str">
        <f>SUBSTITUTE(SUBSTITUTE(SUBSTITUTE(SUBSTITUTE(SUBSTITUTE(SUBSTITUTE(Tableau6[[#This Row],[Nom]],"é","e"),"è","e"),"ê","e"),"ë","e"),"É","E"),"Á","A")</f>
        <v>FRAPPART</v>
      </c>
      <c r="E23" t="str">
        <f>_xlfn.CONCAT(Tableau6[[#This Row],[Prenom]], $K$2,Tableau6[[#This Row],[Nom]])</f>
        <v>Stéphanie FRAPPART</v>
      </c>
      <c r="F23" t="s">
        <v>297</v>
      </c>
      <c r="G23" t="s">
        <v>31</v>
      </c>
      <c r="H23" t="s">
        <v>274</v>
      </c>
      <c r="I23">
        <v>22</v>
      </c>
    </row>
    <row r="24" spans="1:9" x14ac:dyDescent="0.25">
      <c r="A24" t="s">
        <v>203</v>
      </c>
      <c r="B24" t="str">
        <f>SUBSTITUTE(SUBSTITUTE(SUBSTITUTE(SUBSTITUTE(SUBSTITUTE(Tableau6[[#This Row],[Prenom]],"é","e"),"è","e"),"ê","e"),"ë","e"),"É","E")</f>
        <v>Wissam</v>
      </c>
      <c r="C24" t="s">
        <v>259</v>
      </c>
      <c r="D24" t="str">
        <f>SUBSTITUTE(SUBSTITUTE(SUBSTITUTE(SUBSTITUTE(SUBSTITUTE(SUBSTITUTE(Tableau6[[#This Row],[Nom]],"é","e"),"è","e"),"ê","e"),"ë","e"),"É","E"),"Á","A")</f>
        <v>BEN YEDDER</v>
      </c>
      <c r="E24" t="str">
        <f>_xlfn.CONCAT(Tableau6[[#This Row],[Prenom]], $K$2,Tableau6[[#This Row],[Nom]])</f>
        <v>Wissam BEN YEDDER</v>
      </c>
      <c r="F24" t="s">
        <v>296</v>
      </c>
      <c r="G24" t="s">
        <v>34</v>
      </c>
      <c r="H24" t="s">
        <v>274</v>
      </c>
      <c r="I24">
        <v>23</v>
      </c>
    </row>
    <row r="25" spans="1:9" x14ac:dyDescent="0.25">
      <c r="A25" t="s">
        <v>229</v>
      </c>
      <c r="B25" t="str">
        <f>SUBSTITUTE(SUBSTITUTE(SUBSTITUTE(SUBSTITUTE(SUBSTITUTE(Tableau6[[#This Row],[Prenom]],"é","e"),"è","e"),"ê","e"),"ë","e"),"É","E")</f>
        <v>Tiger</v>
      </c>
      <c r="C25" t="s">
        <v>230</v>
      </c>
      <c r="D25" t="str">
        <f>SUBSTITUTE(SUBSTITUTE(SUBSTITUTE(SUBSTITUTE(SUBSTITUTE(SUBSTITUTE(Tableau6[[#This Row],[Nom]],"é","e"),"è","e"),"ê","e"),"ë","e"),"É","E"),"Á","A")</f>
        <v>WOODS</v>
      </c>
      <c r="E25" t="str">
        <f>_xlfn.CONCAT(Tableau6[[#This Row],[Prenom]], $K$2,Tableau6[[#This Row],[Nom]])</f>
        <v>Tiger WOODS</v>
      </c>
      <c r="F25" t="s">
        <v>296</v>
      </c>
      <c r="G25" t="s">
        <v>33</v>
      </c>
      <c r="H25" t="s">
        <v>293</v>
      </c>
      <c r="I25">
        <v>24</v>
      </c>
    </row>
    <row r="26" spans="1:9" x14ac:dyDescent="0.25">
      <c r="A26" t="s">
        <v>41</v>
      </c>
      <c r="B26" t="str">
        <f>SUBSTITUTE(SUBSTITUTE(SUBSTITUTE(SUBSTITUTE(SUBSTITUTE(Tableau6[[#This Row],[Prenom]],"é","e"),"è","e"),"ê","e"),"ë","e"),"É","E")</f>
        <v>Rafael</v>
      </c>
      <c r="C26" t="s">
        <v>42</v>
      </c>
      <c r="D26" t="str">
        <f>SUBSTITUTE(SUBSTITUTE(SUBSTITUTE(SUBSTITUTE(SUBSTITUTE(SUBSTITUTE(Tableau6[[#This Row],[Nom]],"é","e"),"è","e"),"ê","e"),"ë","e"),"É","E"),"Á","A")</f>
        <v>NADAL</v>
      </c>
      <c r="E26" t="str">
        <f>_xlfn.CONCAT(Tableau6[[#This Row],[Prenom]], $K$2,Tableau6[[#This Row],[Nom]])</f>
        <v>Rafael NADAL</v>
      </c>
      <c r="F26" t="s">
        <v>296</v>
      </c>
      <c r="G26" t="s">
        <v>26</v>
      </c>
      <c r="H26" t="s">
        <v>263</v>
      </c>
      <c r="I26">
        <v>25</v>
      </c>
    </row>
    <row r="27" spans="1:9" x14ac:dyDescent="0.25">
      <c r="A27" t="s">
        <v>70</v>
      </c>
      <c r="B27" t="str">
        <f>SUBSTITUTE(SUBSTITUTE(SUBSTITUTE(SUBSTITUTE(SUBSTITUTE(Tableau6[[#This Row],[Prenom]],"é","e"),"è","e"),"ê","e"),"ë","e"),"É","E")</f>
        <v>Rocky</v>
      </c>
      <c r="C27" t="s">
        <v>71</v>
      </c>
      <c r="D27" t="str">
        <f>SUBSTITUTE(SUBSTITUTE(SUBSTITUTE(SUBSTITUTE(SUBSTITUTE(SUBSTITUTE(Tableau6[[#This Row],[Nom]],"é","e"),"è","e"),"ê","e"),"ë","e"),"É","E"),"Á","A")</f>
        <v>MARCIANO</v>
      </c>
      <c r="E27" t="str">
        <f>_xlfn.CONCAT(Tableau6[[#This Row],[Prenom]], $K$2,Tableau6[[#This Row],[Nom]])</f>
        <v>Rocky MARCIANO</v>
      </c>
      <c r="F27" t="s">
        <v>296</v>
      </c>
      <c r="G27" t="s">
        <v>27</v>
      </c>
      <c r="H27" t="s">
        <v>271</v>
      </c>
      <c r="I27">
        <v>26</v>
      </c>
    </row>
    <row r="28" spans="1:9" x14ac:dyDescent="0.25">
      <c r="A28" t="s">
        <v>97</v>
      </c>
      <c r="B28" t="str">
        <f>SUBSTITUTE(SUBSTITUTE(SUBSTITUTE(SUBSTITUTE(SUBSTITUTE(Tableau6[[#This Row],[Prenom]],"é","e"),"è","e"),"ê","e"),"ë","e"),"É","E")</f>
        <v>Marcel</v>
      </c>
      <c r="C28" t="s">
        <v>98</v>
      </c>
      <c r="D28" t="str">
        <f>SUBSTITUTE(SUBSTITUTE(SUBSTITUTE(SUBSTITUTE(SUBSTITUTE(SUBSTITUTE(Tableau6[[#This Row],[Nom]],"é","e"),"è","e"),"ê","e"),"ë","e"),"É","E"),"Á","A")</f>
        <v>CERDAN</v>
      </c>
      <c r="E28" t="str">
        <f>_xlfn.CONCAT(Tableau6[[#This Row],[Prenom]], $K$2,Tableau6[[#This Row],[Nom]])</f>
        <v>Marcel CERDAN</v>
      </c>
      <c r="F28" t="s">
        <v>296</v>
      </c>
      <c r="G28" t="s">
        <v>28</v>
      </c>
      <c r="H28" t="s">
        <v>271</v>
      </c>
      <c r="I28">
        <v>27</v>
      </c>
    </row>
    <row r="29" spans="1:9" x14ac:dyDescent="0.25">
      <c r="A29" t="s">
        <v>125</v>
      </c>
      <c r="B29" t="str">
        <f>SUBSTITUTE(SUBSTITUTE(SUBSTITUTE(SUBSTITUTE(SUBSTITUTE(Tableau6[[#This Row],[Prenom]],"é","e"),"è","e"),"ê","e"),"ë","e"),"É","E")</f>
        <v>Mark</v>
      </c>
      <c r="C29" t="s">
        <v>126</v>
      </c>
      <c r="D29" t="str">
        <f>SUBSTITUTE(SUBSTITUTE(SUBSTITUTE(SUBSTITUTE(SUBSTITUTE(SUBSTITUTE(Tableau6[[#This Row],[Nom]],"é","e"),"è","e"),"ê","e"),"ë","e"),"É","E"),"Á","A")</f>
        <v>SPITZ</v>
      </c>
      <c r="E29" t="str">
        <f>_xlfn.CONCAT(Tableau6[[#This Row],[Prenom]], $K$2,Tableau6[[#This Row],[Nom]])</f>
        <v>Mark SPITZ</v>
      </c>
      <c r="F29" t="s">
        <v>296</v>
      </c>
      <c r="G29" t="s">
        <v>29</v>
      </c>
      <c r="H29" t="s">
        <v>270</v>
      </c>
      <c r="I29">
        <v>28</v>
      </c>
    </row>
    <row r="30" spans="1:9" x14ac:dyDescent="0.25">
      <c r="A30" t="s">
        <v>103</v>
      </c>
      <c r="B30" t="str">
        <f>SUBSTITUTE(SUBSTITUTE(SUBSTITUTE(SUBSTITUTE(SUBSTITUTE(Tableau6[[#This Row],[Prenom]],"é","e"),"è","e"),"ê","e"),"ë","e"),"É","E")</f>
        <v>Tony</v>
      </c>
      <c r="C30" t="s">
        <v>150</v>
      </c>
      <c r="D30" t="str">
        <f>SUBSTITUTE(SUBSTITUTE(SUBSTITUTE(SUBSTITUTE(SUBSTITUTE(SUBSTITUTE(Tableau6[[#This Row],[Nom]],"é","e"),"è","e"),"ê","e"),"ë","e"),"É","E"),"Á","A")</f>
        <v>ESTANGUET</v>
      </c>
      <c r="E30" t="str">
        <f>_xlfn.CONCAT(Tableau6[[#This Row],[Prenom]], $K$2,Tableau6[[#This Row],[Nom]])</f>
        <v>Tony ESTANGUET</v>
      </c>
      <c r="F30" t="s">
        <v>296</v>
      </c>
      <c r="G30" t="s">
        <v>30</v>
      </c>
      <c r="H30" t="s">
        <v>283</v>
      </c>
      <c r="I30">
        <v>29</v>
      </c>
    </row>
    <row r="31" spans="1:9" x14ac:dyDescent="0.25">
      <c r="A31" t="s">
        <v>177</v>
      </c>
      <c r="B31" t="str">
        <f>SUBSTITUTE(SUBSTITUTE(SUBSTITUTE(SUBSTITUTE(SUBSTITUTE(Tableau6[[#This Row],[Prenom]],"é","e"),"è","e"),"ê","e"),"ë","e"),"É","E")</f>
        <v>Nigel</v>
      </c>
      <c r="C31" t="s">
        <v>178</v>
      </c>
      <c r="D31" t="str">
        <f>SUBSTITUTE(SUBSTITUTE(SUBSTITUTE(SUBSTITUTE(SUBSTITUTE(SUBSTITUTE(Tableau6[[#This Row],[Nom]],"é","e"),"è","e"),"ê","e"),"ë","e"),"É","E"),"Á","A")</f>
        <v>OWENS</v>
      </c>
      <c r="E31" t="str">
        <f>_xlfn.CONCAT(Tableau6[[#This Row],[Prenom]], $K$2,Tableau6[[#This Row],[Nom]])</f>
        <v>Nigel OWENS</v>
      </c>
      <c r="F31" t="s">
        <v>296</v>
      </c>
      <c r="G31" t="s">
        <v>31</v>
      </c>
      <c r="H31" t="s">
        <v>287</v>
      </c>
      <c r="I31">
        <v>30</v>
      </c>
    </row>
    <row r="32" spans="1:9" x14ac:dyDescent="0.25">
      <c r="A32" t="s">
        <v>260</v>
      </c>
      <c r="B32" t="str">
        <f>SUBSTITUTE(SUBSTITUTE(SUBSTITUTE(SUBSTITUTE(SUBSTITUTE(Tableau6[[#This Row],[Prenom]],"é","e"),"è","e"),"ê","e"),"ë","e"),"É","E")</f>
        <v>William et Allan</v>
      </c>
      <c r="C32" t="s">
        <v>204</v>
      </c>
      <c r="D32" t="str">
        <f>SUBSTITUTE(SUBSTITUTE(SUBSTITUTE(SUBSTITUTE(SUBSTITUTE(SUBSTITUTE(Tableau6[[#This Row],[Nom]],"é","e"),"è","e"),"ê","e"),"ë","e"),"É","E"),"Á","A")</f>
        <v>ROLLE</v>
      </c>
      <c r="E32" t="str">
        <f>_xlfn.CONCAT(Tableau6[[#This Row],[Prenom]], $K$2,Tableau6[[#This Row],[Nom]])</f>
        <v>William et Allan ROLLE</v>
      </c>
      <c r="F32" t="s">
        <v>296</v>
      </c>
      <c r="G32" t="s">
        <v>34</v>
      </c>
      <c r="H32" t="s">
        <v>291</v>
      </c>
      <c r="I32">
        <v>31</v>
      </c>
    </row>
    <row r="33" spans="1:9" x14ac:dyDescent="0.25">
      <c r="A33" t="s">
        <v>998</v>
      </c>
      <c r="B33" t="str">
        <f>SUBSTITUTE(SUBSTITUTE(SUBSTITUTE(SUBSTITUTE(SUBSTITUTE(Tableau6[[#This Row],[Prenom]],"é","e"),"è","e"),"ê","e"),"ë","e"),"É","E")</f>
        <v>Jigoro</v>
      </c>
      <c r="C33" t="s">
        <v>999</v>
      </c>
      <c r="D33" t="str">
        <f>SUBSTITUTE(SUBSTITUTE(SUBSTITUTE(SUBSTITUTE(SUBSTITUTE(SUBSTITUTE(Tableau6[[#This Row],[Nom]],"é","e"),"è","e"),"ê","e"),"ë","e"),"É","E"),"Á","A")</f>
        <v>KANO</v>
      </c>
      <c r="E33" t="str">
        <f>_xlfn.CONCAT(Tableau6[[#This Row],[Prenom]], $K$2,Tableau6[[#This Row],[Nom]])</f>
        <v>Jigoro KANO</v>
      </c>
      <c r="F33" t="s">
        <v>296</v>
      </c>
      <c r="G33" t="s">
        <v>33</v>
      </c>
      <c r="H33" t="s">
        <v>286</v>
      </c>
      <c r="I33">
        <v>32</v>
      </c>
    </row>
    <row r="34" spans="1:9" x14ac:dyDescent="0.25">
      <c r="A34" t="s">
        <v>43</v>
      </c>
      <c r="B34" t="str">
        <f>SUBSTITUTE(SUBSTITUTE(SUBSTITUTE(SUBSTITUTE(SUBSTITUTE(Tableau6[[#This Row],[Prenom]],"é","e"),"è","e"),"ê","e"),"ë","e"),"É","E")</f>
        <v>Roger</v>
      </c>
      <c r="C34" t="s">
        <v>44</v>
      </c>
      <c r="D34" t="str">
        <f>SUBSTITUTE(SUBSTITUTE(SUBSTITUTE(SUBSTITUTE(SUBSTITUTE(SUBSTITUTE(Tableau6[[#This Row],[Nom]],"é","e"),"è","e"),"ê","e"),"ë","e"),"É","E"),"Á","A")</f>
        <v>FEDERER</v>
      </c>
      <c r="E34" t="str">
        <f>_xlfn.CONCAT(Tableau6[[#This Row],[Prenom]], $K$2,Tableau6[[#This Row],[Nom]])</f>
        <v>Roger FEDERER</v>
      </c>
      <c r="F34" t="s">
        <v>296</v>
      </c>
      <c r="G34" t="s">
        <v>26</v>
      </c>
      <c r="H34" t="s">
        <v>263</v>
      </c>
      <c r="I34">
        <v>33</v>
      </c>
    </row>
    <row r="35" spans="1:9" x14ac:dyDescent="0.25">
      <c r="A35" t="s">
        <v>72</v>
      </c>
      <c r="B35" t="str">
        <f>SUBSTITUTE(SUBSTITUTE(SUBSTITUTE(SUBSTITUTE(SUBSTITUTE(Tableau6[[#This Row],[Prenom]],"é","e"),"è","e"),"ê","e"),"ë","e"),"É","E")</f>
        <v>Lewis</v>
      </c>
      <c r="C35" t="s">
        <v>54</v>
      </c>
      <c r="D35" t="str">
        <f>SUBSTITUTE(SUBSTITUTE(SUBSTITUTE(SUBSTITUTE(SUBSTITUTE(SUBSTITUTE(Tableau6[[#This Row],[Nom]],"é","e"),"è","e"),"ê","e"),"ë","e"),"É","E"),"Á","A")</f>
        <v>HAMILTON</v>
      </c>
      <c r="E35" t="str">
        <f>_xlfn.CONCAT(Tableau6[[#This Row],[Prenom]], $K$2,Tableau6[[#This Row],[Nom]])</f>
        <v>Lewis HAMILTON</v>
      </c>
      <c r="F35" t="s">
        <v>296</v>
      </c>
      <c r="G35" t="s">
        <v>27</v>
      </c>
      <c r="H35" t="s">
        <v>272</v>
      </c>
      <c r="I35">
        <v>34</v>
      </c>
    </row>
    <row r="36" spans="1:9" x14ac:dyDescent="0.25">
      <c r="A36" t="s">
        <v>99</v>
      </c>
      <c r="B36" t="str">
        <f>SUBSTITUTE(SUBSTITUTE(SUBSTITUTE(SUBSTITUTE(SUBSTITUTE(Tableau6[[#This Row],[Prenom]],"é","e"),"è","e"),"ê","e"),"ë","e"),"É","E")</f>
        <v>Zinedine</v>
      </c>
      <c r="C36" t="s">
        <v>100</v>
      </c>
      <c r="D36" t="str">
        <f>SUBSTITUTE(SUBSTITUTE(SUBSTITUTE(SUBSTITUTE(SUBSTITUTE(SUBSTITUTE(Tableau6[[#This Row],[Nom]],"é","e"),"è","e"),"ê","e"),"ë","e"),"É","E"),"Á","A")</f>
        <v>ZIDANE</v>
      </c>
      <c r="E36" t="str">
        <f>_xlfn.CONCAT(Tableau6[[#This Row],[Prenom]], $K$2,Tableau6[[#This Row],[Nom]])</f>
        <v>Zinedine ZIDANE</v>
      </c>
      <c r="F36" t="s">
        <v>296</v>
      </c>
      <c r="G36" t="s">
        <v>28</v>
      </c>
      <c r="H36" t="s">
        <v>264</v>
      </c>
      <c r="I36">
        <v>35</v>
      </c>
    </row>
    <row r="37" spans="1:9" x14ac:dyDescent="0.25">
      <c r="A37" t="s">
        <v>127</v>
      </c>
      <c r="B37" t="str">
        <f>SUBSTITUTE(SUBSTITUTE(SUBSTITUTE(SUBSTITUTE(SUBSTITUTE(Tableau6[[#This Row],[Prenom]],"é","e"),"è","e"),"ê","e"),"ë","e"),"É","E")</f>
        <v>Marit</v>
      </c>
      <c r="C37" t="s">
        <v>1000</v>
      </c>
      <c r="D37" t="str">
        <f>SUBSTITUTE(SUBSTITUTE(SUBSTITUTE(SUBSTITUTE(SUBSTITUTE(SUBSTITUTE(Tableau6[[#This Row],[Nom]],"é","e"),"è","e"),"ê","e"),"ë","e"),"É","E"),"Á","A")</f>
        <v>BJOERGEN</v>
      </c>
      <c r="E37" t="str">
        <f>_xlfn.CONCAT(Tableau6[[#This Row],[Prenom]], $K$2,Tableau6[[#This Row],[Nom]])</f>
        <v>Marit BJOERGEN</v>
      </c>
      <c r="F37" t="s">
        <v>297</v>
      </c>
      <c r="G37" t="s">
        <v>29</v>
      </c>
      <c r="H37" t="s">
        <v>269</v>
      </c>
      <c r="I37">
        <v>36</v>
      </c>
    </row>
    <row r="38" spans="1:9" x14ac:dyDescent="0.25">
      <c r="A38" t="s">
        <v>151</v>
      </c>
      <c r="B38" t="str">
        <f>SUBSTITUTE(SUBSTITUTE(SUBSTITUTE(SUBSTITUTE(SUBSTITUTE(Tableau6[[#This Row],[Prenom]],"é","e"),"è","e"),"ê","e"),"ë","e"),"É","E")</f>
        <v>Yannick</v>
      </c>
      <c r="C38" t="s">
        <v>152</v>
      </c>
      <c r="D38" t="str">
        <f>SUBSTITUTE(SUBSTITUTE(SUBSTITUTE(SUBSTITUTE(SUBSTITUTE(SUBSTITUTE(Tableau6[[#This Row],[Nom]],"é","e"),"è","e"),"ê","e"),"ë","e"),"É","E"),"Á","A")</f>
        <v>AGNEL</v>
      </c>
      <c r="E38" t="str">
        <f>_xlfn.CONCAT(Tableau6[[#This Row],[Prenom]], $K$2,Tableau6[[#This Row],[Nom]])</f>
        <v>Yannick AGNEL</v>
      </c>
      <c r="F38" t="s">
        <v>296</v>
      </c>
      <c r="G38" t="s">
        <v>30</v>
      </c>
      <c r="H38" t="s">
        <v>270</v>
      </c>
      <c r="I38">
        <v>37</v>
      </c>
    </row>
    <row r="39" spans="1:9" x14ac:dyDescent="0.25">
      <c r="A39" t="s">
        <v>179</v>
      </c>
      <c r="B39" t="str">
        <f>SUBSTITUTE(SUBSTITUTE(SUBSTITUTE(SUBSTITUTE(SUBSTITUTE(Tableau6[[#This Row],[Prenom]],"é","e"),"è","e"),"ê","e"),"ë","e"),"É","E")</f>
        <v>Pierluigi</v>
      </c>
      <c r="C39" t="s">
        <v>180</v>
      </c>
      <c r="D39" t="str">
        <f>SUBSTITUTE(SUBSTITUTE(SUBSTITUTE(SUBSTITUTE(SUBSTITUTE(SUBSTITUTE(Tableau6[[#This Row],[Nom]],"é","e"),"è","e"),"ê","e"),"ë","e"),"É","E"),"Á","A")</f>
        <v>COLLINA</v>
      </c>
      <c r="E39" t="str">
        <f>_xlfn.CONCAT(Tableau6[[#This Row],[Prenom]], $K$2,Tableau6[[#This Row],[Nom]])</f>
        <v>Pierluigi COLLINA</v>
      </c>
      <c r="F39" t="s">
        <v>296</v>
      </c>
      <c r="G39" t="s">
        <v>31</v>
      </c>
      <c r="H39" t="s">
        <v>274</v>
      </c>
      <c r="I39">
        <v>38</v>
      </c>
    </row>
    <row r="40" spans="1:9" x14ac:dyDescent="0.25">
      <c r="A40" t="s">
        <v>205</v>
      </c>
      <c r="B40" t="str">
        <f>SUBSTITUTE(SUBSTITUTE(SUBSTITUTE(SUBSTITUTE(SUBSTITUTE(Tableau6[[#This Row],[Prenom]],"é","e"),"è","e"),"ê","e"),"ë","e"),"É","E")</f>
        <v>Fouad</v>
      </c>
      <c r="C40" t="s">
        <v>206</v>
      </c>
      <c r="D40" t="str">
        <f>SUBSTITUTE(SUBSTITUTE(SUBSTITUTE(SUBSTITUTE(SUBSTITUTE(SUBSTITUTE(Tableau6[[#This Row],[Nom]],"é","e"),"è","e"),"ê","e"),"ë","e"),"É","E"),"Á","A")</f>
        <v>JEBBARI</v>
      </c>
      <c r="E40" t="str">
        <f>_xlfn.CONCAT(Tableau6[[#This Row],[Prenom]], $K$2,Tableau6[[#This Row],[Nom]])</f>
        <v>Fouad JEBBARI</v>
      </c>
      <c r="F40" t="s">
        <v>296</v>
      </c>
      <c r="G40" t="s">
        <v>34</v>
      </c>
      <c r="H40" t="s">
        <v>271</v>
      </c>
      <c r="I40">
        <v>39</v>
      </c>
    </row>
    <row r="41" spans="1:9" x14ac:dyDescent="0.25">
      <c r="A41" t="s">
        <v>231</v>
      </c>
      <c r="B41" t="str">
        <f>SUBSTITUTE(SUBSTITUTE(SUBSTITUTE(SUBSTITUTE(SUBSTITUTE(Tableau6[[#This Row],[Prenom]],"é","e"),"è","e"),"ê","e"),"ë","e"),"É","E")</f>
        <v>Wayne</v>
      </c>
      <c r="C41" t="s">
        <v>232</v>
      </c>
      <c r="D41" t="str">
        <f>SUBSTITUTE(SUBSTITUTE(SUBSTITUTE(SUBSTITUTE(SUBSTITUTE(SUBSTITUTE(Tableau6[[#This Row],[Nom]],"é","e"),"è","e"),"ê","e"),"ë","e"),"É","E"),"Á","A")</f>
        <v>GRETZKI</v>
      </c>
      <c r="E41" t="str">
        <f>_xlfn.CONCAT(Tableau6[[#This Row],[Prenom]], $K$2,Tableau6[[#This Row],[Nom]])</f>
        <v>Wayne GRETZKI</v>
      </c>
      <c r="F41" t="s">
        <v>296</v>
      </c>
      <c r="G41" t="s">
        <v>33</v>
      </c>
      <c r="H41" t="s">
        <v>289</v>
      </c>
      <c r="I41">
        <v>40</v>
      </c>
    </row>
    <row r="42" spans="1:9" x14ac:dyDescent="0.25">
      <c r="A42" t="s">
        <v>45</v>
      </c>
      <c r="B42" t="str">
        <f>SUBSTITUTE(SUBSTITUTE(SUBSTITUTE(SUBSTITUTE(SUBSTITUTE(Tableau6[[#This Row],[Prenom]],"é","e"),"è","e"),"ê","e"),"ë","e"),"É","E")</f>
        <v>Megan</v>
      </c>
      <c r="C42" t="s">
        <v>46</v>
      </c>
      <c r="D42" t="str">
        <f>SUBSTITUTE(SUBSTITUTE(SUBSTITUTE(SUBSTITUTE(SUBSTITUTE(SUBSTITUTE(Tableau6[[#This Row],[Nom]],"é","e"),"è","e"),"ê","e"),"ë","e"),"É","E"),"Á","A")</f>
        <v>RAPINOE</v>
      </c>
      <c r="E42" t="str">
        <f>_xlfn.CONCAT(Tableau6[[#This Row],[Prenom]], $K$2,Tableau6[[#This Row],[Nom]])</f>
        <v>Megan RAPINOE</v>
      </c>
      <c r="F42" t="s">
        <v>297</v>
      </c>
      <c r="G42" t="s">
        <v>26</v>
      </c>
      <c r="H42" t="s">
        <v>264</v>
      </c>
      <c r="I42">
        <v>41</v>
      </c>
    </row>
    <row r="43" spans="1:9" x14ac:dyDescent="0.25">
      <c r="A43" t="s">
        <v>73</v>
      </c>
      <c r="B43" t="str">
        <f>SUBSTITUTE(SUBSTITUTE(SUBSTITUTE(SUBSTITUTE(SUBSTITUTE(Tableau6[[#This Row],[Prenom]],"é","e"),"è","e"),"ê","e"),"ë","e"),"É","E")</f>
        <v>Lance</v>
      </c>
      <c r="C43" t="s">
        <v>74</v>
      </c>
      <c r="D43" t="str">
        <f>SUBSTITUTE(SUBSTITUTE(SUBSTITUTE(SUBSTITUTE(SUBSTITUTE(SUBSTITUTE(Tableau6[[#This Row],[Nom]],"é","e"),"è","e"),"ê","e"),"ë","e"),"É","E"),"Á","A")</f>
        <v>ARMSTRONG</v>
      </c>
      <c r="E43" t="str">
        <f>_xlfn.CONCAT(Tableau6[[#This Row],[Prenom]], $K$2,Tableau6[[#This Row],[Nom]])</f>
        <v>Lance ARMSTRONG</v>
      </c>
      <c r="F43" t="s">
        <v>296</v>
      </c>
      <c r="G43" t="s">
        <v>27</v>
      </c>
      <c r="H43" t="s">
        <v>273</v>
      </c>
      <c r="I43">
        <v>42</v>
      </c>
    </row>
    <row r="44" spans="1:9" x14ac:dyDescent="0.25">
      <c r="A44" t="s">
        <v>101</v>
      </c>
      <c r="B44" t="str">
        <f>SUBSTITUTE(SUBSTITUTE(SUBSTITUTE(SUBSTITUTE(SUBSTITUTE(Tableau6[[#This Row],[Prenom]],"é","e"),"è","e"),"ê","e"),"ë","e"),"É","E")</f>
        <v>Alain</v>
      </c>
      <c r="C44" t="s">
        <v>102</v>
      </c>
      <c r="D44" t="str">
        <f>SUBSTITUTE(SUBSTITUTE(SUBSTITUTE(SUBSTITUTE(SUBSTITUTE(SUBSTITUTE(Tableau6[[#This Row],[Nom]],"é","e"),"è","e"),"ê","e"),"ë","e"),"É","E"),"Á","A")</f>
        <v>PROST</v>
      </c>
      <c r="E44" t="str">
        <f>_xlfn.CONCAT(Tableau6[[#This Row],[Prenom]], $K$2,Tableau6[[#This Row],[Nom]])</f>
        <v>Alain PROST</v>
      </c>
      <c r="F44" t="s">
        <v>296</v>
      </c>
      <c r="G44" t="s">
        <v>28</v>
      </c>
      <c r="H44" t="s">
        <v>272</v>
      </c>
      <c r="I44">
        <v>43</v>
      </c>
    </row>
    <row r="45" spans="1:9" x14ac:dyDescent="0.25">
      <c r="A45" t="s">
        <v>254</v>
      </c>
      <c r="B45" t="str">
        <f>SUBSTITUTE(SUBSTITUTE(SUBSTITUTE(SUBSTITUTE(SUBSTITUTE(Tableau6[[#This Row],[Prenom]],"é","e"),"è","e"),"ê","e"),"ë","e"),"É","E")</f>
        <v>Ole einar</v>
      </c>
      <c r="C45" t="s">
        <v>1001</v>
      </c>
      <c r="D45" t="str">
        <f>SUBSTITUTE(SUBSTITUTE(SUBSTITUTE(SUBSTITUTE(SUBSTITUTE(SUBSTITUTE(Tableau6[[#This Row],[Nom]],"é","e"),"è","e"),"ê","e"),"ë","e"),"É","E"),"Á","A")</f>
        <v>BJOERNDALEN</v>
      </c>
      <c r="E45" t="str">
        <f>_xlfn.CONCAT(Tableau6[[#This Row],[Prenom]], $K$2,Tableau6[[#This Row],[Nom]])</f>
        <v>Ole einar BJOERNDALEN</v>
      </c>
      <c r="F45" t="s">
        <v>296</v>
      </c>
      <c r="G45" t="s">
        <v>29</v>
      </c>
      <c r="H45" t="s">
        <v>282</v>
      </c>
      <c r="I45">
        <v>44</v>
      </c>
    </row>
    <row r="46" spans="1:9" x14ac:dyDescent="0.25">
      <c r="A46" t="s">
        <v>153</v>
      </c>
      <c r="B46" t="str">
        <f>SUBSTITUTE(SUBSTITUTE(SUBSTITUTE(SUBSTITUTE(SUBSTITUTE(Tableau6[[#This Row],[Prenom]],"é","e"),"è","e"),"ê","e"),"ë","e"),"É","E")</f>
        <v>Renaud</v>
      </c>
      <c r="C46" t="s">
        <v>154</v>
      </c>
      <c r="D46" t="str">
        <f>SUBSTITUTE(SUBSTITUTE(SUBSTITUTE(SUBSTITUTE(SUBSTITUTE(SUBSTITUTE(Tableau6[[#This Row],[Nom]],"é","e"),"è","e"),"ê","e"),"ë","e"),"É","E"),"Á","A")</f>
        <v>LAVILLENIE</v>
      </c>
      <c r="E46" t="str">
        <f>_xlfn.CONCAT(Tableau6[[#This Row],[Prenom]], $K$2,Tableau6[[#This Row],[Nom]])</f>
        <v>Renaud LAVILLENIE</v>
      </c>
      <c r="F46" t="s">
        <v>296</v>
      </c>
      <c r="G46" t="s">
        <v>30</v>
      </c>
      <c r="H46" t="s">
        <v>261</v>
      </c>
      <c r="I46">
        <v>45</v>
      </c>
    </row>
    <row r="47" spans="1:9" x14ac:dyDescent="0.25">
      <c r="A47" t="s">
        <v>181</v>
      </c>
      <c r="B47" t="str">
        <f>SUBSTITUTE(SUBSTITUTE(SUBSTITUTE(SUBSTITUTE(SUBSTITUTE(Tableau6[[#This Row],[Prenom]],"é","e"),"è","e"),"ê","e"),"ë","e"),"É","E")</f>
        <v>Dick</v>
      </c>
      <c r="C47" t="s">
        <v>182</v>
      </c>
      <c r="D47" t="str">
        <f>SUBSTITUTE(SUBSTITUTE(SUBSTITUTE(SUBSTITUTE(SUBSTITUTE(SUBSTITUTE(Tableau6[[#This Row],[Nom]],"é","e"),"è","e"),"ê","e"),"ë","e"),"É","E"),"Á","A")</f>
        <v>BAVETTA</v>
      </c>
      <c r="E47" t="str">
        <f>_xlfn.CONCAT(Tableau6[[#This Row],[Prenom]], $K$2,Tableau6[[#This Row],[Nom]])</f>
        <v>Dick BAVETTA</v>
      </c>
      <c r="F47" t="s">
        <v>296</v>
      </c>
      <c r="G47" t="s">
        <v>31</v>
      </c>
      <c r="H47" t="s">
        <v>275</v>
      </c>
      <c r="I47">
        <v>46</v>
      </c>
    </row>
    <row r="48" spans="1:9" x14ac:dyDescent="0.25">
      <c r="A48" t="s">
        <v>207</v>
      </c>
      <c r="B48" t="str">
        <f>SUBSTITUTE(SUBSTITUTE(SUBSTITUTE(SUBSTITUTE(SUBSTITUTE(Tableau6[[#This Row],[Prenom]],"é","e"),"è","e"),"ê","e"),"ë","e"),"É","E")</f>
        <v>Maxime</v>
      </c>
      <c r="C48" t="s">
        <v>208</v>
      </c>
      <c r="D48" t="str">
        <f>SUBSTITUTE(SUBSTITUTE(SUBSTITUTE(SUBSTITUTE(SUBSTITUTE(SUBSTITUTE(Tableau6[[#This Row],[Nom]],"é","e"),"è","e"),"ê","e"),"ë","e"),"É","E"),"Á","A")</f>
        <v>LANGLOIS</v>
      </c>
      <c r="E48" t="str">
        <f>_xlfn.CONCAT(Tableau6[[#This Row],[Prenom]], $K$2,Tableau6[[#This Row],[Nom]])</f>
        <v>Maxime LANGLOIS</v>
      </c>
      <c r="F48" t="s">
        <v>296</v>
      </c>
      <c r="G48" t="s">
        <v>34</v>
      </c>
      <c r="H48" t="s">
        <v>292</v>
      </c>
      <c r="I48">
        <v>47</v>
      </c>
    </row>
    <row r="49" spans="1:9" x14ac:dyDescent="0.25">
      <c r="A49" t="s">
        <v>233</v>
      </c>
      <c r="B49" t="str">
        <f>SUBSTITUTE(SUBSTITUTE(SUBSTITUTE(SUBSTITUTE(SUBSTITUTE(Tableau6[[#This Row],[Prenom]],"é","e"),"è","e"),"ê","e"),"ë","e"),"É","E")</f>
        <v>Usain</v>
      </c>
      <c r="C49" t="s">
        <v>234</v>
      </c>
      <c r="D49" t="str">
        <f>SUBSTITUTE(SUBSTITUTE(SUBSTITUTE(SUBSTITUTE(SUBSTITUTE(SUBSTITUTE(Tableau6[[#This Row],[Nom]],"é","e"),"è","e"),"ê","e"),"ë","e"),"É","E"),"Á","A")</f>
        <v>BOLT</v>
      </c>
      <c r="E49" t="str">
        <f>_xlfn.CONCAT(Tableau6[[#This Row],[Prenom]], $K$2,Tableau6[[#This Row],[Nom]])</f>
        <v>Usain BOLT</v>
      </c>
      <c r="F49" t="s">
        <v>296</v>
      </c>
      <c r="G49" t="s">
        <v>33</v>
      </c>
      <c r="H49" t="s">
        <v>294</v>
      </c>
      <c r="I49">
        <v>48</v>
      </c>
    </row>
    <row r="50" spans="1:9" x14ac:dyDescent="0.25">
      <c r="A50" t="s">
        <v>47</v>
      </c>
      <c r="B50" t="str">
        <f>SUBSTITUTE(SUBSTITUTE(SUBSTITUTE(SUBSTITUTE(SUBSTITUTE(Tableau6[[#This Row],[Prenom]],"é","e"),"è","e"),"ê","e"),"ë","e"),"É","E")</f>
        <v>Nikola</v>
      </c>
      <c r="C50" t="s">
        <v>48</v>
      </c>
      <c r="D50" t="str">
        <f>SUBSTITUTE(SUBSTITUTE(SUBSTITUTE(SUBSTITUTE(SUBSTITUTE(SUBSTITUTE(Tableau6[[#This Row],[Nom]],"é","e"),"è","e"),"ê","e"),"ë","e"),"É","E"),"Á","A")</f>
        <v>KARABATIC</v>
      </c>
      <c r="E50" t="str">
        <f>_xlfn.CONCAT(Tableau6[[#This Row],[Prenom]], $K$2,Tableau6[[#This Row],[Nom]])</f>
        <v>Nikola KARABATIC</v>
      </c>
      <c r="F50" t="s">
        <v>296</v>
      </c>
      <c r="G50" t="s">
        <v>26</v>
      </c>
      <c r="H50" t="s">
        <v>265</v>
      </c>
      <c r="I50">
        <v>49</v>
      </c>
    </row>
    <row r="51" spans="1:9" x14ac:dyDescent="0.25">
      <c r="A51" t="s">
        <v>75</v>
      </c>
      <c r="B51" t="str">
        <f>SUBSTITUTE(SUBSTITUTE(SUBSTITUTE(SUBSTITUTE(SUBSTITUTE(Tableau6[[#This Row],[Prenom]],"é","e"),"è","e"),"ê","e"),"ë","e"),"É","E")</f>
        <v>Lionel</v>
      </c>
      <c r="C51" t="s">
        <v>76</v>
      </c>
      <c r="D51" t="str">
        <f>SUBSTITUTE(SUBSTITUTE(SUBSTITUTE(SUBSTITUTE(SUBSTITUTE(SUBSTITUTE(Tableau6[[#This Row],[Nom]],"é","e"),"è","e"),"ê","e"),"ë","e"),"É","E"),"Á","A")</f>
        <v>MESSI</v>
      </c>
      <c r="E51" t="str">
        <f>_xlfn.CONCAT(Tableau6[[#This Row],[Prenom]], $K$2,Tableau6[[#This Row],[Nom]])</f>
        <v>Lionel MESSI</v>
      </c>
      <c r="F51" t="s">
        <v>296</v>
      </c>
      <c r="G51" t="s">
        <v>27</v>
      </c>
      <c r="H51" t="s">
        <v>274</v>
      </c>
      <c r="I51">
        <v>50</v>
      </c>
    </row>
    <row r="52" spans="1:9" x14ac:dyDescent="0.25">
      <c r="A52" t="s">
        <v>103</v>
      </c>
      <c r="B52" t="str">
        <f>SUBSTITUTE(SUBSTITUTE(SUBSTITUTE(SUBSTITUTE(SUBSTITUTE(Tableau6[[#This Row],[Prenom]],"é","e"),"è","e"),"ê","e"),"ë","e"),"É","E")</f>
        <v>Tony</v>
      </c>
      <c r="C52" t="s">
        <v>104</v>
      </c>
      <c r="D52" t="str">
        <f>SUBSTITUTE(SUBSTITUTE(SUBSTITUTE(SUBSTITUTE(SUBSTITUTE(SUBSTITUTE(Tableau6[[#This Row],[Nom]],"é","e"),"è","e"),"ê","e"),"ë","e"),"É","E"),"Á","A")</f>
        <v>PARKER</v>
      </c>
      <c r="E52" t="str">
        <f>_xlfn.CONCAT(Tableau6[[#This Row],[Prenom]], $K$2,Tableau6[[#This Row],[Nom]])</f>
        <v>Tony PARKER</v>
      </c>
      <c r="F52" t="s">
        <v>296</v>
      </c>
      <c r="G52" t="s">
        <v>28</v>
      </c>
      <c r="H52" t="s">
        <v>275</v>
      </c>
      <c r="I52">
        <v>51</v>
      </c>
    </row>
    <row r="53" spans="1:9" x14ac:dyDescent="0.25">
      <c r="A53" t="s">
        <v>128</v>
      </c>
      <c r="B53" t="str">
        <f>SUBSTITUTE(SUBSTITUTE(SUBSTITUTE(SUBSTITUTE(SUBSTITUTE(Tableau6[[#This Row],[Prenom]],"é","e"),"è","e"),"ê","e"),"ë","e"),"É","E")</f>
        <v>Birgit</v>
      </c>
      <c r="C53" t="s">
        <v>129</v>
      </c>
      <c r="D53" t="str">
        <f>SUBSTITUTE(SUBSTITUTE(SUBSTITUTE(SUBSTITUTE(SUBSTITUTE(SUBSTITUTE(Tableau6[[#This Row],[Nom]],"é","e"),"è","e"),"ê","e"),"ë","e"),"É","E"),"Á","A")</f>
        <v>FISCHER</v>
      </c>
      <c r="E53" t="str">
        <f>_xlfn.CONCAT(Tableau6[[#This Row],[Prenom]], $K$2,Tableau6[[#This Row],[Nom]])</f>
        <v>Birgit FISCHER</v>
      </c>
      <c r="F53" t="s">
        <v>297</v>
      </c>
      <c r="G53" t="s">
        <v>29</v>
      </c>
      <c r="H53" t="s">
        <v>283</v>
      </c>
      <c r="I53">
        <v>52</v>
      </c>
    </row>
    <row r="54" spans="1:9" x14ac:dyDescent="0.25">
      <c r="A54" t="s">
        <v>155</v>
      </c>
      <c r="B54" t="str">
        <f>SUBSTITUTE(SUBSTITUTE(SUBSTITUTE(SUBSTITUTE(SUBSTITUTE(Tableau6[[#This Row],[Prenom]],"é","e"),"è","e"),"ê","e"),"ë","e"),"É","E")</f>
        <v>Christian</v>
      </c>
      <c r="C54" t="s">
        <v>156</v>
      </c>
      <c r="D54" t="str">
        <f>SUBSTITUTE(SUBSTITUTE(SUBSTITUTE(SUBSTITUTE(SUBSTITUTE(SUBSTITUTE(Tableau6[[#This Row],[Nom]],"é","e"),"è","e"),"ê","e"),"ë","e"),"É","E"),"Á","A")</f>
        <v>D'ORIOLA</v>
      </c>
      <c r="E54" t="str">
        <f>_xlfn.CONCAT(Tableau6[[#This Row],[Prenom]], $K$2,Tableau6[[#This Row],[Nom]])</f>
        <v>Christian D'ORIOLA</v>
      </c>
      <c r="F54" t="s">
        <v>296</v>
      </c>
      <c r="G54" t="s">
        <v>30</v>
      </c>
      <c r="H54" t="s">
        <v>279</v>
      </c>
      <c r="I54">
        <v>53</v>
      </c>
    </row>
    <row r="55" spans="1:9" x14ac:dyDescent="0.25">
      <c r="A55" t="s">
        <v>183</v>
      </c>
      <c r="B55" t="str">
        <f>SUBSTITUTE(SUBSTITUTE(SUBSTITUTE(SUBSTITUTE(SUBSTITUTE(Tableau6[[#This Row],[Prenom]],"é","e"),"è","e"),"ê","e"),"ë","e"),"É","E")</f>
        <v>Joe</v>
      </c>
      <c r="C55" t="s">
        <v>184</v>
      </c>
      <c r="D55" t="str">
        <f>SUBSTITUTE(SUBSTITUTE(SUBSTITUTE(SUBSTITUTE(SUBSTITUTE(SUBSTITUTE(Tableau6[[#This Row],[Nom]],"é","e"),"è","e"),"ê","e"),"ë","e"),"É","E"),"Á","A")</f>
        <v>WEST</v>
      </c>
      <c r="E55" t="str">
        <f>_xlfn.CONCAT(Tableau6[[#This Row],[Prenom]], $K$2,Tableau6[[#This Row],[Nom]])</f>
        <v>Joe WEST</v>
      </c>
      <c r="F55" t="s">
        <v>296</v>
      </c>
      <c r="G55" t="s">
        <v>31</v>
      </c>
      <c r="H55" t="s">
        <v>288</v>
      </c>
      <c r="I55">
        <v>54</v>
      </c>
    </row>
    <row r="56" spans="1:9" x14ac:dyDescent="0.25">
      <c r="A56" t="s">
        <v>209</v>
      </c>
      <c r="B56" t="str">
        <f>SUBSTITUTE(SUBSTITUTE(SUBSTITUTE(SUBSTITUTE(SUBSTITUTE(Tableau6[[#This Row],[Prenom]],"é","e"),"è","e"),"ê","e"),"ë","e"),"É","E")</f>
        <v>Kenji</v>
      </c>
      <c r="C56" t="s">
        <v>210</v>
      </c>
      <c r="D56" t="str">
        <f>SUBSTITUTE(SUBSTITUTE(SUBSTITUTE(SUBSTITUTE(SUBSTITUTE(SUBSTITUTE(Tableau6[[#This Row],[Nom]],"é","e"),"è","e"),"ê","e"),"ë","e"),"É","E"),"Á","A")</f>
        <v>GRILLON</v>
      </c>
      <c r="E56" t="str">
        <f>_xlfn.CONCAT(Tableau6[[#This Row],[Prenom]], $K$2,Tableau6[[#This Row],[Nom]])</f>
        <v>Kenji GRILLON</v>
      </c>
      <c r="F56" t="s">
        <v>296</v>
      </c>
      <c r="G56" t="s">
        <v>34</v>
      </c>
      <c r="H56" t="s">
        <v>291</v>
      </c>
      <c r="I56">
        <v>55</v>
      </c>
    </row>
    <row r="57" spans="1:9" x14ac:dyDescent="0.25">
      <c r="A57" t="s">
        <v>235</v>
      </c>
      <c r="B57" t="str">
        <f>SUBSTITUTE(SUBSTITUTE(SUBSTITUTE(SUBSTITUTE(SUBSTITUTE(Tableau6[[#This Row],[Prenom]],"é","e"),"è","e"),"ê","e"),"ë","e"),"É","E")</f>
        <v>Kobe</v>
      </c>
      <c r="C57" t="s">
        <v>236</v>
      </c>
      <c r="D57" t="str">
        <f>SUBSTITUTE(SUBSTITUTE(SUBSTITUTE(SUBSTITUTE(SUBSTITUTE(SUBSTITUTE(Tableau6[[#This Row],[Nom]],"é","e"),"è","e"),"ê","e"),"ë","e"),"É","E"),"Á","A")</f>
        <v>BRYANT</v>
      </c>
      <c r="E57" t="str">
        <f>_xlfn.CONCAT(Tableau6[[#This Row],[Prenom]], $K$2,Tableau6[[#This Row],[Nom]])</f>
        <v>Kobe BRYANT</v>
      </c>
      <c r="F57" t="s">
        <v>296</v>
      </c>
      <c r="G57" t="s">
        <v>33</v>
      </c>
      <c r="H57" t="s">
        <v>275</v>
      </c>
      <c r="I57">
        <v>56</v>
      </c>
    </row>
    <row r="58" spans="1:9" x14ac:dyDescent="0.25">
      <c r="A58" t="s">
        <v>49</v>
      </c>
      <c r="B58" t="str">
        <f>SUBSTITUTE(SUBSTITUTE(SUBSTITUTE(SUBSTITUTE(SUBSTITUTE(Tableau6[[#This Row],[Prenom]],"é","e"),"è","e"),"ê","e"),"ë","e"),"É","E")</f>
        <v>Catherine</v>
      </c>
      <c r="C58" t="s">
        <v>50</v>
      </c>
      <c r="D58" t="str">
        <f>SUBSTITUTE(SUBSTITUTE(SUBSTITUTE(SUBSTITUTE(SUBSTITUTE(SUBSTITUTE(Tableau6[[#This Row],[Nom]],"é","e"),"è","e"),"ê","e"),"ë","e"),"É","E"),"Á","A")</f>
        <v>DESTIVELLE</v>
      </c>
      <c r="E58" t="str">
        <f>_xlfn.CONCAT(Tableau6[[#This Row],[Prenom]], $K$2,Tableau6[[#This Row],[Nom]])</f>
        <v>Catherine DESTIVELLE</v>
      </c>
      <c r="F58" t="s">
        <v>297</v>
      </c>
      <c r="G58" t="s">
        <v>26</v>
      </c>
      <c r="H58" t="s">
        <v>266</v>
      </c>
      <c r="I58">
        <v>57</v>
      </c>
    </row>
    <row r="59" spans="1:9" x14ac:dyDescent="0.25">
      <c r="A59" t="s">
        <v>77</v>
      </c>
      <c r="B59" t="str">
        <f>SUBSTITUTE(SUBSTITUTE(SUBSTITUTE(SUBSTITUTE(SUBSTITUTE(Tableau6[[#This Row],[Prenom]],"é","e"),"è","e"),"ê","e"),"ë","e"),"É","E")</f>
        <v>Kareem</v>
      </c>
      <c r="C59" t="s">
        <v>251</v>
      </c>
      <c r="D59" t="str">
        <f>SUBSTITUTE(SUBSTITUTE(SUBSTITUTE(SUBSTITUTE(SUBSTITUTE(SUBSTITUTE(Tableau6[[#This Row],[Nom]],"é","e"),"è","e"),"ê","e"),"ë","e"),"É","E"),"Á","A")</f>
        <v>ABDUL JABBAR</v>
      </c>
      <c r="E59" t="str">
        <f>_xlfn.CONCAT(Tableau6[[#This Row],[Prenom]], $K$2,Tableau6[[#This Row],[Nom]])</f>
        <v>Kareem ABDUL JABBAR</v>
      </c>
      <c r="F59" t="s">
        <v>296</v>
      </c>
      <c r="G59" t="s">
        <v>27</v>
      </c>
      <c r="H59" t="s">
        <v>275</v>
      </c>
      <c r="I59">
        <v>58</v>
      </c>
    </row>
    <row r="60" spans="1:9" x14ac:dyDescent="0.25">
      <c r="A60" t="s">
        <v>105</v>
      </c>
      <c r="B60" t="str">
        <f>SUBSTITUTE(SUBSTITUTE(SUBSTITUTE(SUBSTITUTE(SUBSTITUTE(Tableau6[[#This Row],[Prenom]],"é","e"),"è","e"),"ê","e"),"ë","e"),"É","E")</f>
        <v>Philippe</v>
      </c>
      <c r="C60" t="s">
        <v>106</v>
      </c>
      <c r="D60" t="str">
        <f>SUBSTITUTE(SUBSTITUTE(SUBSTITUTE(SUBSTITUTE(SUBSTITUTE(SUBSTITUTE(Tableau6[[#This Row],[Nom]],"é","e"),"è","e"),"ê","e"),"ë","e"),"É","E"),"Á","A")</f>
        <v>CATTIAU</v>
      </c>
      <c r="E60" t="str">
        <f>_xlfn.CONCAT(Tableau6[[#This Row],[Prenom]], $K$2,Tableau6[[#This Row],[Nom]])</f>
        <v>Philippe CATTIAU</v>
      </c>
      <c r="F60" t="s">
        <v>296</v>
      </c>
      <c r="G60" t="s">
        <v>28</v>
      </c>
      <c r="H60" t="s">
        <v>279</v>
      </c>
      <c r="I60">
        <v>59</v>
      </c>
    </row>
    <row r="61" spans="1:9" x14ac:dyDescent="0.25">
      <c r="A61" t="s">
        <v>130</v>
      </c>
      <c r="B61" t="str">
        <f>SUBSTITUTE(SUBSTITUTE(SUBSTITUTE(SUBSTITUTE(SUBSTITUTE(Tableau6[[#This Row],[Prenom]],"é","e"),"è","e"),"ê","e"),"ë","e"),"É","E")</f>
        <v>Sawao</v>
      </c>
      <c r="C61" t="s">
        <v>131</v>
      </c>
      <c r="D61" t="str">
        <f>SUBSTITUTE(SUBSTITUTE(SUBSTITUTE(SUBSTITUTE(SUBSTITUTE(SUBSTITUTE(Tableau6[[#This Row],[Nom]],"é","e"),"è","e"),"ê","e"),"ë","e"),"É","E"),"Á","A")</f>
        <v>KATO</v>
      </c>
      <c r="E61" t="str">
        <f>_xlfn.CONCAT(Tableau6[[#This Row],[Prenom]], $K$2,Tableau6[[#This Row],[Nom]])</f>
        <v>Sawao KATO</v>
      </c>
      <c r="F61" t="s">
        <v>296</v>
      </c>
      <c r="G61" t="s">
        <v>29</v>
      </c>
      <c r="H61" t="s">
        <v>262</v>
      </c>
      <c r="I61">
        <v>60</v>
      </c>
    </row>
    <row r="62" spans="1:9" x14ac:dyDescent="0.25">
      <c r="A62" t="s">
        <v>157</v>
      </c>
      <c r="B62" t="str">
        <f>SUBSTITUTE(SUBSTITUTE(SUBSTITUTE(SUBSTITUTE(SUBSTITUTE(Tableau6[[#This Row],[Prenom]],"é","e"),"è","e"),"ê","e"),"ë","e"),"É","E")</f>
        <v>Laura</v>
      </c>
      <c r="C62" t="s">
        <v>158</v>
      </c>
      <c r="D62" t="str">
        <f>SUBSTITUTE(SUBSTITUTE(SUBSTITUTE(SUBSTITUTE(SUBSTITUTE(SUBSTITUTE(Tableau6[[#This Row],[Nom]],"é","e"),"è","e"),"ê","e"),"ë","e"),"É","E"),"Á","A")</f>
        <v>FLESSEL</v>
      </c>
      <c r="E62" t="str">
        <f>_xlfn.CONCAT(Tableau6[[#This Row],[Prenom]], $K$2,Tableau6[[#This Row],[Nom]])</f>
        <v>Laura FLESSEL</v>
      </c>
      <c r="F62" t="s">
        <v>297</v>
      </c>
      <c r="G62" t="s">
        <v>30</v>
      </c>
      <c r="H62" t="s">
        <v>279</v>
      </c>
      <c r="I62">
        <v>61</v>
      </c>
    </row>
    <row r="63" spans="1:9" x14ac:dyDescent="0.25">
      <c r="A63" t="s">
        <v>185</v>
      </c>
      <c r="B63" t="str">
        <f>SUBSTITUTE(SUBSTITUTE(SUBSTITUTE(SUBSTITUTE(SUBSTITUTE(Tableau6[[#This Row],[Prenom]],"é","e"),"è","e"),"ê","e"),"ë","e"),"É","E")</f>
        <v>Andy</v>
      </c>
      <c r="C63" t="s">
        <v>258</v>
      </c>
      <c r="D63" t="str">
        <f>SUBSTITUTE(SUBSTITUTE(SUBSTITUTE(SUBSTITUTE(SUBSTITUTE(SUBSTITUTE(Tableau6[[#This Row],[Nom]],"é","e"),"è","e"),"ê","e"),"ë","e"),"É","E"),"Á","A")</f>
        <v>VAN HELLEMOND</v>
      </c>
      <c r="E63" t="str">
        <f>_xlfn.CONCAT(Tableau6[[#This Row],[Prenom]], $K$2,Tableau6[[#This Row],[Nom]])</f>
        <v>Andy VAN HELLEMOND</v>
      </c>
      <c r="F63" t="s">
        <v>296</v>
      </c>
      <c r="G63" t="s">
        <v>31</v>
      </c>
      <c r="H63" t="s">
        <v>289</v>
      </c>
      <c r="I63">
        <v>62</v>
      </c>
    </row>
    <row r="64" spans="1:9" x14ac:dyDescent="0.25">
      <c r="A64" t="s">
        <v>1015</v>
      </c>
      <c r="B64" t="str">
        <f>SUBSTITUTE(SUBSTITUTE(SUBSTITUTE(SUBSTITUTE(SUBSTITUTE(Tableau6[[#This Row],[Prenom]],"é","e"),"è","e"),"ê","e"),"ë","e"),"É","E")</f>
        <v>Loïc</v>
      </c>
      <c r="C64" t="s">
        <v>211</v>
      </c>
      <c r="D64" t="str">
        <f>SUBSTITUTE(SUBSTITUTE(SUBSTITUTE(SUBSTITUTE(SUBSTITUTE(SUBSTITUTE(Tableau6[[#This Row],[Nom]],"é","e"),"è","e"),"ê","e"),"ë","e"),"É","E"),"Á","A")</f>
        <v>NEGO</v>
      </c>
      <c r="E64" t="str">
        <f>_xlfn.CONCAT(Tableau6[[#This Row],[Prenom]], $K$2,Tableau6[[#This Row],[Nom]])</f>
        <v>Loïc NEGO</v>
      </c>
      <c r="F64" t="s">
        <v>296</v>
      </c>
      <c r="G64" t="s">
        <v>34</v>
      </c>
      <c r="H64" t="s">
        <v>274</v>
      </c>
      <c r="I64">
        <v>63</v>
      </c>
    </row>
    <row r="65" spans="1:9" x14ac:dyDescent="0.25">
      <c r="A65" t="s">
        <v>237</v>
      </c>
      <c r="B65" t="str">
        <f>SUBSTITUTE(SUBSTITUTE(SUBSTITUTE(SUBSTITUTE(SUBSTITUTE(Tableau6[[#This Row],[Prenom]],"é","e"),"è","e"),"ê","e"),"ë","e"),"É","E")</f>
        <v>Ian</v>
      </c>
      <c r="C65" t="s">
        <v>238</v>
      </c>
      <c r="D65" t="str">
        <f>SUBSTITUTE(SUBSTITUTE(SUBSTITUTE(SUBSTITUTE(SUBSTITUTE(SUBSTITUTE(Tableau6[[#This Row],[Nom]],"é","e"),"è","e"),"ê","e"),"ë","e"),"É","E"),"Á","A")</f>
        <v>THORPE</v>
      </c>
      <c r="E65" t="str">
        <f>_xlfn.CONCAT(Tableau6[[#This Row],[Prenom]], $K$2,Tableau6[[#This Row],[Nom]])</f>
        <v>Ian THORPE</v>
      </c>
      <c r="F65" t="s">
        <v>296</v>
      </c>
      <c r="G65" t="s">
        <v>33</v>
      </c>
      <c r="H65" t="s">
        <v>270</v>
      </c>
      <c r="I65">
        <v>64</v>
      </c>
    </row>
    <row r="66" spans="1:9" x14ac:dyDescent="0.25">
      <c r="A66" t="s">
        <v>51</v>
      </c>
      <c r="B66" t="str">
        <f>SUBSTITUTE(SUBSTITUTE(SUBSTITUTE(SUBSTITUTE(SUBSTITUTE(Tableau6[[#This Row],[Prenom]],"é","e"),"è","e"),"ê","e"),"ë","e"),"É","E")</f>
        <v>Surya</v>
      </c>
      <c r="C66" t="s">
        <v>52</v>
      </c>
      <c r="D66" t="str">
        <f>SUBSTITUTE(SUBSTITUTE(SUBSTITUTE(SUBSTITUTE(SUBSTITUTE(SUBSTITUTE(Tableau6[[#This Row],[Nom]],"é","e"),"è","e"),"ê","e"),"ë","e"),"É","E"),"Á","A")</f>
        <v>BONALY</v>
      </c>
      <c r="E66" t="str">
        <f>_xlfn.CONCAT(Tableau6[[#This Row],[Prenom]], $K$2,Tableau6[[#This Row],[Nom]])</f>
        <v>Surya BONALY</v>
      </c>
      <c r="F66" t="s">
        <v>297</v>
      </c>
      <c r="G66" t="s">
        <v>26</v>
      </c>
      <c r="H66" t="s">
        <v>267</v>
      </c>
      <c r="I66">
        <v>65</v>
      </c>
    </row>
    <row r="67" spans="1:9" x14ac:dyDescent="0.25">
      <c r="A67" t="s">
        <v>78</v>
      </c>
      <c r="B67" t="str">
        <f>SUBSTITUTE(SUBSTITUTE(SUBSTITUTE(SUBSTITUTE(SUBSTITUTE(Tableau6[[#This Row],[Prenom]],"é","e"),"è","e"),"ê","e"),"ë","e"),"É","E")</f>
        <v>Alfredo</v>
      </c>
      <c r="C67" t="s">
        <v>252</v>
      </c>
      <c r="D67" t="str">
        <f>SUBSTITUTE(SUBSTITUTE(SUBSTITUTE(SUBSTITUTE(SUBSTITUTE(SUBSTITUTE(Tableau6[[#This Row],[Nom]],"é","e"),"è","e"),"ê","e"),"ë","e"),"É","E"),"Á","A")</f>
        <v>DI STEFANO</v>
      </c>
      <c r="E67" t="str">
        <f>_xlfn.CONCAT(Tableau6[[#This Row],[Prenom]], $K$2,Tableau6[[#This Row],[Nom]])</f>
        <v>Alfredo DI STEFANO</v>
      </c>
      <c r="F67" t="s">
        <v>296</v>
      </c>
      <c r="G67" t="s">
        <v>27</v>
      </c>
      <c r="H67" t="s">
        <v>274</v>
      </c>
      <c r="I67">
        <v>66</v>
      </c>
    </row>
    <row r="68" spans="1:9" x14ac:dyDescent="0.25">
      <c r="A68" t="s">
        <v>107</v>
      </c>
      <c r="B68" t="str">
        <f>SUBSTITUTE(SUBSTITUTE(SUBSTITUTE(SUBSTITUTE(SUBSTITUTE(Tableau6[[#This Row],[Prenom]],"é","e"),"è","e"),"ê","e"),"ë","e"),"É","E")</f>
        <v>William</v>
      </c>
      <c r="C68" t="s">
        <v>92</v>
      </c>
      <c r="D68" t="str">
        <f>SUBSTITUTE(SUBSTITUTE(SUBSTITUTE(SUBSTITUTE(SUBSTITUTE(SUBSTITUTE(Tableau6[[#This Row],[Nom]],"é","e"),"è","e"),"ê","e"),"ë","e"),"É","E"),"Á","A")</f>
        <v>MARTIN</v>
      </c>
      <c r="E68" t="str">
        <f>_xlfn.CONCAT(Tableau6[[#This Row],[Prenom]], $K$2,Tableau6[[#This Row],[Nom]])</f>
        <v>William MARTIN</v>
      </c>
      <c r="F68" t="s">
        <v>296</v>
      </c>
      <c r="G68" t="s">
        <v>28</v>
      </c>
      <c r="H68" t="s">
        <v>280</v>
      </c>
      <c r="I68">
        <v>67</v>
      </c>
    </row>
    <row r="69" spans="1:9" x14ac:dyDescent="0.25">
      <c r="A69" t="s">
        <v>132</v>
      </c>
      <c r="B69" t="str">
        <f>SUBSTITUTE(SUBSTITUTE(SUBSTITUTE(SUBSTITUTE(SUBSTITUTE(Tableau6[[#This Row],[Prenom]],"é","e"),"è","e"),"ê","e"),"ë","e"),"É","E")</f>
        <v>Jenny</v>
      </c>
      <c r="C69" t="s">
        <v>133</v>
      </c>
      <c r="D69" t="str">
        <f>SUBSTITUTE(SUBSTITUTE(SUBSTITUTE(SUBSTITUTE(SUBSTITUTE(SUBSTITUTE(Tableau6[[#This Row],[Nom]],"é","e"),"è","e"),"ê","e"),"ë","e"),"É","E"),"Á","A")</f>
        <v>THOMPSON</v>
      </c>
      <c r="E69" t="str">
        <f>_xlfn.CONCAT(Tableau6[[#This Row],[Prenom]], $K$2,Tableau6[[#This Row],[Nom]])</f>
        <v>Jenny THOMPSON</v>
      </c>
      <c r="F69" t="s">
        <v>297</v>
      </c>
      <c r="G69" t="s">
        <v>29</v>
      </c>
      <c r="H69" t="s">
        <v>270</v>
      </c>
      <c r="I69">
        <v>68</v>
      </c>
    </row>
    <row r="70" spans="1:9" x14ac:dyDescent="0.25">
      <c r="A70" t="s">
        <v>159</v>
      </c>
      <c r="B70" t="str">
        <f>SUBSTITUTE(SUBSTITUTE(SUBSTITUTE(SUBSTITUTE(SUBSTITUTE(Tableau6[[#This Row],[Prenom]],"é","e"),"è","e"),"ê","e"),"ë","e"),"É","E")</f>
        <v>Clarisse</v>
      </c>
      <c r="C70" t="s">
        <v>160</v>
      </c>
      <c r="D70" t="str">
        <f>SUBSTITUTE(SUBSTITUTE(SUBSTITUTE(SUBSTITUTE(SUBSTITUTE(SUBSTITUTE(Tableau6[[#This Row],[Nom]],"é","e"),"è","e"),"ê","e"),"ë","e"),"É","E"),"Á","A")</f>
        <v>AGBEGNENOU</v>
      </c>
      <c r="E70" t="str">
        <f>_xlfn.CONCAT(Tableau6[[#This Row],[Prenom]], $K$2,Tableau6[[#This Row],[Nom]])</f>
        <v>Clarisse AGBEGNENOU</v>
      </c>
      <c r="F70" t="s">
        <v>297</v>
      </c>
      <c r="G70" t="s">
        <v>30</v>
      </c>
      <c r="H70" t="s">
        <v>286</v>
      </c>
      <c r="I70">
        <v>69</v>
      </c>
    </row>
    <row r="71" spans="1:9" x14ac:dyDescent="0.25">
      <c r="A71" t="s">
        <v>186</v>
      </c>
      <c r="B71" t="str">
        <f>SUBSTITUTE(SUBSTITUTE(SUBSTITUTE(SUBSTITUTE(SUBSTITUTE(Tableau6[[#This Row],[Prenom]],"é","e"),"è","e"),"ê","e"),"ë","e"),"É","E")</f>
        <v>Alex</v>
      </c>
      <c r="C71" t="s">
        <v>187</v>
      </c>
      <c r="D71" t="str">
        <f>SUBSTITUTE(SUBSTITUTE(SUBSTITUTE(SUBSTITUTE(SUBSTITUTE(SUBSTITUTE(Tableau6[[#This Row],[Nom]],"é","e"),"è","e"),"ê","e"),"ë","e"),"É","E"),"Á","A")</f>
        <v>FERGUSON</v>
      </c>
      <c r="E71" t="str">
        <f>_xlfn.CONCAT(Tableau6[[#This Row],[Prenom]], $K$2,Tableau6[[#This Row],[Nom]])</f>
        <v>Alex FERGUSON</v>
      </c>
      <c r="F71" t="s">
        <v>296</v>
      </c>
      <c r="G71" t="s">
        <v>31</v>
      </c>
      <c r="H71" t="s">
        <v>274</v>
      </c>
      <c r="I71">
        <v>70</v>
      </c>
    </row>
    <row r="72" spans="1:9" x14ac:dyDescent="0.25">
      <c r="A72" t="s">
        <v>212</v>
      </c>
      <c r="B72" t="str">
        <f>SUBSTITUTE(SUBSTITUTE(SUBSTITUTE(SUBSTITUTE(SUBSTITUTE(Tableau6[[#This Row],[Prenom]],"é","e"),"è","e"),"ê","e"),"ë","e"),"É","E")</f>
        <v>Carnejy</v>
      </c>
      <c r="C72" t="s">
        <v>213</v>
      </c>
      <c r="D72" t="str">
        <f>SUBSTITUTE(SUBSTITUTE(SUBSTITUTE(SUBSTITUTE(SUBSTITUTE(SUBSTITUTE(Tableau6[[#This Row],[Nom]],"é","e"),"è","e"),"ê","e"),"ë","e"),"É","E"),"Á","A")</f>
        <v>ANTOINE</v>
      </c>
      <c r="E72" t="str">
        <f>_xlfn.CONCAT(Tableau6[[#This Row],[Prenom]], $K$2,Tableau6[[#This Row],[Nom]])</f>
        <v>Carnejy ANTOINE</v>
      </c>
      <c r="F72" t="s">
        <v>296</v>
      </c>
      <c r="G72" t="s">
        <v>34</v>
      </c>
      <c r="H72" t="s">
        <v>274</v>
      </c>
      <c r="I72">
        <v>71</v>
      </c>
    </row>
    <row r="73" spans="1:9" x14ac:dyDescent="0.25">
      <c r="A73" t="s">
        <v>239</v>
      </c>
      <c r="B73" t="str">
        <f>SUBSTITUTE(SUBSTITUTE(SUBSTITUTE(SUBSTITUTE(SUBSTITUTE(Tableau6[[#This Row],[Prenom]],"é","e"),"è","e"),"ê","e"),"ë","e"),"É","E")</f>
        <v>Sergueï</v>
      </c>
      <c r="C73" t="s">
        <v>240</v>
      </c>
      <c r="D73" t="str">
        <f>SUBSTITUTE(SUBSTITUTE(SUBSTITUTE(SUBSTITUTE(SUBSTITUTE(SUBSTITUTE(Tableau6[[#This Row],[Nom]],"é","e"),"è","e"),"ê","e"),"ë","e"),"É","E"),"Á","A")</f>
        <v>BUBKA</v>
      </c>
      <c r="E73" t="str">
        <f>_xlfn.CONCAT(Tableau6[[#This Row],[Prenom]], $K$2,Tableau6[[#This Row],[Nom]])</f>
        <v>Sergueï BUBKA</v>
      </c>
      <c r="F73" t="s">
        <v>296</v>
      </c>
      <c r="G73" t="s">
        <v>33</v>
      </c>
      <c r="H73" t="s">
        <v>261</v>
      </c>
      <c r="I73">
        <v>72</v>
      </c>
    </row>
    <row r="74" spans="1:9" x14ac:dyDescent="0.25">
      <c r="A74" t="s">
        <v>53</v>
      </c>
      <c r="B74" t="str">
        <f>SUBSTITUTE(SUBSTITUTE(SUBSTITUTE(SUBSTITUTE(SUBSTITUTE(Tableau6[[#This Row],[Prenom]],"é","e"),"è","e"),"ê","e"),"ë","e"),"É","E")</f>
        <v>Bethany</v>
      </c>
      <c r="C74" t="s">
        <v>54</v>
      </c>
      <c r="D74" t="str">
        <f>SUBSTITUTE(SUBSTITUTE(SUBSTITUTE(SUBSTITUTE(SUBSTITUTE(SUBSTITUTE(Tableau6[[#This Row],[Nom]],"é","e"),"è","e"),"ê","e"),"ë","e"),"É","E"),"Á","A")</f>
        <v>HAMILTON</v>
      </c>
      <c r="E74" t="str">
        <f>_xlfn.CONCAT(Tableau6[[#This Row],[Prenom]], $K$2,Tableau6[[#This Row],[Nom]])</f>
        <v>Bethany HAMILTON</v>
      </c>
      <c r="F74" t="s">
        <v>297</v>
      </c>
      <c r="G74" t="s">
        <v>26</v>
      </c>
      <c r="H74" t="s">
        <v>268</v>
      </c>
      <c r="I74">
        <v>73</v>
      </c>
    </row>
    <row r="75" spans="1:9" x14ac:dyDescent="0.25">
      <c r="A75" t="s">
        <v>79</v>
      </c>
      <c r="B75" t="str">
        <f>SUBSTITUTE(SUBSTITUTE(SUBSTITUTE(SUBSTITUTE(SUBSTITUTE(Tableau6[[#This Row],[Prenom]],"é","e"),"è","e"),"ê","e"),"ë","e"),"É","E")</f>
        <v>Kathrine</v>
      </c>
      <c r="C75" t="s">
        <v>80</v>
      </c>
      <c r="D75" t="str">
        <f>SUBSTITUTE(SUBSTITUTE(SUBSTITUTE(SUBSTITUTE(SUBSTITUTE(SUBSTITUTE(Tableau6[[#This Row],[Nom]],"é","e"),"è","e"),"ê","e"),"ë","e"),"É","E"),"Á","A")</f>
        <v>SWITZER</v>
      </c>
      <c r="E75" t="str">
        <f>_xlfn.CONCAT(Tableau6[[#This Row],[Prenom]], $K$2,Tableau6[[#This Row],[Nom]])</f>
        <v>Kathrine SWITZER</v>
      </c>
      <c r="F75" t="s">
        <v>297</v>
      </c>
      <c r="G75" t="s">
        <v>27</v>
      </c>
      <c r="H75" t="s">
        <v>261</v>
      </c>
      <c r="I75">
        <v>74</v>
      </c>
    </row>
    <row r="76" spans="1:9" x14ac:dyDescent="0.25">
      <c r="A76" t="s">
        <v>108</v>
      </c>
      <c r="B76" t="str">
        <f>SUBSTITUTE(SUBSTITUTE(SUBSTITUTE(SUBSTITUTE(SUBSTITUTE(Tableau6[[#This Row],[Prenom]],"é","e"),"è","e"),"ê","e"),"ë","e"),"É","E")</f>
        <v>Noel</v>
      </c>
      <c r="C76" t="s">
        <v>109</v>
      </c>
      <c r="D76" t="str">
        <f>SUBSTITUTE(SUBSTITUTE(SUBSTITUTE(SUBSTITUTE(SUBSTITUTE(SUBSTITUTE(Tableau6[[#This Row],[Nom]],"é","e"),"è","e"),"ê","e"),"ë","e"),"É","E"),"Á","A")</f>
        <v>VANDERNOTTE</v>
      </c>
      <c r="E76" t="str">
        <f>_xlfn.CONCAT(Tableau6[[#This Row],[Prenom]], $K$2,Tableau6[[#This Row],[Nom]])</f>
        <v>Noël VANDERNOTTE</v>
      </c>
      <c r="F76" t="s">
        <v>296</v>
      </c>
      <c r="G76" t="s">
        <v>28</v>
      </c>
      <c r="H76" t="s">
        <v>281</v>
      </c>
      <c r="I76">
        <v>75</v>
      </c>
    </row>
    <row r="77" spans="1:9" x14ac:dyDescent="0.25">
      <c r="A77" t="s">
        <v>134</v>
      </c>
      <c r="B77" t="str">
        <f>SUBSTITUTE(SUBSTITUTE(SUBSTITUTE(SUBSTITUTE(SUBSTITUTE(Tableau6[[#This Row],[Prenom]],"é","e"),"è","e"),"ê","e"),"ë","e"),"É","E")</f>
        <v>Ray</v>
      </c>
      <c r="C77" t="s">
        <v>135</v>
      </c>
      <c r="D77" t="str">
        <f>SUBSTITUTE(SUBSTITUTE(SUBSTITUTE(SUBSTITUTE(SUBSTITUTE(SUBSTITUTE(Tableau6[[#This Row],[Nom]],"é","e"),"è","e"),"ê","e"),"ë","e"),"É","E"),"Á","A")</f>
        <v>EWRY</v>
      </c>
      <c r="E77" t="str">
        <f>_xlfn.CONCAT(Tableau6[[#This Row],[Prenom]], $K$2,Tableau6[[#This Row],[Nom]])</f>
        <v>Ray EWRY</v>
      </c>
      <c r="F77" t="s">
        <v>296</v>
      </c>
      <c r="G77" t="s">
        <v>29</v>
      </c>
      <c r="H77" t="s">
        <v>261</v>
      </c>
      <c r="I77">
        <v>76</v>
      </c>
    </row>
    <row r="78" spans="1:9" x14ac:dyDescent="0.25">
      <c r="A78" t="s">
        <v>256</v>
      </c>
      <c r="B78" t="str">
        <f>SUBSTITUTE(SUBSTITUTE(SUBSTITUTE(SUBSTITUTE(SUBSTITUTE(Tableau6[[#This Row],[Prenom]],"é","e"),"è","e"),"ê","e"),"ë","e"),"É","E")</f>
        <v>Jean-Claude</v>
      </c>
      <c r="C78" t="s">
        <v>162</v>
      </c>
      <c r="D78" t="str">
        <f>SUBSTITUTE(SUBSTITUTE(SUBSTITUTE(SUBSTITUTE(SUBSTITUTE(SUBSTITUTE(Tableau6[[#This Row],[Nom]],"é","e"),"è","e"),"ê","e"),"ë","e"),"É","E"),"Á","A")</f>
        <v>KILLY</v>
      </c>
      <c r="E78" t="str">
        <f>_xlfn.CONCAT(Tableau6[[#This Row],[Prenom]], $K$2,Tableau6[[#This Row],[Nom]])</f>
        <v>Jean-Claude KILLY</v>
      </c>
      <c r="F78" t="s">
        <v>296</v>
      </c>
      <c r="G78" t="s">
        <v>30</v>
      </c>
      <c r="H78" t="s">
        <v>269</v>
      </c>
      <c r="I78">
        <v>77</v>
      </c>
    </row>
    <row r="79" spans="1:9" x14ac:dyDescent="0.25">
      <c r="A79" t="s">
        <v>188</v>
      </c>
      <c r="B79" t="str">
        <f>SUBSTITUTE(SUBSTITUTE(SUBSTITUTE(SUBSTITUTE(SUBSTITUTE(Tableau6[[#This Row],[Prenom]],"é","e"),"è","e"),"ê","e"),"ë","e"),"É","E")</f>
        <v>Aime</v>
      </c>
      <c r="C79" t="s">
        <v>189</v>
      </c>
      <c r="D79" t="str">
        <f>SUBSTITUTE(SUBSTITUTE(SUBSTITUTE(SUBSTITUTE(SUBSTITUTE(SUBSTITUTE(Tableau6[[#This Row],[Nom]],"é","e"),"è","e"),"ê","e"),"ë","e"),"É","E"),"Á","A")</f>
        <v>JACQUET</v>
      </c>
      <c r="E79" t="str">
        <f>_xlfn.CONCAT(Tableau6[[#This Row],[Prenom]], $K$2,Tableau6[[#This Row],[Nom]])</f>
        <v>Aimé JACQUET</v>
      </c>
      <c r="F79" t="s">
        <v>296</v>
      </c>
      <c r="G79" t="s">
        <v>31</v>
      </c>
      <c r="H79" t="s">
        <v>274</v>
      </c>
      <c r="I79">
        <v>78</v>
      </c>
    </row>
    <row r="80" spans="1:9" x14ac:dyDescent="0.25">
      <c r="A80" t="s">
        <v>214</v>
      </c>
      <c r="B80" t="str">
        <f>SUBSTITUTE(SUBSTITUTE(SUBSTITUTE(SUBSTITUTE(SUBSTITUTE(Tableau6[[#This Row],[Prenom]],"é","e"),"è","e"),"ê","e"),"ë","e"),"É","E")</f>
        <v>Vincent</v>
      </c>
      <c r="C80" t="s">
        <v>215</v>
      </c>
      <c r="D80" t="str">
        <f>SUBSTITUTE(SUBSTITUTE(SUBSTITUTE(SUBSTITUTE(SUBSTITUTE(SUBSTITUTE(Tableau6[[#This Row],[Nom]],"é","e"),"è","e"),"ê","e"),"ë","e"),"É","E"),"Á","A")</f>
        <v>VENT</v>
      </c>
      <c r="E80" t="str">
        <f>_xlfn.CONCAT(Tableau6[[#This Row],[Prenom]], $K$2,Tableau6[[#This Row],[Nom]])</f>
        <v>Vincent VENT</v>
      </c>
      <c r="F80" t="s">
        <v>296</v>
      </c>
      <c r="G80" t="s">
        <v>34</v>
      </c>
      <c r="H80" t="s">
        <v>275</v>
      </c>
      <c r="I80">
        <v>79</v>
      </c>
    </row>
    <row r="81" spans="1:9" x14ac:dyDescent="0.25">
      <c r="A81" t="s">
        <v>241</v>
      </c>
      <c r="B81" t="str">
        <f>SUBSTITUTE(SUBSTITUTE(SUBSTITUTE(SUBSTITUTE(SUBSTITUTE(Tableau6[[#This Row],[Prenom]],"é","e"),"è","e"),"ê","e"),"ë","e"),"É","E")</f>
        <v>Jonah</v>
      </c>
      <c r="C81" t="s">
        <v>242</v>
      </c>
      <c r="D81" t="str">
        <f>SUBSTITUTE(SUBSTITUTE(SUBSTITUTE(SUBSTITUTE(SUBSTITUTE(SUBSTITUTE(Tableau6[[#This Row],[Nom]],"é","e"),"è","e"),"ê","e"),"ë","e"),"É","E"),"Á","A")</f>
        <v>LOMU</v>
      </c>
      <c r="E81" t="str">
        <f>_xlfn.CONCAT(Tableau6[[#This Row],[Prenom]], $K$2,Tableau6[[#This Row],[Nom]])</f>
        <v>Jonah LOMU</v>
      </c>
      <c r="F81" t="s">
        <v>296</v>
      </c>
      <c r="G81" t="s">
        <v>33</v>
      </c>
      <c r="H81" t="s">
        <v>287</v>
      </c>
      <c r="I81">
        <v>80</v>
      </c>
    </row>
    <row r="82" spans="1:9" x14ac:dyDescent="0.25">
      <c r="A82" t="s">
        <v>250</v>
      </c>
      <c r="B82" t="str">
        <f>SUBSTITUTE(SUBSTITUTE(SUBSTITUTE(SUBSTITUTE(SUBSTITUTE(Tableau6[[#This Row],[Prenom]],"é","e"),"è","e"),"ê","e"),"ë","e"),"É","E")</f>
        <v>Marie-Amelie</v>
      </c>
      <c r="C82" t="s">
        <v>57</v>
      </c>
      <c r="D82" t="str">
        <f>SUBSTITUTE(SUBSTITUTE(SUBSTITUTE(SUBSTITUTE(SUBSTITUTE(SUBSTITUTE(Tableau6[[#This Row],[Nom]],"é","e"),"è","e"),"ê","e"),"ë","e"),"É","E"),"Á","A")</f>
        <v>LEFUR</v>
      </c>
      <c r="E82" t="str">
        <f>_xlfn.CONCAT(Tableau6[[#This Row],[Prenom]], $K$2,Tableau6[[#This Row],[Nom]])</f>
        <v>Marie-Amélie LEFUR</v>
      </c>
      <c r="F82" t="s">
        <v>297</v>
      </c>
      <c r="G82" t="s">
        <v>26</v>
      </c>
      <c r="H82" t="s">
        <v>261</v>
      </c>
      <c r="I82">
        <v>81</v>
      </c>
    </row>
    <row r="83" spans="1:9" x14ac:dyDescent="0.25">
      <c r="A83" t="s">
        <v>81</v>
      </c>
      <c r="B83" t="str">
        <f>SUBSTITUTE(SUBSTITUTE(SUBSTITUTE(SUBSTITUTE(SUBSTITUTE(Tableau6[[#This Row],[Prenom]],"é","e"),"è","e"),"ê","e"),"ë","e"),"É","E")</f>
        <v>Genzebe</v>
      </c>
      <c r="C83" t="s">
        <v>82</v>
      </c>
      <c r="D83" t="str">
        <f>SUBSTITUTE(SUBSTITUTE(SUBSTITUTE(SUBSTITUTE(SUBSTITUTE(SUBSTITUTE(Tableau6[[#This Row],[Nom]],"é","e"),"è","e"),"ê","e"),"ë","e"),"É","E"),"Á","A")</f>
        <v>DIBABA</v>
      </c>
      <c r="E83" t="str">
        <f>_xlfn.CONCAT(Tableau6[[#This Row],[Prenom]], $K$2,Tableau6[[#This Row],[Nom]])</f>
        <v>Genzebe DIBABA</v>
      </c>
      <c r="F83" t="s">
        <v>297</v>
      </c>
      <c r="G83" t="s">
        <v>27</v>
      </c>
      <c r="H83" t="s">
        <v>261</v>
      </c>
      <c r="I83">
        <v>82</v>
      </c>
    </row>
    <row r="84" spans="1:9" x14ac:dyDescent="0.25">
      <c r="A84" t="s">
        <v>110</v>
      </c>
      <c r="B84" t="str">
        <f>SUBSTITUTE(SUBSTITUTE(SUBSTITUTE(SUBSTITUTE(SUBSTITUTE(Tableau6[[#This Row],[Prenom]],"é","e"),"è","e"),"ê","e"),"ë","e"),"É","E")</f>
        <v>Melina</v>
      </c>
      <c r="C84" t="s">
        <v>253</v>
      </c>
      <c r="D84" t="str">
        <f>SUBSTITUTE(SUBSTITUTE(SUBSTITUTE(SUBSTITUTE(SUBSTITUTE(SUBSTITUTE(Tableau6[[#This Row],[Nom]],"é","e"),"è","e"),"ê","e"),"ë","e"),"É","E"),"Á","A")</f>
        <v>ROBERT MICHON</v>
      </c>
      <c r="E84" t="str">
        <f>_xlfn.CONCAT(Tableau6[[#This Row],[Prenom]], $K$2,Tableau6[[#This Row],[Nom]])</f>
        <v>Mélina ROBERT MICHON</v>
      </c>
      <c r="F84" t="s">
        <v>297</v>
      </c>
      <c r="G84" t="s">
        <v>28</v>
      </c>
      <c r="H84" t="s">
        <v>261</v>
      </c>
      <c r="I84">
        <v>83</v>
      </c>
    </row>
    <row r="85" spans="1:9" x14ac:dyDescent="0.25">
      <c r="A85" t="s">
        <v>136</v>
      </c>
      <c r="B85" t="str">
        <f>SUBSTITUTE(SUBSTITUTE(SUBSTITUTE(SUBSTITUTE(SUBSTITUTE(Tableau6[[#This Row],[Prenom]],"é","e"),"è","e"),"ê","e"),"ë","e"),"É","E")</f>
        <v>Isabell</v>
      </c>
      <c r="C85" t="s">
        <v>137</v>
      </c>
      <c r="D85" t="str">
        <f>SUBSTITUTE(SUBSTITUTE(SUBSTITUTE(SUBSTITUTE(SUBSTITUTE(SUBSTITUTE(Tableau6[[#This Row],[Nom]],"é","e"),"è","e"),"ê","e"),"ë","e"),"É","E"),"Á","A")</f>
        <v>WERTH</v>
      </c>
      <c r="E85" t="str">
        <f>_xlfn.CONCAT(Tableau6[[#This Row],[Prenom]], $K$2,Tableau6[[#This Row],[Nom]])</f>
        <v>Isabell WERTH</v>
      </c>
      <c r="F85" t="s">
        <v>297</v>
      </c>
      <c r="G85" t="s">
        <v>29</v>
      </c>
      <c r="H85" t="s">
        <v>284</v>
      </c>
      <c r="I85">
        <v>84</v>
      </c>
    </row>
    <row r="86" spans="1:9" x14ac:dyDescent="0.25">
      <c r="A86" t="s">
        <v>163</v>
      </c>
      <c r="B86" t="str">
        <f>SUBSTITUTE(SUBSTITUTE(SUBSTITUTE(SUBSTITUTE(SUBSTITUTE(Tableau6[[#This Row],[Prenom]],"é","e"),"è","e"),"ê","e"),"ë","e"),"É","E")</f>
        <v>Andre</v>
      </c>
      <c r="C86" t="s">
        <v>164</v>
      </c>
      <c r="D86" t="str">
        <f>SUBSTITUTE(SUBSTITUTE(SUBSTITUTE(SUBSTITUTE(SUBSTITUTE(SUBSTITUTE(Tableau6[[#This Row],[Nom]],"é","e"),"è","e"),"ê","e"),"ë","e"),"É","E"),"Á","A")</f>
        <v>JOUSSEAUME</v>
      </c>
      <c r="E86" t="str">
        <f>_xlfn.CONCAT(Tableau6[[#This Row],[Prenom]], $K$2,Tableau6[[#This Row],[Nom]])</f>
        <v>André JOUSSEAUME</v>
      </c>
      <c r="F86" t="s">
        <v>296</v>
      </c>
      <c r="G86" t="s">
        <v>30</v>
      </c>
      <c r="H86" t="s">
        <v>284</v>
      </c>
      <c r="I86">
        <v>85</v>
      </c>
    </row>
    <row r="87" spans="1:9" x14ac:dyDescent="0.25">
      <c r="A87" t="s">
        <v>190</v>
      </c>
      <c r="B87" t="str">
        <f>SUBSTITUTE(SUBSTITUTE(SUBSTITUTE(SUBSTITUTE(SUBSTITUTE(Tableau6[[#This Row],[Prenom]],"é","e"),"è","e"),"ê","e"),"ë","e"),"É","E")</f>
        <v>Bill</v>
      </c>
      <c r="C87" t="s">
        <v>191</v>
      </c>
      <c r="D87" t="str">
        <f>SUBSTITUTE(SUBSTITUTE(SUBSTITUTE(SUBSTITUTE(SUBSTITUTE(SUBSTITUTE(Tableau6[[#This Row],[Nom]],"é","e"),"è","e"),"ê","e"),"ë","e"),"É","E"),"Á","A")</f>
        <v>BELICHICK</v>
      </c>
      <c r="E87" t="str">
        <f>_xlfn.CONCAT(Tableau6[[#This Row],[Prenom]], $K$2,Tableau6[[#This Row],[Nom]])</f>
        <v>Bill BELICHICK</v>
      </c>
      <c r="F87" t="s">
        <v>296</v>
      </c>
      <c r="G87" t="s">
        <v>31</v>
      </c>
      <c r="H87" t="s">
        <v>290</v>
      </c>
      <c r="I87">
        <v>86</v>
      </c>
    </row>
    <row r="88" spans="1:9" x14ac:dyDescent="0.25">
      <c r="A88" t="s">
        <v>216</v>
      </c>
      <c r="B88" t="str">
        <f>SUBSTITUTE(SUBSTITUTE(SUBSTITUTE(SUBSTITUTE(SUBSTITUTE(Tableau6[[#This Row],[Prenom]],"é","e"),"è","e"),"ê","e"),"ë","e"),"É","E")</f>
        <v>Marc</v>
      </c>
      <c r="C88" t="s">
        <v>217</v>
      </c>
      <c r="D88" t="str">
        <f>SUBSTITUTE(SUBSTITUTE(SUBSTITUTE(SUBSTITUTE(SUBSTITUTE(SUBSTITUTE(Tableau6[[#This Row],[Nom]],"é","e"),"è","e"),"ê","e"),"ë","e"),"É","E"),"Á","A")</f>
        <v>MACEDOT</v>
      </c>
      <c r="E88" t="str">
        <f>_xlfn.CONCAT(Tableau6[[#This Row],[Prenom]], $K$2,Tableau6[[#This Row],[Nom]])</f>
        <v>Marc MACEDOT</v>
      </c>
      <c r="F88" t="s">
        <v>296</v>
      </c>
      <c r="G88" t="s">
        <v>34</v>
      </c>
      <c r="H88" t="s">
        <v>261</v>
      </c>
      <c r="I88">
        <v>87</v>
      </c>
    </row>
    <row r="89" spans="1:9" x14ac:dyDescent="0.25">
      <c r="A89" t="s">
        <v>243</v>
      </c>
      <c r="B89" t="str">
        <f>SUBSTITUTE(SUBSTITUTE(SUBSTITUTE(SUBSTITUTE(SUBSTITUTE(Tableau6[[#This Row],[Prenom]],"é","e"),"è","e"),"ê","e"),"ë","e"),"É","E")</f>
        <v>Martina</v>
      </c>
      <c r="C89" t="s">
        <v>244</v>
      </c>
      <c r="D89" t="str">
        <f>SUBSTITUTE(SUBSTITUTE(SUBSTITUTE(SUBSTITUTE(SUBSTITUTE(SUBSTITUTE(Tableau6[[#This Row],[Nom]],"é","e"),"è","e"),"ê","e"),"ë","e"),"É","E"),"Á","A")</f>
        <v>NAVRATILOVA</v>
      </c>
      <c r="E89" t="str">
        <f>_xlfn.CONCAT(Tableau6[[#This Row],[Prenom]], $K$2,Tableau6[[#This Row],[Nom]])</f>
        <v>Martina NAVRÁTILOVÁ</v>
      </c>
      <c r="F89" t="s">
        <v>297</v>
      </c>
      <c r="G89" t="s">
        <v>33</v>
      </c>
      <c r="H89" t="s">
        <v>263</v>
      </c>
      <c r="I89">
        <v>88</v>
      </c>
    </row>
    <row r="90" spans="1:9" x14ac:dyDescent="0.25">
      <c r="A90" t="s">
        <v>55</v>
      </c>
      <c r="B90" t="str">
        <f>SUBSTITUTE(SUBSTITUTE(SUBSTITUTE(SUBSTITUTE(SUBSTITUTE(Tableau6[[#This Row],[Prenom]],"é","e"),"è","e"),"ê","e"),"ë","e"),"É","E")</f>
        <v>Marie</v>
      </c>
      <c r="C90" t="s">
        <v>58</v>
      </c>
      <c r="D90" t="str">
        <f>SUBSTITUTE(SUBSTITUTE(SUBSTITUTE(SUBSTITUTE(SUBSTITUTE(SUBSTITUTE(Tableau6[[#This Row],[Nom]],"é","e"),"è","e"),"ê","e"),"ë","e"),"É","E"),"Á","A")</f>
        <v>BOCHET</v>
      </c>
      <c r="E90" t="str">
        <f>_xlfn.CONCAT(Tableau6[[#This Row],[Prenom]], $K$2,Tableau6[[#This Row],[Nom]])</f>
        <v>Marie BOCHET</v>
      </c>
      <c r="F90" t="s">
        <v>297</v>
      </c>
      <c r="G90" t="s">
        <v>26</v>
      </c>
      <c r="H90" t="s">
        <v>269</v>
      </c>
      <c r="I90">
        <v>89</v>
      </c>
    </row>
    <row r="91" spans="1:9" x14ac:dyDescent="0.25">
      <c r="A91" t="s">
        <v>83</v>
      </c>
      <c r="B91" t="str">
        <f>SUBSTITUTE(SUBSTITUTE(SUBSTITUTE(SUBSTITUTE(SUBSTITUTE(Tableau6[[#This Row],[Prenom]],"é","e"),"è","e"),"ê","e"),"ë","e"),"É","E")</f>
        <v>Javier</v>
      </c>
      <c r="C91" t="s">
        <v>84</v>
      </c>
      <c r="D91" t="str">
        <f>SUBSTITUTE(SUBSTITUTE(SUBSTITUTE(SUBSTITUTE(SUBSTITUTE(SUBSTITUTE(Tableau6[[#This Row],[Nom]],"é","e"),"è","e"),"ê","e"),"ë","e"),"É","E"),"Á","A")</f>
        <v>SOTOMAYOR</v>
      </c>
      <c r="E91" t="str">
        <f>_xlfn.CONCAT(Tableau6[[#This Row],[Prenom]], $K$2,Tableau6[[#This Row],[Nom]])</f>
        <v>Javier SOTOMAYOR</v>
      </c>
      <c r="F91" t="s">
        <v>296</v>
      </c>
      <c r="G91" t="s">
        <v>27</v>
      </c>
      <c r="H91" t="s">
        <v>261</v>
      </c>
      <c r="I91">
        <v>90</v>
      </c>
    </row>
    <row r="92" spans="1:9" x14ac:dyDescent="0.25">
      <c r="A92" t="s">
        <v>111</v>
      </c>
      <c r="B92" t="str">
        <f>SUBSTITUTE(SUBSTITUTE(SUBSTITUTE(SUBSTITUTE(SUBSTITUTE(Tableau6[[#This Row],[Prenom]],"é","e"),"è","e"),"ê","e"),"ë","e"),"É","E")</f>
        <v>Kevin</v>
      </c>
      <c r="C92" t="s">
        <v>112</v>
      </c>
      <c r="D92" t="str">
        <f>SUBSTITUTE(SUBSTITUTE(SUBSTITUTE(SUBSTITUTE(SUBSTITUTE(SUBSTITUTE(Tableau6[[#This Row],[Nom]],"é","e"),"è","e"),"ê","e"),"ë","e"),"É","E"),"Á","A")</f>
        <v>MAYER</v>
      </c>
      <c r="E92" t="str">
        <f>_xlfn.CONCAT(Tableau6[[#This Row],[Prenom]], $K$2,Tableau6[[#This Row],[Nom]])</f>
        <v>Kevin MAYER</v>
      </c>
      <c r="F92" t="s">
        <v>296</v>
      </c>
      <c r="G92" t="s">
        <v>28</v>
      </c>
      <c r="H92" t="s">
        <v>261</v>
      </c>
      <c r="I92">
        <v>91</v>
      </c>
    </row>
    <row r="93" spans="1:9" x14ac:dyDescent="0.25">
      <c r="A93" t="s">
        <v>138</v>
      </c>
      <c r="B93" t="str">
        <f>SUBSTITUTE(SUBSTITUTE(SUBSTITUTE(SUBSTITUTE(SUBSTITUTE(Tableau6[[#This Row],[Prenom]],"é","e"),"è","e"),"ê","e"),"ë","e"),"É","E")</f>
        <v>Lidia</v>
      </c>
      <c r="C93" t="s">
        <v>139</v>
      </c>
      <c r="D93" t="str">
        <f>SUBSTITUTE(SUBSTITUTE(SUBSTITUTE(SUBSTITUTE(SUBSTITUTE(SUBSTITUTE(Tableau6[[#This Row],[Nom]],"é","e"),"è","e"),"ê","e"),"ë","e"),"É","E"),"Á","A")</f>
        <v>SKOBLIKOVA</v>
      </c>
      <c r="E93" t="str">
        <f>_xlfn.CONCAT(Tableau6[[#This Row],[Prenom]], $K$2,Tableau6[[#This Row],[Nom]])</f>
        <v>Lidia SKOBLIKOVA</v>
      </c>
      <c r="F93" t="s">
        <v>297</v>
      </c>
      <c r="G93" t="s">
        <v>29</v>
      </c>
      <c r="H93" t="s">
        <v>285</v>
      </c>
      <c r="I93">
        <v>92</v>
      </c>
    </row>
    <row r="94" spans="1:9" x14ac:dyDescent="0.25">
      <c r="A94" t="s">
        <v>165</v>
      </c>
      <c r="B94" t="str">
        <f>SUBSTITUTE(SUBSTITUTE(SUBSTITUTE(SUBSTITUTE(SUBSTITUTE(Tableau6[[#This Row],[Prenom]],"é","e"),"è","e"),"ê","e"),"ë","e"),"É","E")</f>
        <v>Laure</v>
      </c>
      <c r="C94" t="s">
        <v>166</v>
      </c>
      <c r="D94" t="str">
        <f>SUBSTITUTE(SUBSTITUTE(SUBSTITUTE(SUBSTITUTE(SUBSTITUTE(SUBSTITUTE(Tableau6[[#This Row],[Nom]],"é","e"),"è","e"),"ê","e"),"ë","e"),"É","E"),"Á","A")</f>
        <v>MANAUDOU</v>
      </c>
      <c r="E94" t="str">
        <f>_xlfn.CONCAT(Tableau6[[#This Row],[Prenom]], $K$2,Tableau6[[#This Row],[Nom]])</f>
        <v>Laure MANAUDOU</v>
      </c>
      <c r="F94" t="s">
        <v>297</v>
      </c>
      <c r="G94" t="s">
        <v>30</v>
      </c>
      <c r="H94" t="s">
        <v>270</v>
      </c>
      <c r="I94">
        <v>93</v>
      </c>
    </row>
    <row r="95" spans="1:9" x14ac:dyDescent="0.25">
      <c r="A95" t="s">
        <v>105</v>
      </c>
      <c r="B95" t="str">
        <f>SUBSTITUTE(SUBSTITUTE(SUBSTITUTE(SUBSTITUTE(SUBSTITUTE(Tableau6[[#This Row],[Prenom]],"é","e"),"è","e"),"ê","e"),"ë","e"),"É","E")</f>
        <v>Philippe</v>
      </c>
      <c r="C95" t="s">
        <v>192</v>
      </c>
      <c r="D95" t="str">
        <f>SUBSTITUTE(SUBSTITUTE(SUBSTITUTE(SUBSTITUTE(SUBSTITUTE(SUBSTITUTE(Tableau6[[#This Row],[Nom]],"é","e"),"è","e"),"ê","e"),"ë","e"),"É","E"),"Á","A")</f>
        <v>LUCAS</v>
      </c>
      <c r="E95" t="str">
        <f>_xlfn.CONCAT(Tableau6[[#This Row],[Prenom]], $K$2,Tableau6[[#This Row],[Nom]])</f>
        <v>Philippe LUCAS</v>
      </c>
      <c r="F95" t="s">
        <v>296</v>
      </c>
      <c r="G95" t="s">
        <v>31</v>
      </c>
      <c r="H95" t="s">
        <v>270</v>
      </c>
      <c r="I95">
        <v>94</v>
      </c>
    </row>
    <row r="96" spans="1:9" x14ac:dyDescent="0.25">
      <c r="A96" t="s">
        <v>218</v>
      </c>
      <c r="B96" t="str">
        <f>SUBSTITUTE(SUBSTITUTE(SUBSTITUTE(SUBSTITUTE(SUBSTITUTE(Tableau6[[#This Row],[Prenom]],"é","e"),"è","e"),"ê","e"),"ë","e"),"É","E")</f>
        <v>Hachemi</v>
      </c>
      <c r="C96" t="s">
        <v>219</v>
      </c>
      <c r="D96" t="str">
        <f>SUBSTITUTE(SUBSTITUTE(SUBSTITUTE(SUBSTITUTE(SUBSTITUTE(SUBSTITUTE(Tableau6[[#This Row],[Nom]],"é","e"),"è","e"),"ê","e"),"ë","e"),"É","E"),"Á","A")</f>
        <v>BENDJANA</v>
      </c>
      <c r="E96" t="str">
        <f>_xlfn.CONCAT(Tableau6[[#This Row],[Prenom]], $K$2,Tableau6[[#This Row],[Nom]])</f>
        <v>Hachemi BENDJANA</v>
      </c>
      <c r="F96" t="s">
        <v>296</v>
      </c>
      <c r="G96" t="s">
        <v>34</v>
      </c>
      <c r="H96" t="s">
        <v>271</v>
      </c>
      <c r="I96">
        <v>95</v>
      </c>
    </row>
    <row r="97" spans="1:9" x14ac:dyDescent="0.25">
      <c r="A97" t="s">
        <v>991</v>
      </c>
      <c r="B97" t="str">
        <f>SUBSTITUTE(SUBSTITUTE(SUBSTITUTE(SUBSTITUTE(SUBSTITUTE(Tableau6[[#This Row],[Prenom]],"é","e"),"è","e"),"ê","e"),"ë","e"),"É","E")</f>
        <v xml:space="preserve"> </v>
      </c>
      <c r="C97" t="s">
        <v>32</v>
      </c>
      <c r="D97" t="str">
        <f>SUBSTITUTE(SUBSTITUTE(SUBSTITUTE(SUBSTITUTE(SUBSTITUTE(SUBSTITUTE(Tableau6[[#This Row],[Nom]],"é","e"),"è","e"),"ê","e"),"ë","e"),"É","E"),"Á","A")</f>
        <v>PELE</v>
      </c>
      <c r="E97" t="str">
        <f>_xlfn.CONCAT(Tableau6[[#This Row],[Prenom]], $K$2,Tableau6[[#This Row],[Nom]])</f>
        <v xml:space="preserve">  PELÉ</v>
      </c>
      <c r="F97" t="s">
        <v>296</v>
      </c>
      <c r="G97" t="s">
        <v>33</v>
      </c>
      <c r="H97" t="s">
        <v>274</v>
      </c>
      <c r="I97">
        <v>96</v>
      </c>
    </row>
    <row r="98" spans="1:9" x14ac:dyDescent="0.25">
      <c r="A98" t="s">
        <v>56</v>
      </c>
      <c r="B98" t="str">
        <f>SUBSTITUTE(SUBSTITUTE(SUBSTITUTE(SUBSTITUTE(SUBSTITUTE(Tableau6[[#This Row],[Prenom]],"é","e"),"è","e"),"ê","e"),"ë","e"),"É","E")</f>
        <v>Amelie</v>
      </c>
      <c r="C98" t="s">
        <v>59</v>
      </c>
      <c r="D98" t="str">
        <f>SUBSTITUTE(SUBSTITUTE(SUBSTITUTE(SUBSTITUTE(SUBSTITUTE(SUBSTITUTE(Tableau6[[#This Row],[Nom]],"é","e"),"è","e"),"ê","e"),"ë","e"),"É","E"),"Á","A")</f>
        <v>MORESMO</v>
      </c>
      <c r="E98" t="str">
        <f>_xlfn.CONCAT(Tableau6[[#This Row],[Prenom]], $K$2,Tableau6[[#This Row],[Nom]])</f>
        <v>Amélie MORESMO</v>
      </c>
      <c r="F98" t="s">
        <v>297</v>
      </c>
      <c r="G98" t="s">
        <v>26</v>
      </c>
      <c r="H98" t="s">
        <v>263</v>
      </c>
      <c r="I98">
        <v>97</v>
      </c>
    </row>
    <row r="99" spans="1:9" x14ac:dyDescent="0.25">
      <c r="A99" t="s">
        <v>85</v>
      </c>
      <c r="B99" t="str">
        <f>SUBSTITUTE(SUBSTITUTE(SUBSTITUTE(SUBSTITUTE(SUBSTITUTE(Tableau6[[#This Row],[Prenom]],"é","e"),"è","e"),"ê","e"),"ë","e"),"É","E")</f>
        <v>Cristiano</v>
      </c>
      <c r="C99" t="s">
        <v>86</v>
      </c>
      <c r="D99" t="str">
        <f>SUBSTITUTE(SUBSTITUTE(SUBSTITUTE(SUBSTITUTE(SUBSTITUTE(SUBSTITUTE(Tableau6[[#This Row],[Nom]],"é","e"),"è","e"),"ê","e"),"ë","e"),"É","E"),"Á","A")</f>
        <v>RONALDO</v>
      </c>
      <c r="E99" t="str">
        <f>_xlfn.CONCAT(Tableau6[[#This Row],[Prenom]], $K$2,Tableau6[[#This Row],[Nom]])</f>
        <v>Cristiano RONALDO</v>
      </c>
      <c r="F99" t="s">
        <v>296</v>
      </c>
      <c r="G99" t="s">
        <v>27</v>
      </c>
      <c r="H99" t="s">
        <v>274</v>
      </c>
      <c r="I99">
        <v>98</v>
      </c>
    </row>
    <row r="100" spans="1:9" x14ac:dyDescent="0.25">
      <c r="A100" t="s">
        <v>113</v>
      </c>
      <c r="B100" t="str">
        <f>SUBSTITUTE(SUBSTITUTE(SUBSTITUTE(SUBSTITUTE(SUBSTITUTE(Tableau6[[#This Row],[Prenom]],"é","e"),"è","e"),"ê","e"),"ë","e"),"É","E")</f>
        <v>Jeannie</v>
      </c>
      <c r="C100" t="s">
        <v>114</v>
      </c>
      <c r="D100" t="str">
        <f>SUBSTITUTE(SUBSTITUTE(SUBSTITUTE(SUBSTITUTE(SUBSTITUTE(SUBSTITUTE(Tableau6[[#This Row],[Nom]],"é","e"),"è","e"),"ê","e"),"ë","e"),"É","E"),"Á","A")</f>
        <v>LONGO</v>
      </c>
      <c r="E100" t="str">
        <f>_xlfn.CONCAT(Tableau6[[#This Row],[Prenom]], $K$2,Tableau6[[#This Row],[Nom]])</f>
        <v>Jeannie LONGO</v>
      </c>
      <c r="F100" t="s">
        <v>297</v>
      </c>
      <c r="G100" t="s">
        <v>28</v>
      </c>
      <c r="H100" t="s">
        <v>273</v>
      </c>
      <c r="I100">
        <v>99</v>
      </c>
    </row>
    <row r="101" spans="1:9" x14ac:dyDescent="0.25">
      <c r="A101" t="s">
        <v>140</v>
      </c>
      <c r="B101" t="str">
        <f>SUBSTITUTE(SUBSTITUTE(SUBSTITUTE(SUBSTITUTE(SUBSTITUTE(Tableau6[[#This Row],[Prenom]],"é","e"),"è","e"),"ê","e"),"ë","e"),"É","E")</f>
        <v>Valentina</v>
      </c>
      <c r="C101" t="s">
        <v>141</v>
      </c>
      <c r="D101" t="str">
        <f>SUBSTITUTE(SUBSTITUTE(SUBSTITUTE(SUBSTITUTE(SUBSTITUTE(SUBSTITUTE(Tableau6[[#This Row],[Nom]],"é","e"),"è","e"),"ê","e"),"ë","e"),"É","E"),"Á","A")</f>
        <v>VEZZALI</v>
      </c>
      <c r="E101" t="str">
        <f>_xlfn.CONCAT(Tableau6[[#This Row],[Prenom]], $K$2,Tableau6[[#This Row],[Nom]])</f>
        <v>Valentina VEZZALI</v>
      </c>
      <c r="F101" t="s">
        <v>297</v>
      </c>
      <c r="G101" t="s">
        <v>29</v>
      </c>
      <c r="H101" t="s">
        <v>279</v>
      </c>
      <c r="I101">
        <v>100</v>
      </c>
    </row>
    <row r="102" spans="1:9" x14ac:dyDescent="0.25">
      <c r="A102" t="s">
        <v>167</v>
      </c>
      <c r="B102" t="str">
        <f>SUBSTITUTE(SUBSTITUTE(SUBSTITUTE(SUBSTITUTE(SUBSTITUTE(Tableau6[[#This Row],[Prenom]],"é","e"),"è","e"),"ê","e"),"ë","e"),"É","E")</f>
        <v>Susanne</v>
      </c>
      <c r="C102" t="s">
        <v>168</v>
      </c>
      <c r="D102" t="str">
        <f>SUBSTITUTE(SUBSTITUTE(SUBSTITUTE(SUBSTITUTE(SUBSTITUTE(SUBSTITUTE(Tableau6[[#This Row],[Nom]],"é","e"),"è","e"),"ê","e"),"ë","e"),"É","E"),"Á","A")</f>
        <v>LANGLEN</v>
      </c>
      <c r="E102" t="str">
        <f>_xlfn.CONCAT(Tableau6[[#This Row],[Prenom]], $K$2,Tableau6[[#This Row],[Nom]])</f>
        <v>Susanne LANGLEN</v>
      </c>
      <c r="F102" t="s">
        <v>297</v>
      </c>
      <c r="G102" t="s">
        <v>30</v>
      </c>
      <c r="H102" t="s">
        <v>263</v>
      </c>
      <c r="I102">
        <v>101</v>
      </c>
    </row>
    <row r="103" spans="1:9" x14ac:dyDescent="0.25">
      <c r="A103" t="s">
        <v>193</v>
      </c>
      <c r="B103" t="str">
        <f>SUBSTITUTE(SUBSTITUTE(SUBSTITUTE(SUBSTITUTE(SUBSTITUTE(Tableau6[[#This Row],[Prenom]],"é","e"),"è","e"),"ê","e"),"ë","e"),"É","E")</f>
        <v>Becky</v>
      </c>
      <c r="C103" t="s">
        <v>194</v>
      </c>
      <c r="D103" t="str">
        <f>SUBSTITUTE(SUBSTITUTE(SUBSTITUTE(SUBSTITUTE(SUBSTITUTE(SUBSTITUTE(Tableau6[[#This Row],[Nom]],"é","e"),"è","e"),"ê","e"),"ë","e"),"É","E"),"Á","A")</f>
        <v>HAMMON</v>
      </c>
      <c r="E103" t="str">
        <f>_xlfn.CONCAT(Tableau6[[#This Row],[Prenom]], $K$2,Tableau6[[#This Row],[Nom]])</f>
        <v>Becky HAMMON</v>
      </c>
      <c r="F103" t="s">
        <v>297</v>
      </c>
      <c r="G103" t="s">
        <v>31</v>
      </c>
      <c r="H103" t="s">
        <v>275</v>
      </c>
      <c r="I103">
        <v>102</v>
      </c>
    </row>
    <row r="104" spans="1:9" x14ac:dyDescent="0.25">
      <c r="A104" t="s">
        <v>220</v>
      </c>
      <c r="B104" t="str">
        <f>SUBSTITUTE(SUBSTITUTE(SUBSTITUTE(SUBSTITUTE(SUBSTITUTE(Tableau6[[#This Row],[Prenom]],"é","e"),"è","e"),"ê","e"),"ë","e"),"É","E")</f>
        <v>Jeyssa</v>
      </c>
      <c r="C104" t="s">
        <v>221</v>
      </c>
      <c r="D104" t="str">
        <f>SUBSTITUTE(SUBSTITUTE(SUBSTITUTE(SUBSTITUTE(SUBSTITUTE(SUBSTITUTE(Tableau6[[#This Row],[Nom]],"é","e"),"è","e"),"ê","e"),"ë","e"),"É","E"),"Á","A")</f>
        <v>MARCEL</v>
      </c>
      <c r="E104" t="str">
        <f>_xlfn.CONCAT(Tableau6[[#This Row],[Prenom]], $K$2,Tableau6[[#This Row],[Nom]])</f>
        <v>Jeyssa MARCEL</v>
      </c>
      <c r="F104" t="s">
        <v>297</v>
      </c>
      <c r="G104" t="s">
        <v>34</v>
      </c>
      <c r="H104" t="s">
        <v>271</v>
      </c>
      <c r="I104">
        <v>103</v>
      </c>
    </row>
    <row r="105" spans="1:9" x14ac:dyDescent="0.25">
      <c r="A105" t="s">
        <v>245</v>
      </c>
      <c r="B105" t="str">
        <f>SUBSTITUTE(SUBSTITUTE(SUBSTITUTE(SUBSTITUTE(SUBSTITUTE(Tableau6[[#This Row],[Prenom]],"é","e"),"è","e"),"ê","e"),"ë","e"),"É","E")</f>
        <v>Diego</v>
      </c>
      <c r="C105" t="s">
        <v>246</v>
      </c>
      <c r="D105" t="str">
        <f>SUBSTITUTE(SUBSTITUTE(SUBSTITUTE(SUBSTITUTE(SUBSTITUTE(SUBSTITUTE(Tableau6[[#This Row],[Nom]],"é","e"),"è","e"),"ê","e"),"ë","e"),"É","E"),"Á","A")</f>
        <v>MARADONA</v>
      </c>
      <c r="E105" t="str">
        <f>_xlfn.CONCAT(Tableau6[[#This Row],[Prenom]], $K$2,Tableau6[[#This Row],[Nom]])</f>
        <v>Diego MARADONA</v>
      </c>
      <c r="F105" t="s">
        <v>296</v>
      </c>
      <c r="G105" t="s">
        <v>33</v>
      </c>
      <c r="H105" t="s">
        <v>274</v>
      </c>
      <c r="I105">
        <v>104</v>
      </c>
    </row>
    <row r="106" spans="1:9" x14ac:dyDescent="0.25">
      <c r="A106" t="s">
        <v>60</v>
      </c>
      <c r="B106" t="str">
        <f>SUBSTITUTE(SUBSTITUTE(SUBSTITUTE(SUBSTITUTE(SUBSTITUTE(Tableau6[[#This Row],[Prenom]],"é","e"),"è","e"),"ê","e"),"ë","e"),"É","E")</f>
        <v>Daniel</v>
      </c>
      <c r="C106" t="s">
        <v>61</v>
      </c>
      <c r="D106" t="str">
        <f>SUBSTITUTE(SUBSTITUTE(SUBSTITUTE(SUBSTITUTE(SUBSTITUTE(SUBSTITUTE(Tableau6[[#This Row],[Nom]],"é","e"),"è","e"),"ê","e"),"ë","e"),"É","E"),"Á","A")</f>
        <v>DIAS</v>
      </c>
      <c r="E106" t="str">
        <f>_xlfn.CONCAT(Tableau6[[#This Row],[Prenom]], $K$2,Tableau6[[#This Row],[Nom]])</f>
        <v>Daniel DIAS</v>
      </c>
      <c r="F106" t="s">
        <v>296</v>
      </c>
      <c r="G106" t="s">
        <v>26</v>
      </c>
      <c r="H106" t="s">
        <v>270</v>
      </c>
      <c r="I106">
        <v>105</v>
      </c>
    </row>
    <row r="107" spans="1:9" x14ac:dyDescent="0.25">
      <c r="A107" t="s">
        <v>87</v>
      </c>
      <c r="B107" t="str">
        <f>SUBSTITUTE(SUBSTITUTE(SUBSTITUTE(SUBSTITUTE(SUBSTITUTE(Tableau6[[#This Row],[Prenom]],"é","e"),"è","e"),"ê","e"),"ë","e"),"É","E")</f>
        <v>Novak</v>
      </c>
      <c r="C107" t="s">
        <v>88</v>
      </c>
      <c r="D107" t="str">
        <f>SUBSTITUTE(SUBSTITUTE(SUBSTITUTE(SUBSTITUTE(SUBSTITUTE(SUBSTITUTE(Tableau6[[#This Row],[Nom]],"é","e"),"è","e"),"ê","e"),"ë","e"),"É","E"),"Á","A")</f>
        <v>DJOKOVIC</v>
      </c>
      <c r="E107" t="str">
        <f>_xlfn.CONCAT(Tableau6[[#This Row],[Prenom]], $K$2,Tableau6[[#This Row],[Nom]])</f>
        <v>Novak DJOKOVIC</v>
      </c>
      <c r="F107" t="s">
        <v>296</v>
      </c>
      <c r="G107" t="s">
        <v>27</v>
      </c>
      <c r="H107" t="s">
        <v>263</v>
      </c>
      <c r="I107">
        <v>106</v>
      </c>
    </row>
    <row r="108" spans="1:9" x14ac:dyDescent="0.25">
      <c r="A108" t="s">
        <v>115</v>
      </c>
      <c r="B108" t="str">
        <f>SUBSTITUTE(SUBSTITUTE(SUBSTITUTE(SUBSTITUTE(SUBSTITUTE(Tableau6[[#This Row],[Prenom]],"é","e"),"è","e"),"ê","e"),"ë","e"),"É","E")</f>
        <v>Florence</v>
      </c>
      <c r="C108" t="s">
        <v>116</v>
      </c>
      <c r="D108" t="str">
        <f>SUBSTITUTE(SUBSTITUTE(SUBSTITUTE(SUBSTITUTE(SUBSTITUTE(SUBSTITUTE(Tableau6[[#This Row],[Nom]],"é","e"),"è","e"),"ê","e"),"ë","e"),"É","E"),"Á","A")</f>
        <v>ARTHAUD</v>
      </c>
      <c r="E108" t="str">
        <f>_xlfn.CONCAT(Tableau6[[#This Row],[Prenom]], $K$2,Tableau6[[#This Row],[Nom]])</f>
        <v>Florence ARTHAUD</v>
      </c>
      <c r="F108" t="s">
        <v>297</v>
      </c>
      <c r="G108" t="s">
        <v>28</v>
      </c>
      <c r="H108" t="s">
        <v>280</v>
      </c>
      <c r="I108">
        <v>107</v>
      </c>
    </row>
    <row r="109" spans="1:9" x14ac:dyDescent="0.25">
      <c r="A109" t="s">
        <v>142</v>
      </c>
      <c r="B109" t="str">
        <f>SUBSTITUTE(SUBSTITUTE(SUBSTITUTE(SUBSTITUTE(SUBSTITUTE(Tableau6[[#This Row],[Prenom]],"é","e"),"è","e"),"ê","e"),"ë","e"),"É","E")</f>
        <v>Nadia</v>
      </c>
      <c r="C109" t="s">
        <v>1002</v>
      </c>
      <c r="D109" t="str">
        <f>SUBSTITUTE(SUBSTITUTE(SUBSTITUTE(SUBSTITUTE(SUBSTITUTE(SUBSTITUTE(Tableau6[[#This Row],[Nom]],"é","e"),"è","e"),"ê","e"),"ë","e"),"É","E"),"Á","A")</f>
        <v>COMANECI</v>
      </c>
      <c r="E109" t="str">
        <f>_xlfn.CONCAT(Tableau6[[#This Row],[Prenom]], $K$2,Tableau6[[#This Row],[Nom]])</f>
        <v>Nadia COMANECI</v>
      </c>
      <c r="F109" t="s">
        <v>297</v>
      </c>
      <c r="G109" t="s">
        <v>29</v>
      </c>
      <c r="H109" t="s">
        <v>262</v>
      </c>
      <c r="I109">
        <v>108</v>
      </c>
    </row>
    <row r="110" spans="1:9" x14ac:dyDescent="0.25">
      <c r="A110" t="s">
        <v>169</v>
      </c>
      <c r="B110" t="str">
        <f>SUBSTITUTE(SUBSTITUTE(SUBSTITUTE(SUBSTITUTE(SUBSTITUTE(Tableau6[[#This Row],[Prenom]],"é","e"),"è","e"),"ê","e"),"ë","e"),"É","E")</f>
        <v>Felicia</v>
      </c>
      <c r="C110" t="s">
        <v>170</v>
      </c>
      <c r="D110" t="str">
        <f>SUBSTITUTE(SUBSTITUTE(SUBSTITUTE(SUBSTITUTE(SUBSTITUTE(SUBSTITUTE(Tableau6[[#This Row],[Nom]],"é","e"),"è","e"),"ê","e"),"ë","e"),"É","E"),"Á","A")</f>
        <v>BALLANGER</v>
      </c>
      <c r="E110" t="str">
        <f>_xlfn.CONCAT(Tableau6[[#This Row],[Prenom]], $K$2,Tableau6[[#This Row],[Nom]])</f>
        <v>Félicia BALLANGER</v>
      </c>
      <c r="F110" t="s">
        <v>297</v>
      </c>
      <c r="G110" t="s">
        <v>30</v>
      </c>
      <c r="H110" t="s">
        <v>273</v>
      </c>
      <c r="I110">
        <v>109</v>
      </c>
    </row>
    <row r="111" spans="1:9" x14ac:dyDescent="0.25">
      <c r="A111" t="s">
        <v>195</v>
      </c>
      <c r="B111" t="str">
        <f>SUBSTITUTE(SUBSTITUTE(SUBSTITUTE(SUBSTITUTE(SUBSTITUTE(Tableau6[[#This Row],[Prenom]],"é","e"),"è","e"),"ê","e"),"ë","e"),"É","E")</f>
        <v>Corinne</v>
      </c>
      <c r="C111" t="s">
        <v>196</v>
      </c>
      <c r="D111" t="str">
        <f>SUBSTITUTE(SUBSTITUTE(SUBSTITUTE(SUBSTITUTE(SUBSTITUTE(SUBSTITUTE(Tableau6[[#This Row],[Nom]],"é","e"),"è","e"),"ê","e"),"ë","e"),"É","E"),"Á","A")</f>
        <v>DIACRE</v>
      </c>
      <c r="E111" t="str">
        <f>_xlfn.CONCAT(Tableau6[[#This Row],[Prenom]], $K$2,Tableau6[[#This Row],[Nom]])</f>
        <v>Corinne DIACRE</v>
      </c>
      <c r="F111" t="s">
        <v>297</v>
      </c>
      <c r="G111" t="s">
        <v>31</v>
      </c>
      <c r="H111" t="s">
        <v>274</v>
      </c>
      <c r="I111">
        <v>110</v>
      </c>
    </row>
    <row r="112" spans="1:9" x14ac:dyDescent="0.25">
      <c r="A112" t="s">
        <v>222</v>
      </c>
      <c r="B112" t="str">
        <f>SUBSTITUTE(SUBSTITUTE(SUBSTITUTE(SUBSTITUTE(SUBSTITUTE(Tableau6[[#This Row],[Prenom]],"é","e"),"è","e"),"ê","e"),"ë","e"),"É","E")</f>
        <v>Bengoro</v>
      </c>
      <c r="C112" t="s">
        <v>223</v>
      </c>
      <c r="D112" t="str">
        <f>SUBSTITUTE(SUBSTITUTE(SUBSTITUTE(SUBSTITUTE(SUBSTITUTE(SUBSTITUTE(Tableau6[[#This Row],[Nom]],"é","e"),"è","e"),"ê","e"),"ë","e"),"É","E"),"Á","A")</f>
        <v>BAMBA</v>
      </c>
      <c r="E112" t="str">
        <f>_xlfn.CONCAT(Tableau6[[#This Row],[Prenom]], $K$2,Tableau6[[#This Row],[Nom]])</f>
        <v>Bengoro BAMBA</v>
      </c>
      <c r="F112" t="s">
        <v>296</v>
      </c>
      <c r="G112" t="s">
        <v>34</v>
      </c>
      <c r="H112" t="s">
        <v>271</v>
      </c>
      <c r="I112">
        <v>111</v>
      </c>
    </row>
    <row r="113" spans="1:9" x14ac:dyDescent="0.25">
      <c r="A113" t="s">
        <v>119</v>
      </c>
      <c r="B113" t="str">
        <f>SUBSTITUTE(SUBSTITUTE(SUBSTITUTE(SUBSTITUTE(SUBSTITUTE(Tableau6[[#This Row],[Prenom]],"é","e"),"è","e"),"ê","e"),"ë","e"),"É","E")</f>
        <v>Michael</v>
      </c>
      <c r="C113" t="s">
        <v>247</v>
      </c>
      <c r="D113" t="str">
        <f>SUBSTITUTE(SUBSTITUTE(SUBSTITUTE(SUBSTITUTE(SUBSTITUTE(SUBSTITUTE(Tableau6[[#This Row],[Nom]],"é","e"),"è","e"),"ê","e"),"ë","e"),"É","E"),"Á","A")</f>
        <v>SCHUMACHER</v>
      </c>
      <c r="E113" t="str">
        <f>_xlfn.CONCAT(Tableau6[[#This Row],[Prenom]], $K$2,Tableau6[[#This Row],[Nom]])</f>
        <v>Michael SCHUMACHER</v>
      </c>
      <c r="F113" t="s">
        <v>296</v>
      </c>
      <c r="G113" t="s">
        <v>33</v>
      </c>
      <c r="H113" t="s">
        <v>272</v>
      </c>
      <c r="I113">
        <v>112</v>
      </c>
    </row>
    <row r="114" spans="1:9" x14ac:dyDescent="0.25">
      <c r="A114" t="s">
        <v>62</v>
      </c>
      <c r="B114" t="str">
        <f>SUBSTITUTE(SUBSTITUTE(SUBSTITUTE(SUBSTITUTE(SUBSTITUTE(Tableau6[[#This Row],[Prenom]],"é","e"),"è","e"),"ê","e"),"ë","e"),"É","E")</f>
        <v>Abdellatif</v>
      </c>
      <c r="C114" t="s">
        <v>63</v>
      </c>
      <c r="D114" t="str">
        <f>SUBSTITUTE(SUBSTITUTE(SUBSTITUTE(SUBSTITUTE(SUBSTITUTE(SUBSTITUTE(Tableau6[[#This Row],[Nom]],"é","e"),"è","e"),"ê","e"),"ë","e"),"É","E"),"Á","A")</f>
        <v>BAKA</v>
      </c>
      <c r="E114" t="str">
        <f>_xlfn.CONCAT(Tableau6[[#This Row],[Prenom]], $K$2,Tableau6[[#This Row],[Nom]])</f>
        <v>Abdellatif BAKA</v>
      </c>
      <c r="F114" t="s">
        <v>296</v>
      </c>
      <c r="G114" t="s">
        <v>26</v>
      </c>
      <c r="H114" t="s">
        <v>261</v>
      </c>
      <c r="I114">
        <v>113</v>
      </c>
    </row>
    <row r="115" spans="1:9" x14ac:dyDescent="0.25">
      <c r="A115" t="s">
        <v>89</v>
      </c>
      <c r="B115" t="str">
        <f>SUBSTITUTE(SUBSTITUTE(SUBSTITUTE(SUBSTITUTE(SUBSTITUTE(Tableau6[[#This Row],[Prenom]],"é","e"),"è","e"),"ê","e"),"ë","e"),"É","E")</f>
        <v>Manon</v>
      </c>
      <c r="C115" t="s">
        <v>90</v>
      </c>
      <c r="D115" t="str">
        <f>SUBSTITUTE(SUBSTITUTE(SUBSTITUTE(SUBSTITUTE(SUBSTITUTE(SUBSTITUTE(Tableau6[[#This Row],[Nom]],"é","e"),"è","e"),"ê","e"),"ë","e"),"É","E"),"Á","A")</f>
        <v>RHEAUME</v>
      </c>
      <c r="E115" t="str">
        <f>_xlfn.CONCAT(Tableau6[[#This Row],[Prenom]], $K$2,Tableau6[[#This Row],[Nom]])</f>
        <v>Manon RHÉAUME</v>
      </c>
      <c r="F115" t="s">
        <v>297</v>
      </c>
      <c r="G115" t="s">
        <v>27</v>
      </c>
      <c r="H115" t="s">
        <v>276</v>
      </c>
      <c r="I115">
        <v>114</v>
      </c>
    </row>
    <row r="116" spans="1:9" x14ac:dyDescent="0.25">
      <c r="A116" t="s">
        <v>117</v>
      </c>
      <c r="B116" t="str">
        <f>SUBSTITUTE(SUBSTITUTE(SUBSTITUTE(SUBSTITUTE(SUBSTITUTE(Tableau6[[#This Row],[Prenom]],"é","e"),"è","e"),"ê","e"),"ë","e"),"É","E")</f>
        <v>Just</v>
      </c>
      <c r="C116" t="s">
        <v>118</v>
      </c>
      <c r="D116" t="str">
        <f>SUBSTITUTE(SUBSTITUTE(SUBSTITUTE(SUBSTITUTE(SUBSTITUTE(SUBSTITUTE(Tableau6[[#This Row],[Nom]],"é","e"),"è","e"),"ê","e"),"ë","e"),"É","E"),"Á","A")</f>
        <v>FONTAINE</v>
      </c>
      <c r="E116" t="str">
        <f>_xlfn.CONCAT(Tableau6[[#This Row],[Prenom]], $K$2,Tableau6[[#This Row],[Nom]])</f>
        <v>Just FONTAINE</v>
      </c>
      <c r="F116" t="s">
        <v>296</v>
      </c>
      <c r="G116" t="s">
        <v>28</v>
      </c>
      <c r="H116" t="s">
        <v>274</v>
      </c>
      <c r="I116">
        <v>115</v>
      </c>
    </row>
    <row r="117" spans="1:9" x14ac:dyDescent="0.25">
      <c r="A117" t="s">
        <v>143</v>
      </c>
      <c r="B117" t="str">
        <f>SUBSTITUTE(SUBSTITUTE(SUBSTITUTE(SUBSTITUTE(SUBSTITUTE(Tableau6[[#This Row],[Prenom]],"é","e"),"è","e"),"ê","e"),"ë","e"),"É","E")</f>
        <v>Matt</v>
      </c>
      <c r="C117" t="s">
        <v>144</v>
      </c>
      <c r="D117" t="str">
        <f>SUBSTITUTE(SUBSTITUTE(SUBSTITUTE(SUBSTITUTE(SUBSTITUTE(SUBSTITUTE(Tableau6[[#This Row],[Nom]],"é","e"),"è","e"),"ê","e"),"ë","e"),"É","E"),"Á","A")</f>
        <v>BIONDI</v>
      </c>
      <c r="E117" t="str">
        <f>_xlfn.CONCAT(Tableau6[[#This Row],[Prenom]], $K$2,Tableau6[[#This Row],[Nom]])</f>
        <v>Matt BIONDI</v>
      </c>
      <c r="F117" t="s">
        <v>296</v>
      </c>
      <c r="G117" t="s">
        <v>29</v>
      </c>
      <c r="H117" t="s">
        <v>270</v>
      </c>
      <c r="I117">
        <v>116</v>
      </c>
    </row>
    <row r="118" spans="1:9" x14ac:dyDescent="0.25">
      <c r="A118" t="s">
        <v>171</v>
      </c>
      <c r="B118" t="str">
        <f>SUBSTITUTE(SUBSTITUTE(SUBSTITUTE(SUBSTITUTE(SUBSTITUTE(Tableau6[[#This Row],[Prenom]],"é","e"),"è","e"),"ê","e"),"ë","e"),"É","E")</f>
        <v>Marielle</v>
      </c>
      <c r="C118" t="s">
        <v>172</v>
      </c>
      <c r="D118" t="str">
        <f>SUBSTITUTE(SUBSTITUTE(SUBSTITUTE(SUBSTITUTE(SUBSTITUTE(SUBSTITUTE(Tableau6[[#This Row],[Nom]],"é","e"),"è","e"),"ê","e"),"ë","e"),"É","E"),"Á","A")</f>
        <v>GOITSCHEL</v>
      </c>
      <c r="E118" t="str">
        <f>_xlfn.CONCAT(Tableau6[[#This Row],[Prenom]], $K$2,Tableau6[[#This Row],[Nom]])</f>
        <v>Marielle GOITSCHEL</v>
      </c>
      <c r="F118" t="s">
        <v>297</v>
      </c>
      <c r="G118" t="s">
        <v>30</v>
      </c>
      <c r="H118" t="s">
        <v>269</v>
      </c>
      <c r="I118">
        <v>117</v>
      </c>
    </row>
    <row r="119" spans="1:9" x14ac:dyDescent="0.25">
      <c r="A119" t="s">
        <v>197</v>
      </c>
      <c r="B119" t="str">
        <f>SUBSTITUTE(SUBSTITUTE(SUBSTITUTE(SUBSTITUTE(SUBSTITUTE(Tableau6[[#This Row],[Prenom]],"é","e"),"è","e"),"ê","e"),"ë","e"),"É","E")</f>
        <v>Salma</v>
      </c>
      <c r="C119" t="s">
        <v>198</v>
      </c>
      <c r="D119" t="str">
        <f>SUBSTITUTE(SUBSTITUTE(SUBSTITUTE(SUBSTITUTE(SUBSTITUTE(SUBSTITUTE(Tableau6[[#This Row],[Nom]],"é","e"),"è","e"),"ê","e"),"ë","e"),"É","E"),"Á","A")</f>
        <v>AL-MAJIDI</v>
      </c>
      <c r="E119" t="str">
        <f>_xlfn.CONCAT(Tableau6[[#This Row],[Prenom]], $K$2,Tableau6[[#This Row],[Nom]])</f>
        <v>Salma AL-MAJIDI</v>
      </c>
      <c r="F119" t="s">
        <v>297</v>
      </c>
      <c r="G119" t="s">
        <v>31</v>
      </c>
      <c r="H119" t="s">
        <v>274</v>
      </c>
      <c r="I119">
        <v>118</v>
      </c>
    </row>
    <row r="120" spans="1:9" x14ac:dyDescent="0.25">
      <c r="A120" t="s">
        <v>224</v>
      </c>
      <c r="B120" t="str">
        <f>SUBSTITUTE(SUBSTITUTE(SUBSTITUTE(SUBSTITUTE(SUBSTITUTE(Tableau6[[#This Row],[Prenom]],"é","e"),"è","e"),"ê","e"),"ë","e"),"É","E")</f>
        <v>Johanna</v>
      </c>
      <c r="C120" t="s">
        <v>225</v>
      </c>
      <c r="D120" t="str">
        <f>SUBSTITUTE(SUBSTITUTE(SUBSTITUTE(SUBSTITUTE(SUBSTITUTE(SUBSTITUTE(Tableau6[[#This Row],[Nom]],"é","e"),"è","e"),"ê","e"),"ë","e"),"É","E"),"Á","A")</f>
        <v>WONYOU</v>
      </c>
      <c r="E120" t="str">
        <f>_xlfn.CONCAT(Tableau6[[#This Row],[Prenom]], $K$2,Tableau6[[#This Row],[Nom]])</f>
        <v>Johanna WONYOU</v>
      </c>
      <c r="F120" t="s">
        <v>297</v>
      </c>
      <c r="G120" t="s">
        <v>34</v>
      </c>
      <c r="H120" t="s">
        <v>271</v>
      </c>
      <c r="I120">
        <v>119</v>
      </c>
    </row>
    <row r="121" spans="1:9" x14ac:dyDescent="0.25">
      <c r="A121" t="s">
        <v>248</v>
      </c>
      <c r="B121" t="str">
        <f>SUBSTITUTE(SUBSTITUTE(SUBSTITUTE(SUBSTITUTE(SUBSTITUTE(Tableau6[[#This Row],[Prenom]],"é","e"),"è","e"),"ê","e"),"ë","e"),"É","E")</f>
        <v>Tom</v>
      </c>
      <c r="C121" t="s">
        <v>249</v>
      </c>
      <c r="D121" t="str">
        <f>SUBSTITUTE(SUBSTITUTE(SUBSTITUTE(SUBSTITUTE(SUBSTITUTE(SUBSTITUTE(Tableau6[[#This Row],[Nom]],"é","e"),"è","e"),"ê","e"),"ë","e"),"É","E"),"Á","A")</f>
        <v>BRADY</v>
      </c>
      <c r="E121" t="str">
        <f>_xlfn.CONCAT(Tableau6[[#This Row],[Prenom]], $K$2,Tableau6[[#This Row],[Nom]])</f>
        <v>Tom BRADY</v>
      </c>
      <c r="F121" t="s">
        <v>296</v>
      </c>
      <c r="G121" t="s">
        <v>33</v>
      </c>
      <c r="H121" t="s">
        <v>295</v>
      </c>
      <c r="I121">
        <v>120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88263-0AD8-444A-8416-5671F0F60516}">
  <sheetPr codeName="Feuil3"/>
  <dimension ref="A1:F121"/>
  <sheetViews>
    <sheetView workbookViewId="0">
      <selection activeCell="F7" sqref="F7"/>
    </sheetView>
  </sheetViews>
  <sheetFormatPr baseColWidth="10" defaultRowHeight="15" x14ac:dyDescent="0.25"/>
  <cols>
    <col min="3" max="3" width="13.42578125" bestFit="1" customWidth="1"/>
    <col min="5" max="6" width="11.5703125" customWidth="1"/>
  </cols>
  <sheetData>
    <row r="1" spans="1:6" x14ac:dyDescent="0.25">
      <c r="A1" t="s">
        <v>14</v>
      </c>
      <c r="B1" t="s">
        <v>15</v>
      </c>
      <c r="C1" t="s">
        <v>16</v>
      </c>
      <c r="E1" t="s">
        <v>19</v>
      </c>
      <c r="F1" t="s">
        <v>20</v>
      </c>
    </row>
    <row r="2" spans="1:6" x14ac:dyDescent="0.25">
      <c r="A2">
        <v>1</v>
      </c>
      <c r="B2">
        <v>47</v>
      </c>
      <c r="C2" t="str">
        <f>_xlfn.CONCAT(Tableau3[[#This Row],[Id]],$E$2,Tableau3[[#This Row],[Pattern]],$F$2)</f>
        <v>1_47.svg</v>
      </c>
      <c r="E2" t="s">
        <v>17</v>
      </c>
      <c r="F2" t="s">
        <v>18</v>
      </c>
    </row>
    <row r="3" spans="1:6" x14ac:dyDescent="0.25">
      <c r="A3">
        <v>2</v>
      </c>
      <c r="B3">
        <v>745</v>
      </c>
      <c r="C3" t="str">
        <f>_xlfn.CONCAT(Tableau3[[#This Row],[Id]],$E$2,Tableau3[[#This Row],[Pattern]],$F$2)</f>
        <v>2_745.svg</v>
      </c>
    </row>
    <row r="4" spans="1:6" x14ac:dyDescent="0.25">
      <c r="A4">
        <v>3</v>
      </c>
      <c r="B4">
        <v>56</v>
      </c>
      <c r="C4" t="str">
        <f>_xlfn.CONCAT(Tableau3[[#This Row],[Id]],$E$2,Tableau3[[#This Row],[Pattern]],$F$2)</f>
        <v>3_56.svg</v>
      </c>
    </row>
    <row r="5" spans="1:6" x14ac:dyDescent="0.25">
      <c r="A5">
        <v>4</v>
      </c>
      <c r="B5">
        <v>6521</v>
      </c>
      <c r="C5" t="str">
        <f>_xlfn.CONCAT(Tableau3[[#This Row],[Id]],$E$2,Tableau3[[#This Row],[Pattern]],$F$2)</f>
        <v>4_6521.svg</v>
      </c>
    </row>
    <row r="6" spans="1:6" x14ac:dyDescent="0.25">
      <c r="A6">
        <v>5</v>
      </c>
      <c r="B6">
        <v>6745</v>
      </c>
      <c r="C6" t="str">
        <f>_xlfn.CONCAT(Tableau3[[#This Row],[Id]],$E$2,Tableau3[[#This Row],[Pattern]],$F$2)</f>
        <v>5_6745.svg</v>
      </c>
    </row>
    <row r="7" spans="1:6" x14ac:dyDescent="0.25">
      <c r="A7">
        <v>6</v>
      </c>
      <c r="B7">
        <v>24</v>
      </c>
      <c r="C7" t="str">
        <f>_xlfn.CONCAT(Tableau3[[#This Row],[Id]],$E$2,Tableau3[[#This Row],[Pattern]],$F$2)</f>
        <v>6_24.svg</v>
      </c>
    </row>
    <row r="8" spans="1:6" x14ac:dyDescent="0.25">
      <c r="A8">
        <v>7</v>
      </c>
      <c r="B8">
        <v>6325</v>
      </c>
      <c r="C8" t="str">
        <f>_xlfn.CONCAT(Tableau3[[#This Row],[Id]],$E$2,Tableau3[[#This Row],[Pattern]],$F$2)</f>
        <v>7_6325.svg</v>
      </c>
    </row>
    <row r="9" spans="1:6" x14ac:dyDescent="0.25">
      <c r="A9">
        <v>8</v>
      </c>
      <c r="B9">
        <v>953</v>
      </c>
      <c r="C9" t="str">
        <f>_xlfn.CONCAT(Tableau3[[#This Row],[Id]],$E$2,Tableau3[[#This Row],[Pattern]],$F$2)</f>
        <v>8_953.svg</v>
      </c>
    </row>
    <row r="10" spans="1:6" x14ac:dyDescent="0.25">
      <c r="A10">
        <v>9</v>
      </c>
      <c r="B10">
        <v>92</v>
      </c>
      <c r="C10" t="str">
        <f>_xlfn.CONCAT(Tableau3[[#This Row],[Id]],$E$2,Tableau3[[#This Row],[Pattern]],$F$2)</f>
        <v>9_92.svg</v>
      </c>
    </row>
    <row r="11" spans="1:6" x14ac:dyDescent="0.25">
      <c r="A11">
        <v>10</v>
      </c>
      <c r="B11">
        <v>812</v>
      </c>
      <c r="C11" t="str">
        <f>_xlfn.CONCAT(Tableau3[[#This Row],[Id]],$E$2,Tableau3[[#This Row],[Pattern]],$F$2)</f>
        <v>10_812.svg</v>
      </c>
    </row>
    <row r="12" spans="1:6" x14ac:dyDescent="0.25">
      <c r="A12">
        <v>11</v>
      </c>
      <c r="B12">
        <v>384</v>
      </c>
      <c r="C12" t="str">
        <f>_xlfn.CONCAT(Tableau3[[#This Row],[Id]],$E$2,Tableau3[[#This Row],[Pattern]],$F$2)</f>
        <v>11_384.svg</v>
      </c>
    </row>
    <row r="13" spans="1:6" x14ac:dyDescent="0.25">
      <c r="A13">
        <v>12</v>
      </c>
      <c r="B13">
        <v>4168</v>
      </c>
      <c r="C13" t="str">
        <f>_xlfn.CONCAT(Tableau3[[#This Row],[Id]],$E$2,Tableau3[[#This Row],[Pattern]],$F$2)</f>
        <v>12_4168.svg</v>
      </c>
    </row>
    <row r="14" spans="1:6" x14ac:dyDescent="0.25">
      <c r="A14">
        <v>13</v>
      </c>
      <c r="B14">
        <v>5238</v>
      </c>
      <c r="C14" t="str">
        <f>_xlfn.CONCAT(Tableau3[[#This Row],[Id]],$E$2,Tableau3[[#This Row],[Pattern]],$F$2)</f>
        <v>13_5238.svg</v>
      </c>
    </row>
    <row r="15" spans="1:6" x14ac:dyDescent="0.25">
      <c r="A15">
        <v>14</v>
      </c>
      <c r="B15">
        <v>1436</v>
      </c>
      <c r="C15" t="str">
        <f>_xlfn.CONCAT(Tableau3[[#This Row],[Id]],$E$2,Tableau3[[#This Row],[Pattern]],$F$2)</f>
        <v>14_1436.svg</v>
      </c>
    </row>
    <row r="16" spans="1:6" x14ac:dyDescent="0.25">
      <c r="A16">
        <v>15</v>
      </c>
      <c r="B16">
        <v>651</v>
      </c>
      <c r="C16" t="str">
        <f>_xlfn.CONCAT(Tableau3[[#This Row],[Id]],$E$2,Tableau3[[#This Row],[Pattern]],$F$2)</f>
        <v>15_651.svg</v>
      </c>
    </row>
    <row r="17" spans="1:3" x14ac:dyDescent="0.25">
      <c r="A17">
        <v>16</v>
      </c>
      <c r="B17">
        <v>947</v>
      </c>
      <c r="C17" t="str">
        <f>_xlfn.CONCAT(Tableau3[[#This Row],[Id]],$E$2,Tableau3[[#This Row],[Pattern]],$F$2)</f>
        <v>16_947.svg</v>
      </c>
    </row>
    <row r="18" spans="1:3" x14ac:dyDescent="0.25">
      <c r="A18">
        <v>17</v>
      </c>
      <c r="B18">
        <v>53</v>
      </c>
      <c r="C18" t="str">
        <f>_xlfn.CONCAT(Tableau3[[#This Row],[Id]],$E$2,Tableau3[[#This Row],[Pattern]],$F$2)</f>
        <v>17_53.svg</v>
      </c>
    </row>
    <row r="19" spans="1:3" x14ac:dyDescent="0.25">
      <c r="A19">
        <v>18</v>
      </c>
      <c r="B19">
        <v>8632</v>
      </c>
      <c r="C19" t="str">
        <f>_xlfn.CONCAT(Tableau3[[#This Row],[Id]],$E$2,Tableau3[[#This Row],[Pattern]],$F$2)</f>
        <v>18_8632.svg</v>
      </c>
    </row>
    <row r="20" spans="1:3" x14ac:dyDescent="0.25">
      <c r="A20">
        <v>19</v>
      </c>
      <c r="B20">
        <v>75</v>
      </c>
      <c r="C20" t="str">
        <f>_xlfn.CONCAT(Tableau3[[#This Row],[Id]],$E$2,Tableau3[[#This Row],[Pattern]],$F$2)</f>
        <v>19_75.svg</v>
      </c>
    </row>
    <row r="21" spans="1:3" x14ac:dyDescent="0.25">
      <c r="A21">
        <v>20</v>
      </c>
      <c r="B21">
        <v>453</v>
      </c>
      <c r="C21" t="str">
        <f>_xlfn.CONCAT(Tableau3[[#This Row],[Id]],$E$2,Tableau3[[#This Row],[Pattern]],$F$2)</f>
        <v>20_453.svg</v>
      </c>
    </row>
    <row r="22" spans="1:3" x14ac:dyDescent="0.25">
      <c r="A22">
        <v>21</v>
      </c>
      <c r="B22">
        <v>832</v>
      </c>
      <c r="C22" t="str">
        <f>_xlfn.CONCAT(Tableau3[[#This Row],[Id]],$E$2,Tableau3[[#This Row],[Pattern]],$F$2)</f>
        <v>21_832.svg</v>
      </c>
    </row>
    <row r="23" spans="1:3" x14ac:dyDescent="0.25">
      <c r="A23">
        <v>22</v>
      </c>
      <c r="B23">
        <v>59</v>
      </c>
      <c r="C23" t="str">
        <f>_xlfn.CONCAT(Tableau3[[#This Row],[Id]],$E$2,Tableau3[[#This Row],[Pattern]],$F$2)</f>
        <v>22_59.svg</v>
      </c>
    </row>
    <row r="24" spans="1:3" x14ac:dyDescent="0.25">
      <c r="A24">
        <v>23</v>
      </c>
      <c r="B24">
        <v>3258</v>
      </c>
      <c r="C24" t="str">
        <f>_xlfn.CONCAT(Tableau3[[#This Row],[Id]],$E$2,Tableau3[[#This Row],[Pattern]],$F$2)</f>
        <v>23_3258.svg</v>
      </c>
    </row>
    <row r="25" spans="1:3" x14ac:dyDescent="0.25">
      <c r="A25">
        <v>24</v>
      </c>
      <c r="B25">
        <v>68</v>
      </c>
      <c r="C25" t="str">
        <f>_xlfn.CONCAT(Tableau3[[#This Row],[Id]],$E$2,Tableau3[[#This Row],[Pattern]],$F$2)</f>
        <v>24_68.svg</v>
      </c>
    </row>
    <row r="26" spans="1:3" x14ac:dyDescent="0.25">
      <c r="A26">
        <v>25</v>
      </c>
      <c r="B26">
        <v>957</v>
      </c>
      <c r="C26" t="str">
        <f>_xlfn.CONCAT(Tableau3[[#This Row],[Id]],$E$2,Tableau3[[#This Row],[Pattern]],$F$2)</f>
        <v>25_957.svg</v>
      </c>
    </row>
    <row r="27" spans="1:3" x14ac:dyDescent="0.25">
      <c r="A27">
        <v>26</v>
      </c>
      <c r="B27">
        <v>892</v>
      </c>
      <c r="C27" t="str">
        <f>_xlfn.CONCAT(Tableau3[[#This Row],[Id]],$E$2,Tableau3[[#This Row],[Pattern]],$F$2)</f>
        <v>26_892.svg</v>
      </c>
    </row>
    <row r="28" spans="1:3" x14ac:dyDescent="0.25">
      <c r="A28">
        <v>27</v>
      </c>
      <c r="B28">
        <v>9412</v>
      </c>
      <c r="C28" t="str">
        <f>_xlfn.CONCAT(Tableau3[[#This Row],[Id]],$E$2,Tableau3[[#This Row],[Pattern]],$F$2)</f>
        <v>27_9412.svg</v>
      </c>
    </row>
    <row r="29" spans="1:3" x14ac:dyDescent="0.25">
      <c r="A29">
        <v>28</v>
      </c>
      <c r="B29">
        <v>163</v>
      </c>
      <c r="C29" t="str">
        <f>_xlfn.CONCAT(Tableau3[[#This Row],[Id]],$E$2,Tableau3[[#This Row],[Pattern]],$F$2)</f>
        <v>28_163.svg</v>
      </c>
    </row>
    <row r="30" spans="1:3" x14ac:dyDescent="0.25">
      <c r="A30">
        <v>29</v>
      </c>
      <c r="B30">
        <v>7863</v>
      </c>
      <c r="C30" t="str">
        <f>_xlfn.CONCAT(Tableau3[[#This Row],[Id]],$E$2,Tableau3[[#This Row],[Pattern]],$F$2)</f>
        <v>29_7863.svg</v>
      </c>
    </row>
    <row r="31" spans="1:3" x14ac:dyDescent="0.25">
      <c r="A31">
        <v>30</v>
      </c>
      <c r="B31">
        <v>412</v>
      </c>
      <c r="C31" t="str">
        <f>_xlfn.CONCAT(Tableau3[[#This Row],[Id]],$E$2,Tableau3[[#This Row],[Pattern]],$F$2)</f>
        <v>30_412.svg</v>
      </c>
    </row>
    <row r="32" spans="1:3" x14ac:dyDescent="0.25">
      <c r="A32">
        <v>31</v>
      </c>
      <c r="B32">
        <v>436</v>
      </c>
      <c r="C32" t="str">
        <f>_xlfn.CONCAT(Tableau3[[#This Row],[Id]],$E$2,Tableau3[[#This Row],[Pattern]],$F$2)</f>
        <v>31_436.svg</v>
      </c>
    </row>
    <row r="33" spans="1:3" x14ac:dyDescent="0.25">
      <c r="A33">
        <v>32</v>
      </c>
      <c r="B33">
        <v>63</v>
      </c>
      <c r="C33" t="str">
        <f>_xlfn.CONCAT(Tableau3[[#This Row],[Id]],$E$2,Tableau3[[#This Row],[Pattern]],$F$2)</f>
        <v>32_63.svg</v>
      </c>
    </row>
    <row r="34" spans="1:3" x14ac:dyDescent="0.25">
      <c r="A34">
        <v>33</v>
      </c>
      <c r="B34">
        <v>7436</v>
      </c>
      <c r="C34" t="str">
        <f>_xlfn.CONCAT(Tableau3[[#This Row],[Id]],$E$2,Tableau3[[#This Row],[Pattern]],$F$2)</f>
        <v>33_7436.svg</v>
      </c>
    </row>
    <row r="35" spans="1:3" x14ac:dyDescent="0.25">
      <c r="A35">
        <v>34</v>
      </c>
      <c r="B35">
        <v>1476</v>
      </c>
      <c r="C35" t="str">
        <f>_xlfn.CONCAT(Tableau3[[#This Row],[Id]],$E$2,Tableau3[[#This Row],[Pattern]],$F$2)</f>
        <v>34_1476.svg</v>
      </c>
    </row>
    <row r="36" spans="1:3" x14ac:dyDescent="0.25">
      <c r="A36">
        <v>35</v>
      </c>
      <c r="B36">
        <v>18742</v>
      </c>
      <c r="C36" t="str">
        <f>_xlfn.CONCAT(Tableau3[[#This Row],[Id]],$E$2,Tableau3[[#This Row],[Pattern]],$F$2)</f>
        <v>35_18742.svg</v>
      </c>
    </row>
    <row r="37" spans="1:3" x14ac:dyDescent="0.25">
      <c r="A37">
        <v>36</v>
      </c>
      <c r="B37">
        <v>76941</v>
      </c>
      <c r="C37" t="str">
        <f>_xlfn.CONCAT(Tableau3[[#This Row],[Id]],$E$2,Tableau3[[#This Row],[Pattern]],$F$2)</f>
        <v>36_76941.svg</v>
      </c>
    </row>
    <row r="38" spans="1:3" x14ac:dyDescent="0.25">
      <c r="A38">
        <v>37</v>
      </c>
      <c r="B38">
        <v>841</v>
      </c>
      <c r="C38" t="str">
        <f>_xlfn.CONCAT(Tableau3[[#This Row],[Id]],$E$2,Tableau3[[#This Row],[Pattern]],$F$2)</f>
        <v>37_841.svg</v>
      </c>
    </row>
    <row r="39" spans="1:3" x14ac:dyDescent="0.25">
      <c r="A39">
        <v>38</v>
      </c>
      <c r="B39">
        <v>18726</v>
      </c>
      <c r="C39" t="str">
        <f>_xlfn.CONCAT(Tableau3[[#This Row],[Id]],$E$2,Tableau3[[#This Row],[Pattern]],$F$2)</f>
        <v>38_18726.svg</v>
      </c>
    </row>
    <row r="40" spans="1:3" x14ac:dyDescent="0.25">
      <c r="A40">
        <v>39</v>
      </c>
      <c r="B40">
        <v>21</v>
      </c>
      <c r="C40" t="str">
        <f>_xlfn.CONCAT(Tableau3[[#This Row],[Id]],$E$2,Tableau3[[#This Row],[Pattern]],$F$2)</f>
        <v>39_21.svg</v>
      </c>
    </row>
    <row r="41" spans="1:3" x14ac:dyDescent="0.25">
      <c r="A41">
        <v>40</v>
      </c>
      <c r="B41">
        <v>9674</v>
      </c>
      <c r="C41" t="str">
        <f>_xlfn.CONCAT(Tableau3[[#This Row],[Id]],$E$2,Tableau3[[#This Row],[Pattern]],$F$2)</f>
        <v>40_9674.svg</v>
      </c>
    </row>
    <row r="42" spans="1:3" x14ac:dyDescent="0.25">
      <c r="A42">
        <v>41</v>
      </c>
      <c r="B42">
        <v>58</v>
      </c>
      <c r="C42" t="str">
        <f>_xlfn.CONCAT(Tableau3[[#This Row],[Id]],$E$2,Tableau3[[#This Row],[Pattern]],$F$2)</f>
        <v>41_58.svg</v>
      </c>
    </row>
    <row r="43" spans="1:3" x14ac:dyDescent="0.25">
      <c r="A43">
        <v>42</v>
      </c>
      <c r="B43">
        <v>81254</v>
      </c>
      <c r="C43" t="str">
        <f>_xlfn.CONCAT(Tableau3[[#This Row],[Id]],$E$2,Tableau3[[#This Row],[Pattern]],$F$2)</f>
        <v>42_81254.svg</v>
      </c>
    </row>
    <row r="44" spans="1:3" x14ac:dyDescent="0.25">
      <c r="A44">
        <v>43</v>
      </c>
      <c r="B44">
        <v>72148</v>
      </c>
      <c r="C44" t="str">
        <f>_xlfn.CONCAT(Tableau3[[#This Row],[Id]],$E$2,Tableau3[[#This Row],[Pattern]],$F$2)</f>
        <v>43_72148.svg</v>
      </c>
    </row>
    <row r="45" spans="1:3" x14ac:dyDescent="0.25">
      <c r="A45">
        <v>44</v>
      </c>
      <c r="B45">
        <v>924</v>
      </c>
      <c r="C45" t="str">
        <f>_xlfn.CONCAT(Tableau3[[#This Row],[Id]],$E$2,Tableau3[[#This Row],[Pattern]],$F$2)</f>
        <v>44_924.svg</v>
      </c>
    </row>
    <row r="46" spans="1:3" x14ac:dyDescent="0.25">
      <c r="A46">
        <v>45</v>
      </c>
      <c r="B46">
        <v>8436</v>
      </c>
      <c r="C46" t="str">
        <f>_xlfn.CONCAT(Tableau3[[#This Row],[Id]],$E$2,Tableau3[[#This Row],[Pattern]],$F$2)</f>
        <v>45_8436.svg</v>
      </c>
    </row>
    <row r="47" spans="1:3" x14ac:dyDescent="0.25">
      <c r="A47">
        <v>46</v>
      </c>
      <c r="B47">
        <v>6981</v>
      </c>
      <c r="C47" t="str">
        <f>_xlfn.CONCAT(Tableau3[[#This Row],[Id]],$E$2,Tableau3[[#This Row],[Pattern]],$F$2)</f>
        <v>46_6981.svg</v>
      </c>
    </row>
    <row r="48" spans="1:3" x14ac:dyDescent="0.25">
      <c r="A48">
        <v>47</v>
      </c>
      <c r="B48">
        <v>74563</v>
      </c>
      <c r="C48" t="str">
        <f>_xlfn.CONCAT(Tableau3[[#This Row],[Id]],$E$2,Tableau3[[#This Row],[Pattern]],$F$2)</f>
        <v>47_74563.svg</v>
      </c>
    </row>
    <row r="49" spans="1:3" x14ac:dyDescent="0.25">
      <c r="A49">
        <v>48</v>
      </c>
      <c r="B49">
        <v>21496</v>
      </c>
      <c r="C49" t="str">
        <f>_xlfn.CONCAT(Tableau3[[#This Row],[Id]],$E$2,Tableau3[[#This Row],[Pattern]],$F$2)</f>
        <v>48_21496.svg</v>
      </c>
    </row>
    <row r="50" spans="1:3" x14ac:dyDescent="0.25">
      <c r="A50">
        <v>49</v>
      </c>
      <c r="B50">
        <v>4129</v>
      </c>
      <c r="C50" t="str">
        <f>_xlfn.CONCAT(Tableau3[[#This Row],[Id]],$E$2,Tableau3[[#This Row],[Pattern]],$F$2)</f>
        <v>49_4129.svg</v>
      </c>
    </row>
    <row r="51" spans="1:3" x14ac:dyDescent="0.25">
      <c r="A51">
        <v>50</v>
      </c>
      <c r="B51">
        <v>98</v>
      </c>
      <c r="C51" t="str">
        <f>_xlfn.CONCAT(Tableau3[[#This Row],[Id]],$E$2,Tableau3[[#This Row],[Pattern]],$F$2)</f>
        <v>50_98.svg</v>
      </c>
    </row>
    <row r="52" spans="1:3" x14ac:dyDescent="0.25">
      <c r="A52">
        <v>51</v>
      </c>
      <c r="B52">
        <v>358</v>
      </c>
      <c r="C52" t="str">
        <f>_xlfn.CONCAT(Tableau3[[#This Row],[Id]],$E$2,Tableau3[[#This Row],[Pattern]],$F$2)</f>
        <v>51_358.svg</v>
      </c>
    </row>
    <row r="53" spans="1:3" x14ac:dyDescent="0.25">
      <c r="A53">
        <v>52</v>
      </c>
      <c r="B53">
        <v>3614</v>
      </c>
      <c r="C53" t="str">
        <f>_xlfn.CONCAT(Tableau3[[#This Row],[Id]],$E$2,Tableau3[[#This Row],[Pattern]],$F$2)</f>
        <v>52_3614.svg</v>
      </c>
    </row>
    <row r="54" spans="1:3" x14ac:dyDescent="0.25">
      <c r="A54">
        <v>53</v>
      </c>
      <c r="B54">
        <v>8721</v>
      </c>
      <c r="C54" t="str">
        <f>_xlfn.CONCAT(Tableau3[[#This Row],[Id]],$E$2,Tableau3[[#This Row],[Pattern]],$F$2)</f>
        <v>53_8721.svg</v>
      </c>
    </row>
    <row r="55" spans="1:3" x14ac:dyDescent="0.25">
      <c r="A55">
        <v>54</v>
      </c>
      <c r="B55">
        <v>942</v>
      </c>
      <c r="C55" t="str">
        <f>_xlfn.CONCAT(Tableau3[[#This Row],[Id]],$E$2,Tableau3[[#This Row],[Pattern]],$F$2)</f>
        <v>54_942.svg</v>
      </c>
    </row>
    <row r="56" spans="1:3" x14ac:dyDescent="0.25">
      <c r="A56">
        <v>55</v>
      </c>
      <c r="B56">
        <v>1563</v>
      </c>
      <c r="C56" t="str">
        <f>_xlfn.CONCAT(Tableau3[[#This Row],[Id]],$E$2,Tableau3[[#This Row],[Pattern]],$F$2)</f>
        <v>55_1563.svg</v>
      </c>
    </row>
    <row r="57" spans="1:3" x14ac:dyDescent="0.25">
      <c r="A57">
        <v>56</v>
      </c>
      <c r="B57">
        <v>5874</v>
      </c>
      <c r="C57" t="str">
        <f>_xlfn.CONCAT(Tableau3[[#This Row],[Id]],$E$2,Tableau3[[#This Row],[Pattern]],$F$2)</f>
        <v>56_5874.svg</v>
      </c>
    </row>
    <row r="58" spans="1:3" x14ac:dyDescent="0.25">
      <c r="A58">
        <v>57</v>
      </c>
      <c r="B58">
        <v>15</v>
      </c>
      <c r="C58" t="str">
        <f>_xlfn.CONCAT(Tableau3[[#This Row],[Id]],$E$2,Tableau3[[#This Row],[Pattern]],$F$2)</f>
        <v>57_15.svg</v>
      </c>
    </row>
    <row r="59" spans="1:3" x14ac:dyDescent="0.25">
      <c r="A59">
        <v>58</v>
      </c>
      <c r="B59">
        <v>76</v>
      </c>
      <c r="C59" t="str">
        <f>_xlfn.CONCAT(Tableau3[[#This Row],[Id]],$E$2,Tableau3[[#This Row],[Pattern]],$F$2)</f>
        <v>58_76.svg</v>
      </c>
    </row>
    <row r="60" spans="1:3" x14ac:dyDescent="0.25">
      <c r="A60">
        <v>59</v>
      </c>
      <c r="B60">
        <v>369</v>
      </c>
      <c r="C60" t="str">
        <f>_xlfn.CONCAT(Tableau3[[#This Row],[Id]],$E$2,Tableau3[[#This Row],[Pattern]],$F$2)</f>
        <v>59_369.svg</v>
      </c>
    </row>
    <row r="61" spans="1:3" x14ac:dyDescent="0.25">
      <c r="A61">
        <v>60</v>
      </c>
      <c r="B61">
        <v>26983</v>
      </c>
      <c r="C61" t="str">
        <f>_xlfn.CONCAT(Tableau3[[#This Row],[Id]],$E$2,Tableau3[[#This Row],[Pattern]],$F$2)</f>
        <v>60_26983.svg</v>
      </c>
    </row>
    <row r="62" spans="1:3" x14ac:dyDescent="0.25">
      <c r="A62">
        <v>61</v>
      </c>
      <c r="B62">
        <v>85476</v>
      </c>
      <c r="C62" t="str">
        <f>_xlfn.CONCAT(Tableau3[[#This Row],[Id]],$E$2,Tableau3[[#This Row],[Pattern]],$F$2)</f>
        <v>61_85476.svg</v>
      </c>
    </row>
    <row r="63" spans="1:3" x14ac:dyDescent="0.25">
      <c r="A63">
        <v>62</v>
      </c>
      <c r="B63">
        <v>259</v>
      </c>
      <c r="C63" t="str">
        <f>_xlfn.CONCAT(Tableau3[[#This Row],[Id]],$E$2,Tableau3[[#This Row],[Pattern]],$F$2)</f>
        <v>62_259.svg</v>
      </c>
    </row>
    <row r="64" spans="1:3" x14ac:dyDescent="0.25">
      <c r="A64">
        <v>63</v>
      </c>
      <c r="B64">
        <v>68741</v>
      </c>
      <c r="C64" t="str">
        <f>_xlfn.CONCAT(Tableau3[[#This Row],[Id]],$E$2,Tableau3[[#This Row],[Pattern]],$F$2)</f>
        <v>63_68741.svg</v>
      </c>
    </row>
    <row r="65" spans="1:3" x14ac:dyDescent="0.25">
      <c r="A65">
        <v>64</v>
      </c>
      <c r="B65">
        <v>416</v>
      </c>
      <c r="C65" t="str">
        <f>_xlfn.CONCAT(Tableau3[[#This Row],[Id]],$E$2,Tableau3[[#This Row],[Pattern]],$F$2)</f>
        <v>64_416.svg</v>
      </c>
    </row>
    <row r="66" spans="1:3" x14ac:dyDescent="0.25">
      <c r="A66">
        <v>65</v>
      </c>
      <c r="B66">
        <v>61</v>
      </c>
      <c r="C66" t="str">
        <f>_xlfn.CONCAT(Tableau3[[#This Row],[Id]],$E$2,Tableau3[[#This Row],[Pattern]],$F$2)</f>
        <v>65_61.svg</v>
      </c>
    </row>
    <row r="67" spans="1:3" x14ac:dyDescent="0.25">
      <c r="A67">
        <v>66</v>
      </c>
      <c r="B67">
        <v>521</v>
      </c>
      <c r="C67" t="str">
        <f>_xlfn.CONCAT(Tableau3[[#This Row],[Id]],$E$2,Tableau3[[#This Row],[Pattern]],$F$2)</f>
        <v>66_521.svg</v>
      </c>
    </row>
    <row r="68" spans="1:3" x14ac:dyDescent="0.25">
      <c r="A68">
        <v>67</v>
      </c>
      <c r="B68">
        <v>4269</v>
      </c>
      <c r="C68" t="str">
        <f>_xlfn.CONCAT(Tableau3[[#This Row],[Id]],$E$2,Tableau3[[#This Row],[Pattern]],$F$2)</f>
        <v>67_4269.svg</v>
      </c>
    </row>
    <row r="69" spans="1:3" x14ac:dyDescent="0.25">
      <c r="A69">
        <v>68</v>
      </c>
      <c r="B69">
        <v>874</v>
      </c>
      <c r="C69" t="str">
        <f>_xlfn.CONCAT(Tableau3[[#This Row],[Id]],$E$2,Tableau3[[#This Row],[Pattern]],$F$2)</f>
        <v>68_874.svg</v>
      </c>
    </row>
    <row r="70" spans="1:3" x14ac:dyDescent="0.25">
      <c r="A70">
        <v>69</v>
      </c>
      <c r="B70">
        <v>84369</v>
      </c>
      <c r="C70" t="str">
        <f>_xlfn.CONCAT(Tableau3[[#This Row],[Id]],$E$2,Tableau3[[#This Row],[Pattern]],$F$2)</f>
        <v>69_84369.svg</v>
      </c>
    </row>
    <row r="71" spans="1:3" x14ac:dyDescent="0.25">
      <c r="A71">
        <v>70</v>
      </c>
      <c r="B71">
        <v>8123</v>
      </c>
      <c r="C71" t="str">
        <f>_xlfn.CONCAT(Tableau3[[#This Row],[Id]],$E$2,Tableau3[[#This Row],[Pattern]],$F$2)</f>
        <v>70_8123.svg</v>
      </c>
    </row>
    <row r="72" spans="1:3" x14ac:dyDescent="0.25">
      <c r="A72">
        <v>71</v>
      </c>
      <c r="B72">
        <v>43681</v>
      </c>
      <c r="C72" t="str">
        <f>_xlfn.CONCAT(Tableau3[[#This Row],[Id]],$E$2,Tableau3[[#This Row],[Pattern]],$F$2)</f>
        <v>71_43681.svg</v>
      </c>
    </row>
    <row r="73" spans="1:3" x14ac:dyDescent="0.25">
      <c r="A73">
        <v>72</v>
      </c>
      <c r="B73">
        <v>69</v>
      </c>
      <c r="C73" t="str">
        <f>_xlfn.CONCAT(Tableau3[[#This Row],[Id]],$E$2,Tableau3[[#This Row],[Pattern]],$F$2)</f>
        <v>72_69.svg</v>
      </c>
    </row>
    <row r="74" spans="1:3" x14ac:dyDescent="0.25">
      <c r="A74">
        <v>73</v>
      </c>
      <c r="B74">
        <v>2783</v>
      </c>
      <c r="C74" t="str">
        <f>_xlfn.CONCAT(Tableau3[[#This Row],[Id]],$E$2,Tableau3[[#This Row],[Pattern]],$F$2)</f>
        <v>73_2783.svg</v>
      </c>
    </row>
    <row r="75" spans="1:3" x14ac:dyDescent="0.25">
      <c r="A75">
        <v>74</v>
      </c>
      <c r="B75">
        <v>41681</v>
      </c>
      <c r="C75" t="str">
        <f>_xlfn.CONCAT(Tableau3[[#This Row],[Id]],$E$2,Tableau3[[#This Row],[Pattern]],$F$2)</f>
        <v>74_41681.svg</v>
      </c>
    </row>
    <row r="76" spans="1:3" x14ac:dyDescent="0.25">
      <c r="A76">
        <v>75</v>
      </c>
      <c r="B76">
        <v>8127</v>
      </c>
      <c r="C76" t="str">
        <f>_xlfn.CONCAT(Tableau3[[#This Row],[Id]],$E$2,Tableau3[[#This Row],[Pattern]],$F$2)</f>
        <v>75_8127.svg</v>
      </c>
    </row>
    <row r="77" spans="1:3" x14ac:dyDescent="0.25">
      <c r="A77">
        <v>76</v>
      </c>
      <c r="B77">
        <v>9853</v>
      </c>
      <c r="C77" t="str">
        <f>_xlfn.CONCAT(Tableau3[[#This Row],[Id]],$E$2,Tableau3[[#This Row],[Pattern]],$F$2)</f>
        <v>76_9853.svg</v>
      </c>
    </row>
    <row r="78" spans="1:3" x14ac:dyDescent="0.25">
      <c r="A78">
        <v>77</v>
      </c>
      <c r="B78">
        <v>523</v>
      </c>
      <c r="C78" t="str">
        <f>_xlfn.CONCAT(Tableau3[[#This Row],[Id]],$E$2,Tableau3[[#This Row],[Pattern]],$F$2)</f>
        <v>77_523.svg</v>
      </c>
    </row>
    <row r="79" spans="1:3" x14ac:dyDescent="0.25">
      <c r="A79">
        <v>78</v>
      </c>
      <c r="B79">
        <v>4892</v>
      </c>
      <c r="C79" t="str">
        <f>_xlfn.CONCAT(Tableau3[[#This Row],[Id]],$E$2,Tableau3[[#This Row],[Pattern]],$F$2)</f>
        <v>78_4892.svg</v>
      </c>
    </row>
    <row r="80" spans="1:3" x14ac:dyDescent="0.25">
      <c r="A80">
        <v>79</v>
      </c>
      <c r="B80">
        <v>32</v>
      </c>
      <c r="C80" t="str">
        <f>_xlfn.CONCAT(Tableau3[[#This Row],[Id]],$E$2,Tableau3[[#This Row],[Pattern]],$F$2)</f>
        <v>79_32.svg</v>
      </c>
    </row>
    <row r="81" spans="1:3" x14ac:dyDescent="0.25">
      <c r="A81">
        <v>80</v>
      </c>
      <c r="B81">
        <v>21476</v>
      </c>
      <c r="C81" t="str">
        <f>_xlfn.CONCAT(Tableau3[[#This Row],[Id]],$E$2,Tableau3[[#This Row],[Pattern]],$F$2)</f>
        <v>80_21476.svg</v>
      </c>
    </row>
    <row r="82" spans="1:3" x14ac:dyDescent="0.25">
      <c r="A82">
        <v>81</v>
      </c>
      <c r="B82">
        <v>87</v>
      </c>
      <c r="C82" t="str">
        <f>_xlfn.CONCAT(Tableau3[[#This Row],[Id]],$E$2,Tableau3[[#This Row],[Pattern]],$F$2)</f>
        <v>81_87.svg</v>
      </c>
    </row>
    <row r="83" spans="1:3" x14ac:dyDescent="0.25">
      <c r="A83">
        <v>82</v>
      </c>
      <c r="B83">
        <v>72</v>
      </c>
      <c r="C83" t="str">
        <f>_xlfn.CONCAT(Tableau3[[#This Row],[Id]],$E$2,Tableau3[[#This Row],[Pattern]],$F$2)</f>
        <v>82_72.svg</v>
      </c>
    </row>
    <row r="84" spans="1:3" x14ac:dyDescent="0.25">
      <c r="A84">
        <v>83</v>
      </c>
      <c r="B84">
        <v>38</v>
      </c>
      <c r="C84" t="str">
        <f>_xlfn.CONCAT(Tableau3[[#This Row],[Id]],$E$2,Tableau3[[#This Row],[Pattern]],$F$2)</f>
        <v>83_38.svg</v>
      </c>
    </row>
    <row r="85" spans="1:3" x14ac:dyDescent="0.25">
      <c r="A85">
        <v>84</v>
      </c>
      <c r="B85">
        <v>58923</v>
      </c>
      <c r="C85" t="str">
        <f>_xlfn.CONCAT(Tableau3[[#This Row],[Id]],$E$2,Tableau3[[#This Row],[Pattern]],$F$2)</f>
        <v>84_58923.svg</v>
      </c>
    </row>
    <row r="86" spans="1:3" x14ac:dyDescent="0.25">
      <c r="A86">
        <v>85</v>
      </c>
      <c r="B86">
        <v>6143</v>
      </c>
      <c r="C86" t="str">
        <f>_xlfn.CONCAT(Tableau3[[#This Row],[Id]],$E$2,Tableau3[[#This Row],[Pattern]],$F$2)</f>
        <v>85_6143.svg</v>
      </c>
    </row>
    <row r="87" spans="1:3" x14ac:dyDescent="0.25">
      <c r="A87">
        <v>86</v>
      </c>
      <c r="B87">
        <v>72189</v>
      </c>
      <c r="C87" t="str">
        <f>_xlfn.CONCAT(Tableau3[[#This Row],[Id]],$E$2,Tableau3[[#This Row],[Pattern]],$F$2)</f>
        <v>86_72189.svg</v>
      </c>
    </row>
    <row r="88" spans="1:3" x14ac:dyDescent="0.25">
      <c r="A88">
        <v>87</v>
      </c>
      <c r="B88">
        <v>4367</v>
      </c>
      <c r="C88" t="str">
        <f>_xlfn.CONCAT(Tableau3[[#This Row],[Id]],$E$2,Tableau3[[#This Row],[Pattern]],$F$2)</f>
        <v>87_4367.svg</v>
      </c>
    </row>
    <row r="89" spans="1:3" x14ac:dyDescent="0.25">
      <c r="A89">
        <v>88</v>
      </c>
      <c r="B89">
        <v>962</v>
      </c>
      <c r="C89" t="str">
        <f>_xlfn.CONCAT(Tableau3[[#This Row],[Id]],$E$2,Tableau3[[#This Row],[Pattern]],$F$2)</f>
        <v>88_962.svg</v>
      </c>
    </row>
    <row r="90" spans="1:3" x14ac:dyDescent="0.25">
      <c r="A90">
        <v>89</v>
      </c>
      <c r="B90">
        <v>2496</v>
      </c>
      <c r="C90" t="str">
        <f>_xlfn.CONCAT(Tableau3[[#This Row],[Id]],$E$2,Tableau3[[#This Row],[Pattern]],$F$2)</f>
        <v>89_2496.svg</v>
      </c>
    </row>
    <row r="91" spans="1:3" x14ac:dyDescent="0.25">
      <c r="A91">
        <v>90</v>
      </c>
      <c r="B91">
        <v>14</v>
      </c>
      <c r="C91" t="str">
        <f>_xlfn.CONCAT(Tableau3[[#This Row],[Id]],$E$2,Tableau3[[#This Row],[Pattern]],$F$2)</f>
        <v>90_14.svg</v>
      </c>
    </row>
    <row r="92" spans="1:3" x14ac:dyDescent="0.25">
      <c r="A92">
        <v>91</v>
      </c>
      <c r="B92">
        <v>6812</v>
      </c>
      <c r="C92" t="str">
        <f>_xlfn.CONCAT(Tableau3[[#This Row],[Id]],$E$2,Tableau3[[#This Row],[Pattern]],$F$2)</f>
        <v>91_6812.svg</v>
      </c>
    </row>
    <row r="93" spans="1:3" x14ac:dyDescent="0.25">
      <c r="A93">
        <v>92</v>
      </c>
      <c r="B93">
        <v>5694</v>
      </c>
      <c r="C93" t="str">
        <f>_xlfn.CONCAT(Tableau3[[#This Row],[Id]],$E$2,Tableau3[[#This Row],[Pattern]],$F$2)</f>
        <v>92_5694.svg</v>
      </c>
    </row>
    <row r="94" spans="1:3" x14ac:dyDescent="0.25">
      <c r="A94">
        <v>93</v>
      </c>
      <c r="B94">
        <v>589</v>
      </c>
      <c r="C94" t="str">
        <f>_xlfn.CONCAT(Tableau3[[#This Row],[Id]],$E$2,Tableau3[[#This Row],[Pattern]],$F$2)</f>
        <v>93_589.svg</v>
      </c>
    </row>
    <row r="95" spans="1:3" x14ac:dyDescent="0.25">
      <c r="A95">
        <v>94</v>
      </c>
      <c r="B95">
        <v>159</v>
      </c>
      <c r="C95" t="str">
        <f>_xlfn.CONCAT(Tableau3[[#This Row],[Id]],$E$2,Tableau3[[#This Row],[Pattern]],$F$2)</f>
        <v>94_159.svg</v>
      </c>
    </row>
    <row r="96" spans="1:3" x14ac:dyDescent="0.25">
      <c r="A96">
        <v>95</v>
      </c>
      <c r="B96">
        <v>752</v>
      </c>
      <c r="C96" t="str">
        <f>_xlfn.CONCAT(Tableau3[[#This Row],[Id]],$E$2,Tableau3[[#This Row],[Pattern]],$F$2)</f>
        <v>95_752.svg</v>
      </c>
    </row>
    <row r="97" spans="1:3" x14ac:dyDescent="0.25">
      <c r="A97">
        <v>96</v>
      </c>
      <c r="B97">
        <v>94</v>
      </c>
      <c r="C97" t="str">
        <f>_xlfn.CONCAT(Tableau3[[#This Row],[Id]],$E$2,Tableau3[[#This Row],[Pattern]],$F$2)</f>
        <v>96_94.svg</v>
      </c>
    </row>
    <row r="98" spans="1:3" x14ac:dyDescent="0.25">
      <c r="A98">
        <v>97</v>
      </c>
      <c r="B98">
        <v>86145</v>
      </c>
      <c r="C98" t="str">
        <f>_xlfn.CONCAT(Tableau3[[#This Row],[Id]],$E$2,Tableau3[[#This Row],[Pattern]],$F$2)</f>
        <v>97_86145.svg</v>
      </c>
    </row>
    <row r="99" spans="1:3" x14ac:dyDescent="0.25">
      <c r="A99">
        <v>98</v>
      </c>
      <c r="B99">
        <v>75214</v>
      </c>
      <c r="C99" t="str">
        <f>_xlfn.CONCAT(Tableau3[[#This Row],[Id]],$E$2,Tableau3[[#This Row],[Pattern]],$F$2)</f>
        <v>98_75214.svg</v>
      </c>
    </row>
    <row r="100" spans="1:3" x14ac:dyDescent="0.25">
      <c r="A100">
        <v>99</v>
      </c>
      <c r="B100">
        <v>8327</v>
      </c>
      <c r="C100" t="str">
        <f>_xlfn.CONCAT(Tableau3[[#This Row],[Id]],$E$2,Tableau3[[#This Row],[Pattern]],$F$2)</f>
        <v>99_8327.svg</v>
      </c>
    </row>
    <row r="101" spans="1:3" x14ac:dyDescent="0.25">
      <c r="A101">
        <v>100</v>
      </c>
      <c r="B101">
        <v>47892</v>
      </c>
      <c r="C101" t="str">
        <f>_xlfn.CONCAT(Tableau3[[#This Row],[Id]],$E$2,Tableau3[[#This Row],[Pattern]],$F$2)</f>
        <v>100_47892.svg</v>
      </c>
    </row>
    <row r="102" spans="1:3" x14ac:dyDescent="0.25">
      <c r="A102">
        <v>101</v>
      </c>
      <c r="B102">
        <v>48</v>
      </c>
      <c r="C102" t="str">
        <f>_xlfn.CONCAT(Tableau3[[#This Row],[Id]],$E$2,Tableau3[[#This Row],[Pattern]],$F$2)</f>
        <v>101_48.svg</v>
      </c>
    </row>
    <row r="103" spans="1:3" x14ac:dyDescent="0.25">
      <c r="A103">
        <v>102</v>
      </c>
      <c r="B103">
        <v>24769</v>
      </c>
      <c r="C103" t="str">
        <f>_xlfn.CONCAT(Tableau3[[#This Row],[Id]],$E$2,Tableau3[[#This Row],[Pattern]],$F$2)</f>
        <v>102_24769.svg</v>
      </c>
    </row>
    <row r="104" spans="1:3" x14ac:dyDescent="0.25">
      <c r="A104">
        <v>103</v>
      </c>
      <c r="B104">
        <v>157</v>
      </c>
      <c r="C104" t="str">
        <f>_xlfn.CONCAT(Tableau3[[#This Row],[Id]],$E$2,Tableau3[[#This Row],[Pattern]],$F$2)</f>
        <v>103_157.svg</v>
      </c>
    </row>
    <row r="105" spans="1:3" x14ac:dyDescent="0.25">
      <c r="A105">
        <v>104</v>
      </c>
      <c r="B105">
        <v>96541</v>
      </c>
      <c r="C105" t="str">
        <f>_xlfn.CONCAT(Tableau3[[#This Row],[Id]],$E$2,Tableau3[[#This Row],[Pattern]],$F$2)</f>
        <v>104_96541.svg</v>
      </c>
    </row>
    <row r="106" spans="1:3" x14ac:dyDescent="0.25">
      <c r="A106">
        <v>105</v>
      </c>
      <c r="B106">
        <v>7521</v>
      </c>
      <c r="C106" t="str">
        <f>_xlfn.CONCAT(Tableau3[[#This Row],[Id]],$E$2,Tableau3[[#This Row],[Pattern]],$F$2)</f>
        <v>105_7521.svg</v>
      </c>
    </row>
    <row r="107" spans="1:3" x14ac:dyDescent="0.25">
      <c r="A107">
        <v>106</v>
      </c>
      <c r="B107">
        <v>14862</v>
      </c>
      <c r="C107" t="str">
        <f>_xlfn.CONCAT(Tableau3[[#This Row],[Id]],$E$2,Tableau3[[#This Row],[Pattern]],$F$2)</f>
        <v>106_14862.svg</v>
      </c>
    </row>
    <row r="108" spans="1:3" x14ac:dyDescent="0.25">
      <c r="A108">
        <v>107</v>
      </c>
      <c r="B108">
        <v>4167</v>
      </c>
      <c r="C108" t="str">
        <f>_xlfn.CONCAT(Tableau3[[#This Row],[Id]],$E$2,Tableau3[[#This Row],[Pattern]],$F$2)</f>
        <v>107_4167.svg</v>
      </c>
    </row>
    <row r="109" spans="1:3" x14ac:dyDescent="0.25">
      <c r="A109">
        <v>108</v>
      </c>
      <c r="B109">
        <v>3674</v>
      </c>
      <c r="C109" t="str">
        <f>_xlfn.CONCAT(Tableau3[[#This Row],[Id]],$E$2,Tableau3[[#This Row],[Pattern]],$F$2)</f>
        <v>108_3674.svg</v>
      </c>
    </row>
    <row r="110" spans="1:3" x14ac:dyDescent="0.25">
      <c r="A110">
        <v>109</v>
      </c>
      <c r="B110">
        <v>52</v>
      </c>
      <c r="C110" t="str">
        <f>_xlfn.CONCAT(Tableau3[[#This Row],[Id]],$E$2,Tableau3[[#This Row],[Pattern]],$F$2)</f>
        <v>109_52.svg</v>
      </c>
    </row>
    <row r="111" spans="1:3" x14ac:dyDescent="0.25">
      <c r="A111">
        <v>110</v>
      </c>
      <c r="B111">
        <v>5892</v>
      </c>
      <c r="C111" t="str">
        <f>_xlfn.CONCAT(Tableau3[[#This Row],[Id]],$E$2,Tableau3[[#This Row],[Pattern]],$F$2)</f>
        <v>110_5892.svg</v>
      </c>
    </row>
    <row r="112" spans="1:3" x14ac:dyDescent="0.25">
      <c r="A112">
        <v>111</v>
      </c>
      <c r="B112">
        <v>14789</v>
      </c>
      <c r="C112" t="str">
        <f>_xlfn.CONCAT(Tableau3[[#This Row],[Id]],$E$2,Tableau3[[#This Row],[Pattern]],$F$2)</f>
        <v>111_14789.svg</v>
      </c>
    </row>
    <row r="113" spans="1:3" x14ac:dyDescent="0.25">
      <c r="A113">
        <v>112</v>
      </c>
      <c r="B113">
        <v>12985</v>
      </c>
      <c r="C113" t="str">
        <f>_xlfn.CONCAT(Tableau3[[#This Row],[Id]],$E$2,Tableau3[[#This Row],[Pattern]],$F$2)</f>
        <v>112_12985.svg</v>
      </c>
    </row>
    <row r="114" spans="1:3" x14ac:dyDescent="0.25">
      <c r="A114">
        <v>113</v>
      </c>
      <c r="B114">
        <v>34967</v>
      </c>
      <c r="C114" t="str">
        <f>_xlfn.CONCAT(Tableau3[[#This Row],[Id]],$E$2,Tableau3[[#This Row],[Pattern]],$F$2)</f>
        <v>113_34967.svg</v>
      </c>
    </row>
    <row r="115" spans="1:3" x14ac:dyDescent="0.25">
      <c r="A115">
        <v>114</v>
      </c>
      <c r="B115">
        <v>965</v>
      </c>
      <c r="C115" t="str">
        <f>_xlfn.CONCAT(Tableau3[[#This Row],[Id]],$E$2,Tableau3[[#This Row],[Pattern]],$F$2)</f>
        <v>114_965.svg</v>
      </c>
    </row>
    <row r="116" spans="1:3" x14ac:dyDescent="0.25">
      <c r="A116">
        <v>115</v>
      </c>
      <c r="B116">
        <v>86349</v>
      </c>
      <c r="C116" t="str">
        <f>_xlfn.CONCAT(Tableau3[[#This Row],[Id]],$E$2,Tableau3[[#This Row],[Pattern]],$F$2)</f>
        <v>115_86349.svg</v>
      </c>
    </row>
    <row r="117" spans="1:3" x14ac:dyDescent="0.25">
      <c r="A117">
        <v>116</v>
      </c>
      <c r="B117">
        <v>153</v>
      </c>
      <c r="C117" t="str">
        <f>_xlfn.CONCAT(Tableau3[[#This Row],[Id]],$E$2,Tableau3[[#This Row],[Pattern]],$F$2)</f>
        <v>116_153.svg</v>
      </c>
    </row>
    <row r="118" spans="1:3" x14ac:dyDescent="0.25">
      <c r="A118">
        <v>117</v>
      </c>
      <c r="B118">
        <v>7563</v>
      </c>
      <c r="C118" t="str">
        <f>_xlfn.CONCAT(Tableau3[[#This Row],[Id]],$E$2,Tableau3[[#This Row],[Pattern]],$F$2)</f>
        <v>117_7563.svg</v>
      </c>
    </row>
    <row r="119" spans="1:3" x14ac:dyDescent="0.25">
      <c r="A119">
        <v>118</v>
      </c>
      <c r="B119">
        <v>7694</v>
      </c>
      <c r="C119" t="str">
        <f>_xlfn.CONCAT(Tableau3[[#This Row],[Id]],$E$2,Tableau3[[#This Row],[Pattern]],$F$2)</f>
        <v>118_7694.svg</v>
      </c>
    </row>
    <row r="120" spans="1:3" x14ac:dyDescent="0.25">
      <c r="A120">
        <v>119</v>
      </c>
      <c r="B120">
        <v>9218</v>
      </c>
      <c r="C120" t="str">
        <f>_xlfn.CONCAT(Tableau3[[#This Row],[Id]],$E$2,Tableau3[[#This Row],[Pattern]],$F$2)</f>
        <v>119_9218.svg</v>
      </c>
    </row>
    <row r="121" spans="1:3" x14ac:dyDescent="0.25">
      <c r="A121">
        <v>120</v>
      </c>
      <c r="B121">
        <v>486</v>
      </c>
      <c r="C121" t="str">
        <f>_xlfn.CONCAT(Tableau3[[#This Row],[Id]],$E$2,Tableau3[[#This Row],[Pattern]],$F$2)</f>
        <v>120_486.svg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06AA1-6626-4BEE-B9BD-C9D83058028D}">
  <sheetPr codeName="Feuil4"/>
  <dimension ref="A1:C6"/>
  <sheetViews>
    <sheetView workbookViewId="0">
      <selection activeCell="C5" sqref="C5"/>
    </sheetView>
  </sheetViews>
  <sheetFormatPr baseColWidth="10" defaultRowHeight="15" x14ac:dyDescent="0.25"/>
  <cols>
    <col min="1" max="1" width="19.28515625" bestFit="1" customWidth="1"/>
    <col min="3" max="3" width="12.42578125" customWidth="1"/>
  </cols>
  <sheetData>
    <row r="1" spans="1:3" x14ac:dyDescent="0.25">
      <c r="A1" t="s">
        <v>3</v>
      </c>
      <c r="B1" t="s">
        <v>5</v>
      </c>
      <c r="C1" t="s">
        <v>4</v>
      </c>
    </row>
    <row r="2" spans="1:3" x14ac:dyDescent="0.25">
      <c r="A2" t="s">
        <v>6</v>
      </c>
      <c r="B2" t="s">
        <v>7</v>
      </c>
      <c r="C2" t="s">
        <v>1003</v>
      </c>
    </row>
    <row r="3" spans="1:3" x14ac:dyDescent="0.25">
      <c r="A3" t="s">
        <v>8</v>
      </c>
      <c r="B3" t="s">
        <v>9</v>
      </c>
      <c r="C3" t="s">
        <v>1004</v>
      </c>
    </row>
    <row r="4" spans="1:3" x14ac:dyDescent="0.25">
      <c r="A4" t="s">
        <v>10</v>
      </c>
      <c r="B4" t="s">
        <v>1010</v>
      </c>
      <c r="C4" t="s">
        <v>1009</v>
      </c>
    </row>
    <row r="5" spans="1:3" x14ac:dyDescent="0.25">
      <c r="A5" t="s">
        <v>11</v>
      </c>
      <c r="B5" t="s">
        <v>1011</v>
      </c>
      <c r="C5">
        <v>333333</v>
      </c>
    </row>
    <row r="6" spans="1:3" x14ac:dyDescent="0.25">
      <c r="A6" t="s">
        <v>12</v>
      </c>
      <c r="B6" t="s">
        <v>13</v>
      </c>
      <c r="C6" t="s">
        <v>996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8EB0CE-686F-401B-A52A-CE76C24FAB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liste_balises</vt:lpstr>
      <vt:lpstr>liste_balises_figee</vt:lpstr>
      <vt:lpstr>faune_flore</vt:lpstr>
      <vt:lpstr>drapeaux</vt:lpstr>
      <vt:lpstr>sportifs</vt:lpstr>
      <vt:lpstr>schemas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Rio</dc:creator>
  <cp:lastModifiedBy>Nicolas Rio</cp:lastModifiedBy>
  <dcterms:created xsi:type="dcterms:W3CDTF">2015-06-05T18:19:34Z</dcterms:created>
  <dcterms:modified xsi:type="dcterms:W3CDTF">2021-08-12T08:09:12Z</dcterms:modified>
</cp:coreProperties>
</file>