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23" i="1" l="1"/>
  <c r="D14" i="1"/>
  <c r="D5" i="1"/>
  <c r="C27" i="1"/>
  <c r="C18" i="1"/>
  <c r="C9" i="1"/>
  <c r="C25" i="1"/>
  <c r="C16" i="1"/>
  <c r="C7" i="1"/>
  <c r="C23" i="1"/>
  <c r="C21" i="1"/>
  <c r="C14" i="1"/>
  <c r="C12" i="1"/>
  <c r="C5" i="1"/>
  <c r="C3" i="1"/>
  <c r="B3" i="1"/>
  <c r="B27" i="1"/>
  <c r="B25" i="1"/>
  <c r="B23" i="1"/>
  <c r="B21" i="1"/>
  <c r="B18" i="1"/>
  <c r="B16" i="1"/>
  <c r="B14" i="1"/>
  <c r="B12" i="1"/>
  <c r="B9" i="1"/>
  <c r="B7" i="1"/>
  <c r="B5" i="1"/>
</calcChain>
</file>

<file path=xl/sharedStrings.xml><?xml version="1.0" encoding="utf-8"?>
<sst xmlns="http://schemas.openxmlformats.org/spreadsheetml/2006/main" count="19" uniqueCount="11">
  <si>
    <t>1Mhz</t>
  </si>
  <si>
    <t>2Mhz</t>
  </si>
  <si>
    <t>4Mhz</t>
  </si>
  <si>
    <t>d</t>
  </si>
  <si>
    <t>peak1</t>
  </si>
  <si>
    <t>peak2</t>
  </si>
  <si>
    <t>peak3</t>
  </si>
  <si>
    <t>peak4</t>
  </si>
  <si>
    <t>t_real/2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</si>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</sst>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D23" sqref="D23"/>
    </sheetView>
  </sheetViews>
  <sheetFormatPr baseColWidth="10" defaultRowHeight="15" x14ac:dyDescent="0.25"/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 t="s">
        <v>9</v>
      </c>
      <c r="L1" s="1" t="s">
        <v>10</v>
      </c>
      <c r="M1" s="1"/>
      <c r="N1" s="1"/>
    </row>
    <row r="2" spans="1:14" x14ac:dyDescent="0.25">
      <c r="A2" s="1" t="s">
        <v>4</v>
      </c>
      <c r="B2" s="1" t="s">
        <v>8</v>
      </c>
      <c r="C2" s="1" t="s">
        <v>3</v>
      </c>
      <c r="D2" s="1"/>
      <c r="E2" s="1"/>
      <c r="F2" s="1"/>
      <c r="G2" s="1"/>
      <c r="H2" s="1"/>
      <c r="I2" s="1"/>
      <c r="J2" s="1"/>
      <c r="K2" s="1">
        <v>1.41</v>
      </c>
      <c r="L2" s="1">
        <v>2.5</v>
      </c>
      <c r="M2" s="1"/>
      <c r="N2" s="1"/>
    </row>
    <row r="3" spans="1:14" x14ac:dyDescent="0.25">
      <c r="A3" s="1">
        <v>12.4</v>
      </c>
      <c r="B3" s="1">
        <f>(A3-1.54)</f>
        <v>10.86</v>
      </c>
      <c r="C3" s="1">
        <f>$K$2*B3/2</f>
        <v>7.656299999999999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>
        <v>18.3</v>
      </c>
      <c r="B5" s="1">
        <f>(A5-1.54)</f>
        <v>16.760000000000002</v>
      </c>
      <c r="C5" s="1">
        <f>$K$2*B5/2</f>
        <v>11.815800000000001</v>
      </c>
      <c r="D5" s="1">
        <f>$K$2*(B5-B3)/2</f>
        <v>4.1595000000000013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 t="s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">
        <v>26.3</v>
      </c>
      <c r="B7" s="1">
        <f>(A7-1.54)</f>
        <v>24.76</v>
      </c>
      <c r="C7" s="1">
        <f>$L$2*(B7-B5)/2</f>
        <v>10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 t="s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>
        <v>72.8</v>
      </c>
      <c r="B9" s="1">
        <f>(A9-1.54)</f>
        <v>71.259999999999991</v>
      </c>
      <c r="C9" s="1">
        <f>$K$2*(B9-B7)/2</f>
        <v>32.782499999999985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 t="s">
        <v>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 t="s">
        <v>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>
        <v>12</v>
      </c>
      <c r="B12" s="1">
        <f>(A12-0.653)</f>
        <v>11.347</v>
      </c>
      <c r="C12" s="1">
        <f>$K$2*B12/2</f>
        <v>7.9996349999999996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 t="s">
        <v>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>
        <v>17.600000000000001</v>
      </c>
      <c r="B14" s="1">
        <f>(A14-0.653)</f>
        <v>16.947000000000003</v>
      </c>
      <c r="C14" s="1">
        <f>$K$2*B14/2</f>
        <v>11.947635000000002</v>
      </c>
      <c r="D14" s="1">
        <f>$K$2*(B14-B12)/2</f>
        <v>3.9480000000000022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 t="s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>
        <v>24.4</v>
      </c>
      <c r="B16" s="1">
        <f>(A16-0.653)</f>
        <v>23.747</v>
      </c>
      <c r="C16" s="1">
        <f>$L$2*(B16-B14)/2</f>
        <v>8.4999999999999964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t="s">
        <v>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>
        <v>71.7</v>
      </c>
      <c r="B18" s="1">
        <f>(A18-0.653)</f>
        <v>71.046999999999997</v>
      </c>
      <c r="C18" s="1">
        <f>$K$2*(B18-B16)/2</f>
        <v>33.346499999999999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 t="s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 t="s">
        <v>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>
        <v>11.7</v>
      </c>
      <c r="B21" s="1">
        <f>(A21-0.644)</f>
        <v>11.055999999999999</v>
      </c>
      <c r="C21" s="1">
        <f>$K$2*B21/2</f>
        <v>7.7944799999999992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 t="s">
        <v>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>
        <v>16.600000000000001</v>
      </c>
      <c r="B23" s="1">
        <f>(A23-0.644)</f>
        <v>15.956000000000001</v>
      </c>
      <c r="C23" s="1">
        <f>$K$2*B23/2</f>
        <v>11.24898</v>
      </c>
      <c r="D23" s="1">
        <f>$K$2*(B23-B21)/2</f>
        <v>3.4545000000000012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 t="s">
        <v>6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>
        <v>24.8</v>
      </c>
      <c r="B25" s="1">
        <f>(A25-0.644)</f>
        <v>24.156000000000002</v>
      </c>
      <c r="C25" s="1">
        <f>$L$2*(B25-B23)/2</f>
        <v>10.250000000000002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 t="s">
        <v>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>
        <v>71.099999999999994</v>
      </c>
      <c r="B27" s="1">
        <f>(A27-0.644)</f>
        <v>70.455999999999989</v>
      </c>
      <c r="C27" s="1">
        <f>$K$2*(B27-B25)/2</f>
        <v>32.641499999999986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Stabrin</dc:creator>
  <cp:lastModifiedBy>Markus Stabrin</cp:lastModifiedBy>
  <dcterms:created xsi:type="dcterms:W3CDTF">2013-06-22T17:39:53Z</dcterms:created>
  <dcterms:modified xsi:type="dcterms:W3CDTF">2013-06-23T12:31:39Z</dcterms:modified>
</cp:coreProperties>
</file>