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5" i="1" l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24" i="1"/>
  <c r="C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24" i="1"/>
  <c r="E24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D13" i="1"/>
  <c r="C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13" i="1"/>
  <c r="E13" i="1"/>
  <c r="L1" i="1"/>
  <c r="L8" i="1" s="1"/>
  <c r="D2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2" i="1"/>
  <c r="F2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  <c r="M25" i="1"/>
  <c r="M29" i="1"/>
  <c r="M30" i="1"/>
  <c r="M33" i="1"/>
  <c r="L32" i="1"/>
  <c r="M13" i="1"/>
  <c r="M15" i="1"/>
  <c r="M19" i="1"/>
  <c r="K24" i="1"/>
  <c r="M24" i="1" s="1"/>
  <c r="K25" i="1"/>
  <c r="K26" i="1"/>
  <c r="M26" i="1" s="1"/>
  <c r="K27" i="1"/>
  <c r="M27" i="1" s="1"/>
  <c r="K28" i="1"/>
  <c r="M28" i="1" s="1"/>
  <c r="K29" i="1"/>
  <c r="K30" i="1"/>
  <c r="K31" i="1"/>
  <c r="M31" i="1" s="1"/>
  <c r="K32" i="1"/>
  <c r="M32" i="1" s="1"/>
  <c r="N32" i="1" s="1"/>
  <c r="K33" i="1"/>
  <c r="J26" i="1"/>
  <c r="L26" i="1" s="1"/>
  <c r="J28" i="1"/>
  <c r="L28" i="1" s="1"/>
  <c r="J30" i="1"/>
  <c r="L30" i="1" s="1"/>
  <c r="J32" i="1"/>
  <c r="J24" i="1"/>
  <c r="L24" i="1" s="1"/>
  <c r="K13" i="1"/>
  <c r="K17" i="1"/>
  <c r="M17" i="1" s="1"/>
  <c r="K21" i="1"/>
  <c r="M21" i="1" s="1"/>
  <c r="J15" i="1"/>
  <c r="L15" i="1" s="1"/>
  <c r="N15" i="1" s="1"/>
  <c r="J17" i="1"/>
  <c r="L17" i="1" s="1"/>
  <c r="J19" i="1"/>
  <c r="L19" i="1" s="1"/>
  <c r="J21" i="1"/>
  <c r="L21" i="1" s="1"/>
  <c r="J13" i="1"/>
  <c r="L13" i="1" s="1"/>
  <c r="J2" i="1"/>
  <c r="H3" i="1"/>
  <c r="J14" i="1" s="1"/>
  <c r="L14" i="1" s="1"/>
  <c r="I3" i="1"/>
  <c r="K14" i="1" s="1"/>
  <c r="M14" i="1" s="1"/>
  <c r="H4" i="1"/>
  <c r="J4" i="1" s="1"/>
  <c r="L4" i="1" s="1"/>
  <c r="I4" i="1"/>
  <c r="K15" i="1" s="1"/>
  <c r="H5" i="1"/>
  <c r="J16" i="1" s="1"/>
  <c r="L16" i="1" s="1"/>
  <c r="I5" i="1"/>
  <c r="K5" i="1" s="1"/>
  <c r="M5" i="1" s="1"/>
  <c r="H6" i="1"/>
  <c r="J6" i="1" s="1"/>
  <c r="I6" i="1"/>
  <c r="K6" i="1" s="1"/>
  <c r="H7" i="1"/>
  <c r="J18" i="1" s="1"/>
  <c r="L18" i="1" s="1"/>
  <c r="I7" i="1"/>
  <c r="K18" i="1" s="1"/>
  <c r="M18" i="1" s="1"/>
  <c r="H8" i="1"/>
  <c r="J8" i="1" s="1"/>
  <c r="I8" i="1"/>
  <c r="K19" i="1" s="1"/>
  <c r="H9" i="1"/>
  <c r="J20" i="1" s="1"/>
  <c r="L20" i="1" s="1"/>
  <c r="I9" i="1"/>
  <c r="K20" i="1" s="1"/>
  <c r="M20" i="1" s="1"/>
  <c r="H10" i="1"/>
  <c r="J10" i="1" s="1"/>
  <c r="I10" i="1"/>
  <c r="K10" i="1" s="1"/>
  <c r="H11" i="1"/>
  <c r="J11" i="1" s="1"/>
  <c r="I11" i="1"/>
  <c r="K11" i="1" s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4" i="1"/>
  <c r="I24" i="1"/>
  <c r="H25" i="1"/>
  <c r="J25" i="1" s="1"/>
  <c r="L25" i="1" s="1"/>
  <c r="N25" i="1" s="1"/>
  <c r="I25" i="1"/>
  <c r="H26" i="1"/>
  <c r="I26" i="1"/>
  <c r="H27" i="1"/>
  <c r="J27" i="1" s="1"/>
  <c r="L27" i="1" s="1"/>
  <c r="N27" i="1" s="1"/>
  <c r="I27" i="1"/>
  <c r="H28" i="1"/>
  <c r="I28" i="1"/>
  <c r="H29" i="1"/>
  <c r="J29" i="1" s="1"/>
  <c r="L29" i="1" s="1"/>
  <c r="I29" i="1"/>
  <c r="H30" i="1"/>
  <c r="I30" i="1"/>
  <c r="H31" i="1"/>
  <c r="J31" i="1" s="1"/>
  <c r="L31" i="1" s="1"/>
  <c r="N31" i="1" s="1"/>
  <c r="I31" i="1"/>
  <c r="H32" i="1"/>
  <c r="I32" i="1"/>
  <c r="H33" i="1"/>
  <c r="J33" i="1" s="1"/>
  <c r="L33" i="1" s="1"/>
  <c r="N33" i="1" s="1"/>
  <c r="I33" i="1"/>
  <c r="H2" i="1"/>
  <c r="I2" i="1"/>
  <c r="K2" i="1" s="1"/>
  <c r="N29" i="1" l="1"/>
  <c r="N30" i="1"/>
  <c r="N26" i="1"/>
  <c r="N28" i="1"/>
  <c r="N24" i="1"/>
  <c r="N13" i="1"/>
  <c r="N21" i="1"/>
  <c r="N20" i="1"/>
  <c r="N18" i="1"/>
  <c r="N14" i="1"/>
  <c r="N19" i="1"/>
  <c r="N17" i="1"/>
  <c r="M2" i="1"/>
  <c r="M10" i="1"/>
  <c r="M6" i="1"/>
  <c r="L2" i="1"/>
  <c r="N2" i="1"/>
  <c r="L11" i="1"/>
  <c r="N11" i="1" s="1"/>
  <c r="L10" i="1"/>
  <c r="L6" i="1"/>
  <c r="N6" i="1" s="1"/>
  <c r="M11" i="1"/>
  <c r="K9" i="1"/>
  <c r="M9" i="1" s="1"/>
  <c r="K7" i="1"/>
  <c r="M7" i="1" s="1"/>
  <c r="K3" i="1"/>
  <c r="M3" i="1" s="1"/>
  <c r="K22" i="1"/>
  <c r="M22" i="1" s="1"/>
  <c r="J9" i="1"/>
  <c r="L9" i="1" s="1"/>
  <c r="N9" i="1" s="1"/>
  <c r="J7" i="1"/>
  <c r="L7" i="1" s="1"/>
  <c r="N7" i="1" s="1"/>
  <c r="J5" i="1"/>
  <c r="L5" i="1" s="1"/>
  <c r="N5" i="1" s="1"/>
  <c r="J3" i="1"/>
  <c r="L3" i="1" s="1"/>
  <c r="N3" i="1" s="1"/>
  <c r="K8" i="1"/>
  <c r="M8" i="1" s="1"/>
  <c r="N8" i="1" s="1"/>
  <c r="K4" i="1"/>
  <c r="M4" i="1" s="1"/>
  <c r="N4" i="1" s="1"/>
  <c r="K16" i="1"/>
  <c r="M16" i="1" s="1"/>
  <c r="N16" i="1" s="1"/>
  <c r="J22" i="1"/>
  <c r="L22" i="1" s="1"/>
  <c r="N22" i="1" s="1"/>
  <c r="G24" i="1"/>
  <c r="G32" i="1" l="1"/>
  <c r="G30" i="1"/>
  <c r="G28" i="1"/>
  <c r="G26" i="1"/>
  <c r="G33" i="1"/>
  <c r="G31" i="1"/>
  <c r="G29" i="1"/>
  <c r="G27" i="1"/>
  <c r="G25" i="1"/>
  <c r="N10" i="1"/>
</calcChain>
</file>

<file path=xl/sharedStrings.xml><?xml version="1.0" encoding="utf-8"?>
<sst xmlns="http://schemas.openxmlformats.org/spreadsheetml/2006/main" count="11" uniqueCount="11">
  <si>
    <t>1Mhz</t>
  </si>
  <si>
    <t>2Mhz</t>
  </si>
  <si>
    <t>4Mhz</t>
  </si>
  <si>
    <t>s1</t>
  </si>
  <si>
    <t>s2</t>
  </si>
  <si>
    <t>d</t>
  </si>
  <si>
    <t>real1</t>
  </si>
  <si>
    <t>real2</t>
  </si>
  <si>
    <t>t1/2</t>
  </si>
  <si>
    <t>t2/2</t>
  </si>
  <si>
    <t>delta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</si>
</sst>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9" workbookViewId="0">
      <selection activeCell="N24" sqref="N24:N33"/>
    </sheetView>
  </sheetViews>
  <sheetFormatPr baseColWidth="10" defaultRowHeight="15" x14ac:dyDescent="0.25"/>
  <sheetData>
    <row r="1" spans="1:14" x14ac:dyDescent="0.25">
      <c r="A1" s="1" t="s">
        <v>0</v>
      </c>
      <c r="B1" s="1"/>
      <c r="C1" s="1" t="s">
        <v>6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>
        <v>3.8119999999999999E-3</v>
      </c>
      <c r="K1" s="1"/>
      <c r="L1" s="1">
        <f>0.127767/2</f>
        <v>6.3883499999999996E-2</v>
      </c>
      <c r="M1" s="1"/>
      <c r="N1" s="1" t="s">
        <v>10</v>
      </c>
    </row>
    <row r="2" spans="1:14" x14ac:dyDescent="0.25">
      <c r="A2" s="1">
        <v>42.1</v>
      </c>
      <c r="B2" s="1">
        <v>13.2</v>
      </c>
      <c r="C2" s="1">
        <f>-4.19931/2+E2</f>
        <v>55.180657750000002</v>
      </c>
      <c r="D2" s="1">
        <f>-4.19931/2+F2</f>
        <v>15.859968</v>
      </c>
      <c r="E2" s="1">
        <f>2.721155/2*A2</f>
        <v>57.28031275</v>
      </c>
      <c r="F2" s="1">
        <f>2.721155/2*B2</f>
        <v>17.959623000000001</v>
      </c>
      <c r="G2" s="1">
        <f>79.7-(C2+D2)</f>
        <v>8.6593742499999991</v>
      </c>
      <c r="H2" s="1">
        <f>A2/2</f>
        <v>21.05</v>
      </c>
      <c r="I2" s="1">
        <f>B2/2</f>
        <v>6.6</v>
      </c>
      <c r="J2" s="1">
        <f>H2*$J$1</f>
        <v>8.0242599999999997E-2</v>
      </c>
      <c r="K2" s="1">
        <f>I2*$J$1</f>
        <v>2.5159199999999996E-2</v>
      </c>
      <c r="L2" s="1">
        <f>SQRT(J2^2+$L$1^2)</f>
        <v>0.10256693632457781</v>
      </c>
      <c r="M2" s="1">
        <f>SQRT(K2^2+$L$1^2)</f>
        <v>6.8659208536728702E-2</v>
      </c>
      <c r="N2" s="1">
        <f>SQRT(0.2^2+L2^2+M2^2)</f>
        <v>0.2350192829192958</v>
      </c>
    </row>
    <row r="3" spans="1:14" x14ac:dyDescent="0.25">
      <c r="A3" s="1">
        <v>12.2</v>
      </c>
      <c r="B3" s="1">
        <v>48.2</v>
      </c>
      <c r="C3" s="1">
        <f t="shared" ref="C3:D11" si="0">-4.19931/2+E3</f>
        <v>14.499390499999999</v>
      </c>
      <c r="D3" s="1">
        <f t="shared" si="0"/>
        <v>63.480180500000003</v>
      </c>
      <c r="E3" s="1">
        <f t="shared" ref="E3:F11" si="1">2.721155/2*A3</f>
        <v>16.599045499999999</v>
      </c>
      <c r="F3" s="1">
        <f t="shared" si="1"/>
        <v>65.579835500000002</v>
      </c>
      <c r="G3" s="1">
        <f t="shared" ref="G3:G33" si="2">79.7-(C3+D3)</f>
        <v>1.7204289999999958</v>
      </c>
      <c r="H3" s="1">
        <f t="shared" ref="H3:H33" si="3">A3/2</f>
        <v>6.1</v>
      </c>
      <c r="I3" s="1">
        <f t="shared" ref="I3:I33" si="4">B3/2</f>
        <v>24.1</v>
      </c>
      <c r="J3" s="1">
        <f t="shared" ref="J3:J11" si="5">H3*$J$1</f>
        <v>2.3253199999999998E-2</v>
      </c>
      <c r="K3" s="1">
        <f t="shared" ref="K3:K11" si="6">I3*$J$1</f>
        <v>9.1869199999999998E-2</v>
      </c>
      <c r="L3" s="1">
        <f t="shared" ref="L3:M11" si="7">SQRT(J3^2+$L$1^2)</f>
        <v>6.7983916351516543E-2</v>
      </c>
      <c r="M3" s="1">
        <f t="shared" si="7"/>
        <v>0.11189750435505699</v>
      </c>
      <c r="N3" s="1">
        <f t="shared" ref="N3:N33" si="8">SQRT(0.2^2+L3^2+M3^2)</f>
        <v>0.23904573696968537</v>
      </c>
    </row>
    <row r="4" spans="1:14" x14ac:dyDescent="0.25">
      <c r="A4" s="1">
        <v>18.2</v>
      </c>
      <c r="B4" s="1">
        <v>42.3</v>
      </c>
      <c r="C4" s="1">
        <f t="shared" si="0"/>
        <v>22.662855499999999</v>
      </c>
      <c r="D4" s="1">
        <f t="shared" si="0"/>
        <v>55.45277325</v>
      </c>
      <c r="E4" s="1">
        <f t="shared" si="1"/>
        <v>24.762510499999998</v>
      </c>
      <c r="F4" s="1">
        <f t="shared" si="1"/>
        <v>57.552428249999998</v>
      </c>
      <c r="G4" s="1">
        <f t="shared" si="2"/>
        <v>1.5843712500000038</v>
      </c>
      <c r="H4" s="1">
        <f t="shared" si="3"/>
        <v>9.1</v>
      </c>
      <c r="I4" s="1">
        <f t="shared" si="4"/>
        <v>21.15</v>
      </c>
      <c r="J4" s="1">
        <f t="shared" si="5"/>
        <v>3.4689199999999996E-2</v>
      </c>
      <c r="K4" s="1">
        <f t="shared" si="6"/>
        <v>8.0623799999999995E-2</v>
      </c>
      <c r="L4" s="1">
        <f t="shared" si="7"/>
        <v>7.2694168740621831E-2</v>
      </c>
      <c r="M4" s="1">
        <f t="shared" si="7"/>
        <v>0.10286543976812619</v>
      </c>
      <c r="N4" s="1">
        <f t="shared" si="8"/>
        <v>0.2363593469012385</v>
      </c>
    </row>
    <row r="5" spans="1:14" x14ac:dyDescent="0.25">
      <c r="A5" s="1">
        <v>24.1</v>
      </c>
      <c r="B5" s="1">
        <v>36.4</v>
      </c>
      <c r="C5" s="1">
        <f t="shared" si="0"/>
        <v>30.690262750000002</v>
      </c>
      <c r="D5" s="1">
        <f t="shared" si="0"/>
        <v>47.425365999999997</v>
      </c>
      <c r="E5" s="1">
        <f t="shared" si="1"/>
        <v>32.789917750000001</v>
      </c>
      <c r="F5" s="1">
        <f t="shared" si="1"/>
        <v>49.525020999999995</v>
      </c>
      <c r="G5" s="1">
        <f t="shared" si="2"/>
        <v>1.5843712500000038</v>
      </c>
      <c r="H5" s="1">
        <f t="shared" si="3"/>
        <v>12.05</v>
      </c>
      <c r="I5" s="1">
        <f t="shared" si="4"/>
        <v>18.2</v>
      </c>
      <c r="J5" s="1">
        <f t="shared" si="5"/>
        <v>4.5934599999999999E-2</v>
      </c>
      <c r="K5" s="1">
        <f t="shared" si="6"/>
        <v>6.9378399999999993E-2</v>
      </c>
      <c r="L5" s="1">
        <f t="shared" si="7"/>
        <v>7.8683473801110224E-2</v>
      </c>
      <c r="M5" s="1">
        <f t="shared" si="7"/>
        <v>9.4310465796803258E-2</v>
      </c>
      <c r="N5" s="1">
        <f t="shared" si="8"/>
        <v>0.23470311674159763</v>
      </c>
    </row>
    <row r="6" spans="1:14" x14ac:dyDescent="0.25">
      <c r="A6" s="1">
        <v>30.1</v>
      </c>
      <c r="B6" s="1">
        <v>30.5</v>
      </c>
      <c r="C6" s="1">
        <f t="shared" si="0"/>
        <v>38.853727750000004</v>
      </c>
      <c r="D6" s="1">
        <f t="shared" si="0"/>
        <v>39.397958750000001</v>
      </c>
      <c r="E6" s="1">
        <f t="shared" si="1"/>
        <v>40.953382750000003</v>
      </c>
      <c r="F6" s="1">
        <f t="shared" si="1"/>
        <v>41.497613749999999</v>
      </c>
      <c r="G6" s="1">
        <f t="shared" si="2"/>
        <v>1.4483134999999976</v>
      </c>
      <c r="H6" s="1">
        <f t="shared" si="3"/>
        <v>15.05</v>
      </c>
      <c r="I6" s="1">
        <f t="shared" si="4"/>
        <v>15.25</v>
      </c>
      <c r="J6" s="1">
        <f t="shared" si="5"/>
        <v>5.7370600000000001E-2</v>
      </c>
      <c r="K6" s="1">
        <f t="shared" si="6"/>
        <v>5.8132999999999997E-2</v>
      </c>
      <c r="L6" s="1">
        <f t="shared" si="7"/>
        <v>8.5863189532010747E-2</v>
      </c>
      <c r="M6" s="1">
        <f t="shared" si="7"/>
        <v>8.6374459542448073E-2</v>
      </c>
      <c r="N6" s="1">
        <f t="shared" si="8"/>
        <v>0.23416454594549535</v>
      </c>
    </row>
    <row r="7" spans="1:14" x14ac:dyDescent="0.25">
      <c r="A7" s="1">
        <v>35.5</v>
      </c>
      <c r="B7" s="1">
        <v>24.4</v>
      </c>
      <c r="C7" s="1">
        <f t="shared" si="0"/>
        <v>46.200846249999998</v>
      </c>
      <c r="D7" s="1">
        <f t="shared" si="0"/>
        <v>31.098436</v>
      </c>
      <c r="E7" s="1">
        <f t="shared" si="1"/>
        <v>48.300501249999996</v>
      </c>
      <c r="F7" s="1">
        <f t="shared" si="1"/>
        <v>33.198090999999998</v>
      </c>
      <c r="G7" s="1">
        <f t="shared" si="2"/>
        <v>2.4007177499999983</v>
      </c>
      <c r="H7" s="1">
        <f t="shared" si="3"/>
        <v>17.75</v>
      </c>
      <c r="I7" s="1">
        <f t="shared" si="4"/>
        <v>12.2</v>
      </c>
      <c r="J7" s="1">
        <f t="shared" si="5"/>
        <v>6.7663000000000001E-2</v>
      </c>
      <c r="K7" s="1">
        <f t="shared" si="6"/>
        <v>4.6506399999999996E-2</v>
      </c>
      <c r="L7" s="1">
        <f t="shared" si="7"/>
        <v>9.3055806596095872E-2</v>
      </c>
      <c r="M7" s="1">
        <f t="shared" si="7"/>
        <v>7.9018648515461212E-2</v>
      </c>
      <c r="N7" s="1">
        <f t="shared" si="8"/>
        <v>0.23431459611910652</v>
      </c>
    </row>
    <row r="8" spans="1:14" x14ac:dyDescent="0.25">
      <c r="A8" s="1">
        <v>41.2</v>
      </c>
      <c r="B8" s="1">
        <v>18</v>
      </c>
      <c r="C8" s="1">
        <f t="shared" si="0"/>
        <v>53.956138000000003</v>
      </c>
      <c r="D8" s="1">
        <f t="shared" si="0"/>
        <v>22.390740000000001</v>
      </c>
      <c r="E8" s="1">
        <f t="shared" si="1"/>
        <v>56.055793000000001</v>
      </c>
      <c r="F8" s="1">
        <f t="shared" si="1"/>
        <v>24.490394999999999</v>
      </c>
      <c r="G8" s="1">
        <f t="shared" si="2"/>
        <v>3.353121999999999</v>
      </c>
      <c r="H8" s="1">
        <f t="shared" si="3"/>
        <v>20.6</v>
      </c>
      <c r="I8" s="1">
        <f t="shared" si="4"/>
        <v>9</v>
      </c>
      <c r="J8" s="1">
        <f t="shared" si="5"/>
        <v>7.8527200000000005E-2</v>
      </c>
      <c r="K8" s="1">
        <f t="shared" si="6"/>
        <v>3.4307999999999998E-2</v>
      </c>
      <c r="L8" s="1">
        <f t="shared" si="7"/>
        <v>0.10123054238761145</v>
      </c>
      <c r="M8" s="1">
        <f t="shared" si="7"/>
        <v>7.2513036319340529E-2</v>
      </c>
      <c r="N8" s="1">
        <f t="shared" si="8"/>
        <v>0.23559661107142438</v>
      </c>
    </row>
    <row r="9" spans="1:14" x14ac:dyDescent="0.25">
      <c r="A9" s="1">
        <v>46.5</v>
      </c>
      <c r="B9" s="1">
        <v>11.7</v>
      </c>
      <c r="C9" s="1">
        <f t="shared" si="0"/>
        <v>61.167198750000004</v>
      </c>
      <c r="D9" s="1">
        <f t="shared" si="0"/>
        <v>13.819101749999998</v>
      </c>
      <c r="E9" s="1">
        <f t="shared" si="1"/>
        <v>63.266853750000003</v>
      </c>
      <c r="F9" s="1">
        <f t="shared" si="1"/>
        <v>15.918756749999998</v>
      </c>
      <c r="G9" s="1">
        <f t="shared" si="2"/>
        <v>4.7136995000000042</v>
      </c>
      <c r="H9" s="1">
        <f t="shared" si="3"/>
        <v>23.25</v>
      </c>
      <c r="I9" s="1">
        <f t="shared" si="4"/>
        <v>5.85</v>
      </c>
      <c r="J9" s="1">
        <f t="shared" si="5"/>
        <v>8.8628999999999999E-2</v>
      </c>
      <c r="K9" s="1">
        <f t="shared" si="6"/>
        <v>2.2300199999999999E-2</v>
      </c>
      <c r="L9" s="1">
        <f t="shared" si="7"/>
        <v>0.10925292313366265</v>
      </c>
      <c r="M9" s="1">
        <f t="shared" si="7"/>
        <v>6.76638787854347E-2</v>
      </c>
      <c r="N9" s="1">
        <f t="shared" si="8"/>
        <v>0.23772799941433068</v>
      </c>
    </row>
    <row r="10" spans="1:14" x14ac:dyDescent="0.25">
      <c r="A10" s="1">
        <v>15</v>
      </c>
      <c r="B10" s="1">
        <v>46.3</v>
      </c>
      <c r="C10" s="1">
        <f t="shared" si="0"/>
        <v>18.3090075</v>
      </c>
      <c r="D10" s="1">
        <f t="shared" si="0"/>
        <v>60.895083249999999</v>
      </c>
      <c r="E10" s="1">
        <f t="shared" si="1"/>
        <v>20.408662499999998</v>
      </c>
      <c r="F10" s="1">
        <f t="shared" si="1"/>
        <v>62.994738249999997</v>
      </c>
      <c r="G10" s="1">
        <f t="shared" si="2"/>
        <v>0.49590924999999686</v>
      </c>
      <c r="H10" s="1">
        <f t="shared" si="3"/>
        <v>7.5</v>
      </c>
      <c r="I10" s="1">
        <f t="shared" si="4"/>
        <v>23.15</v>
      </c>
      <c r="J10" s="1">
        <f t="shared" si="5"/>
        <v>2.8589999999999997E-2</v>
      </c>
      <c r="K10" s="1">
        <f t="shared" si="6"/>
        <v>8.8247799999999987E-2</v>
      </c>
      <c r="L10" s="1">
        <f t="shared" si="7"/>
        <v>6.9989211113213726E-2</v>
      </c>
      <c r="M10" s="1">
        <f t="shared" si="7"/>
        <v>0.10894391115197764</v>
      </c>
      <c r="N10" s="1">
        <f t="shared" si="8"/>
        <v>0.2382588202970459</v>
      </c>
    </row>
    <row r="11" spans="1:14" x14ac:dyDescent="0.25">
      <c r="A11" s="1">
        <v>16.100000000000001</v>
      </c>
      <c r="B11" s="1">
        <v>45.5</v>
      </c>
      <c r="C11" s="1">
        <f t="shared" si="0"/>
        <v>19.805642750000004</v>
      </c>
      <c r="D11" s="1">
        <f t="shared" si="0"/>
        <v>59.806621249999999</v>
      </c>
      <c r="E11" s="1">
        <f t="shared" si="1"/>
        <v>21.905297750000003</v>
      </c>
      <c r="F11" s="1">
        <f t="shared" si="1"/>
        <v>61.906276249999998</v>
      </c>
      <c r="G11" s="1">
        <f t="shared" si="2"/>
        <v>8.7735999999992487E-2</v>
      </c>
      <c r="H11" s="1">
        <f t="shared" si="3"/>
        <v>8.0500000000000007</v>
      </c>
      <c r="I11" s="1">
        <f t="shared" si="4"/>
        <v>22.75</v>
      </c>
      <c r="J11" s="1">
        <f t="shared" si="5"/>
        <v>3.0686600000000001E-2</v>
      </c>
      <c r="K11" s="1">
        <f t="shared" si="6"/>
        <v>8.6722999999999995E-2</v>
      </c>
      <c r="L11" s="1">
        <f t="shared" si="7"/>
        <v>7.0871496328284184E-2</v>
      </c>
      <c r="M11" s="1">
        <f t="shared" si="7"/>
        <v>0.1077124890681206</v>
      </c>
      <c r="N11" s="1">
        <f t="shared" si="8"/>
        <v>0.23795955390162424</v>
      </c>
    </row>
    <row r="12" spans="1:14" x14ac:dyDescent="0.25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>
        <v>1.0836E-2</v>
      </c>
      <c r="K12" s="1"/>
      <c r="L12" s="1">
        <v>0.35695300000000002</v>
      </c>
      <c r="M12" s="1"/>
      <c r="N12" s="1"/>
    </row>
    <row r="13" spans="1:14" x14ac:dyDescent="0.25">
      <c r="A13" s="1">
        <v>40.9</v>
      </c>
      <c r="B13" s="1">
        <v>12.2</v>
      </c>
      <c r="C13" s="1">
        <f>-1.76702/2+E13</f>
        <v>54.438443499999991</v>
      </c>
      <c r="D13" s="1">
        <f>-1.76702/2+F13</f>
        <v>15.618392999999999</v>
      </c>
      <c r="E13" s="1">
        <f>2.70523/2*A13</f>
        <v>55.321953499999992</v>
      </c>
      <c r="F13" s="1">
        <f>2.70523/2*B13</f>
        <v>16.501902999999999</v>
      </c>
      <c r="G13" s="1">
        <f t="shared" si="2"/>
        <v>9.6431635000000142</v>
      </c>
      <c r="H13" s="1">
        <f t="shared" si="3"/>
        <v>20.45</v>
      </c>
      <c r="I13" s="1">
        <f t="shared" si="4"/>
        <v>6.1</v>
      </c>
      <c r="J13" s="1">
        <f>H2*$J$12</f>
        <v>0.22809780000000002</v>
      </c>
      <c r="K13" s="1">
        <f>I2*$J$12</f>
        <v>7.1517600000000001E-2</v>
      </c>
      <c r="L13" s="1">
        <f>SQRT(J13^2+$L$12^2)</f>
        <v>0.42360836933875617</v>
      </c>
      <c r="M13" s="1">
        <f>SQRT(K13^2+$L$12^2)</f>
        <v>0.36404699053660644</v>
      </c>
      <c r="N13" s="1">
        <f t="shared" si="8"/>
        <v>0.59327418778554664</v>
      </c>
    </row>
    <row r="14" spans="1:14" x14ac:dyDescent="0.25">
      <c r="A14" s="1">
        <v>11.2</v>
      </c>
      <c r="B14" s="1">
        <v>47.1</v>
      </c>
      <c r="C14" s="1">
        <f t="shared" ref="C14:C22" si="9">-1.76702/2+E14</f>
        <v>14.265777999999999</v>
      </c>
      <c r="D14" s="1">
        <f t="shared" ref="D14:D22" si="10">-1.76702/2+F14</f>
        <v>62.824656499999996</v>
      </c>
      <c r="E14" s="1">
        <f t="shared" ref="E14:E22" si="11">2.70523/2*A14</f>
        <v>15.149287999999999</v>
      </c>
      <c r="F14" s="1">
        <f t="shared" ref="F14:F22" si="12">2.70523/2*B14</f>
        <v>63.708166499999997</v>
      </c>
      <c r="G14" s="1">
        <f t="shared" si="2"/>
        <v>2.6095655000000022</v>
      </c>
      <c r="H14" s="1">
        <f t="shared" si="3"/>
        <v>5.6</v>
      </c>
      <c r="I14" s="1">
        <f t="shared" si="4"/>
        <v>23.55</v>
      </c>
      <c r="J14" s="1">
        <f t="shared" ref="J14:K22" si="13">H3*$J$12</f>
        <v>6.6099599999999994E-2</v>
      </c>
      <c r="K14" s="1">
        <f t="shared" si="13"/>
        <v>0.26114760000000004</v>
      </c>
      <c r="L14" s="1">
        <f t="shared" ref="L14:M24" si="14">SQRT(J14^2+$L$12^2)</f>
        <v>0.36302148879806007</v>
      </c>
      <c r="M14" s="1">
        <f t="shared" si="14"/>
        <v>0.44228216468082915</v>
      </c>
      <c r="N14" s="1">
        <f t="shared" si="8"/>
        <v>0.60613374309959034</v>
      </c>
    </row>
    <row r="15" spans="1:14" x14ac:dyDescent="0.25">
      <c r="A15" s="1">
        <v>17.100000000000001</v>
      </c>
      <c r="B15" s="1">
        <v>41.2</v>
      </c>
      <c r="C15" s="1">
        <f t="shared" si="9"/>
        <v>22.2462065</v>
      </c>
      <c r="D15" s="1">
        <f t="shared" si="10"/>
        <v>54.844228000000001</v>
      </c>
      <c r="E15" s="1">
        <f t="shared" si="11"/>
        <v>23.129716500000001</v>
      </c>
      <c r="F15" s="1">
        <f t="shared" si="12"/>
        <v>55.727738000000002</v>
      </c>
      <c r="G15" s="1">
        <f t="shared" si="2"/>
        <v>2.6095655000000022</v>
      </c>
      <c r="H15" s="1">
        <f t="shared" si="3"/>
        <v>8.5500000000000007</v>
      </c>
      <c r="I15" s="1">
        <f t="shared" si="4"/>
        <v>20.6</v>
      </c>
      <c r="J15" s="1">
        <f t="shared" si="13"/>
        <v>9.8607600000000004E-2</v>
      </c>
      <c r="K15" s="1">
        <f t="shared" si="13"/>
        <v>0.22918139999999998</v>
      </c>
      <c r="L15" s="1">
        <f t="shared" si="14"/>
        <v>0.3703227011496325</v>
      </c>
      <c r="M15" s="1">
        <f t="shared" si="14"/>
        <v>0.4241928315223632</v>
      </c>
      <c r="N15" s="1">
        <f t="shared" si="8"/>
        <v>0.59756042481218585</v>
      </c>
    </row>
    <row r="16" spans="1:14" x14ac:dyDescent="0.25">
      <c r="A16" s="1">
        <v>23</v>
      </c>
      <c r="B16" s="1">
        <v>35.299999999999997</v>
      </c>
      <c r="C16" s="1">
        <f t="shared" si="9"/>
        <v>30.226634999999998</v>
      </c>
      <c r="D16" s="1">
        <f t="shared" si="10"/>
        <v>46.863799499999992</v>
      </c>
      <c r="E16" s="1">
        <f t="shared" si="11"/>
        <v>31.110144999999999</v>
      </c>
      <c r="F16" s="1">
        <f t="shared" si="12"/>
        <v>47.747309499999993</v>
      </c>
      <c r="G16" s="1">
        <f t="shared" si="2"/>
        <v>2.6095655000000164</v>
      </c>
      <c r="H16" s="1">
        <f t="shared" si="3"/>
        <v>11.5</v>
      </c>
      <c r="I16" s="1">
        <f t="shared" si="4"/>
        <v>17.649999999999999</v>
      </c>
      <c r="J16" s="1">
        <f t="shared" si="13"/>
        <v>0.13057380000000002</v>
      </c>
      <c r="K16" s="1">
        <f t="shared" si="13"/>
        <v>0.19721520000000001</v>
      </c>
      <c r="L16" s="1">
        <f t="shared" si="14"/>
        <v>0.38008546598816434</v>
      </c>
      <c r="M16" s="1">
        <f t="shared" si="14"/>
        <v>0.40781034724494181</v>
      </c>
      <c r="N16" s="1">
        <f t="shared" si="8"/>
        <v>0.59226196971904255</v>
      </c>
    </row>
    <row r="17" spans="1:14" x14ac:dyDescent="0.25">
      <c r="A17" s="1">
        <v>29</v>
      </c>
      <c r="B17" s="1">
        <v>29.3</v>
      </c>
      <c r="C17" s="1">
        <f t="shared" si="9"/>
        <v>38.342324999999995</v>
      </c>
      <c r="D17" s="1">
        <f t="shared" si="10"/>
        <v>38.748109499999998</v>
      </c>
      <c r="E17" s="1">
        <f t="shared" si="11"/>
        <v>39.225834999999996</v>
      </c>
      <c r="F17" s="1">
        <f t="shared" si="12"/>
        <v>39.631619499999999</v>
      </c>
      <c r="G17" s="1">
        <f t="shared" si="2"/>
        <v>2.6095655000000164</v>
      </c>
      <c r="H17" s="1">
        <f t="shared" si="3"/>
        <v>14.5</v>
      </c>
      <c r="I17" s="1">
        <f t="shared" si="4"/>
        <v>14.65</v>
      </c>
      <c r="J17" s="1">
        <f t="shared" si="13"/>
        <v>0.1630818</v>
      </c>
      <c r="K17" s="1">
        <f t="shared" si="13"/>
        <v>0.16524900000000001</v>
      </c>
      <c r="L17" s="1">
        <f t="shared" si="14"/>
        <v>0.39244250241307965</v>
      </c>
      <c r="M17" s="1">
        <f t="shared" si="14"/>
        <v>0.39334803445549338</v>
      </c>
      <c r="N17" s="1">
        <f t="shared" si="8"/>
        <v>0.59053686922176174</v>
      </c>
    </row>
    <row r="18" spans="1:14" x14ac:dyDescent="0.25">
      <c r="A18" s="1">
        <v>34.4</v>
      </c>
      <c r="B18" s="1">
        <v>23.2</v>
      </c>
      <c r="C18" s="1">
        <f t="shared" si="9"/>
        <v>45.64644599999999</v>
      </c>
      <c r="D18" s="1">
        <f t="shared" si="10"/>
        <v>30.497157999999995</v>
      </c>
      <c r="E18" s="1">
        <f t="shared" si="11"/>
        <v>46.529955999999991</v>
      </c>
      <c r="F18" s="1">
        <f t="shared" si="12"/>
        <v>31.380667999999996</v>
      </c>
      <c r="G18" s="1">
        <f t="shared" si="2"/>
        <v>3.5563960000000208</v>
      </c>
      <c r="H18" s="1">
        <f t="shared" si="3"/>
        <v>17.2</v>
      </c>
      <c r="I18" s="1">
        <f t="shared" si="4"/>
        <v>11.6</v>
      </c>
      <c r="J18" s="1">
        <f t="shared" si="13"/>
        <v>0.19233900000000001</v>
      </c>
      <c r="K18" s="1">
        <f t="shared" si="13"/>
        <v>0.13219919999999999</v>
      </c>
      <c r="L18" s="1">
        <f t="shared" si="14"/>
        <v>0.40547470344030101</v>
      </c>
      <c r="M18" s="1">
        <f t="shared" si="14"/>
        <v>0.3806469134114186</v>
      </c>
      <c r="N18" s="1">
        <f t="shared" si="8"/>
        <v>0.59101760364615197</v>
      </c>
    </row>
    <row r="19" spans="1:14" x14ac:dyDescent="0.25">
      <c r="A19" s="1">
        <v>40</v>
      </c>
      <c r="B19" s="1">
        <v>16.8</v>
      </c>
      <c r="C19" s="1">
        <f t="shared" si="9"/>
        <v>53.221089999999997</v>
      </c>
      <c r="D19" s="1">
        <f t="shared" si="10"/>
        <v>21.840421999999997</v>
      </c>
      <c r="E19" s="1">
        <f t="shared" si="11"/>
        <v>54.104599999999998</v>
      </c>
      <c r="F19" s="1">
        <f t="shared" si="12"/>
        <v>22.723931999999998</v>
      </c>
      <c r="G19" s="1">
        <f t="shared" si="2"/>
        <v>4.6384880000000095</v>
      </c>
      <c r="H19" s="1">
        <f t="shared" si="3"/>
        <v>20</v>
      </c>
      <c r="I19" s="1">
        <f t="shared" si="4"/>
        <v>8.4</v>
      </c>
      <c r="J19" s="1">
        <f t="shared" si="13"/>
        <v>0.22322160000000002</v>
      </c>
      <c r="K19" s="1">
        <f t="shared" si="13"/>
        <v>9.7524E-2</v>
      </c>
      <c r="L19" s="1">
        <f t="shared" si="14"/>
        <v>0.42100276354860194</v>
      </c>
      <c r="M19" s="1">
        <f t="shared" si="14"/>
        <v>0.37003563988486304</v>
      </c>
      <c r="N19" s="1">
        <f t="shared" si="8"/>
        <v>0.59512158564495043</v>
      </c>
    </row>
    <row r="20" spans="1:14" x14ac:dyDescent="0.25">
      <c r="A20" s="1">
        <v>45.5</v>
      </c>
      <c r="B20" s="1">
        <v>10.7</v>
      </c>
      <c r="C20" s="1">
        <f t="shared" si="9"/>
        <v>60.660472499999997</v>
      </c>
      <c r="D20" s="1">
        <f t="shared" si="10"/>
        <v>13.589470499999999</v>
      </c>
      <c r="E20" s="1">
        <f t="shared" si="11"/>
        <v>61.543982499999998</v>
      </c>
      <c r="F20" s="1">
        <f t="shared" si="12"/>
        <v>14.472980499999998</v>
      </c>
      <c r="G20" s="1">
        <f t="shared" si="2"/>
        <v>5.450057000000001</v>
      </c>
      <c r="H20" s="1">
        <f t="shared" si="3"/>
        <v>22.75</v>
      </c>
      <c r="I20" s="1">
        <f t="shared" si="4"/>
        <v>5.35</v>
      </c>
      <c r="J20" s="1">
        <f t="shared" si="13"/>
        <v>0.25193700000000002</v>
      </c>
      <c r="K20" s="1">
        <f t="shared" si="13"/>
        <v>6.3390599999999991E-2</v>
      </c>
      <c r="L20" s="1">
        <f t="shared" si="14"/>
        <v>0.43690696512873317</v>
      </c>
      <c r="M20" s="1">
        <f t="shared" si="14"/>
        <v>0.36253801507891559</v>
      </c>
      <c r="N20" s="1">
        <f t="shared" si="8"/>
        <v>0.60193148161178611</v>
      </c>
    </row>
    <row r="21" spans="1:14" x14ac:dyDescent="0.25">
      <c r="A21" s="1">
        <v>14</v>
      </c>
      <c r="B21" s="1">
        <v>45.6</v>
      </c>
      <c r="C21" s="1">
        <f t="shared" si="9"/>
        <v>18.053099999999997</v>
      </c>
      <c r="D21" s="1">
        <f t="shared" si="10"/>
        <v>60.795733999999996</v>
      </c>
      <c r="E21" s="1">
        <f t="shared" si="11"/>
        <v>18.936609999999998</v>
      </c>
      <c r="F21" s="1">
        <f t="shared" si="12"/>
        <v>61.679243999999997</v>
      </c>
      <c r="G21" s="1">
        <f t="shared" si="2"/>
        <v>0.85116600000000631</v>
      </c>
      <c r="H21" s="1">
        <f t="shared" si="3"/>
        <v>7</v>
      </c>
      <c r="I21" s="1">
        <f t="shared" si="4"/>
        <v>22.8</v>
      </c>
      <c r="J21" s="1">
        <f t="shared" si="13"/>
        <v>8.1269999999999995E-2</v>
      </c>
      <c r="K21" s="1">
        <f t="shared" si="13"/>
        <v>0.2508534</v>
      </c>
      <c r="L21" s="1">
        <f t="shared" si="14"/>
        <v>0.36608777241120749</v>
      </c>
      <c r="M21" s="1">
        <f t="shared" si="14"/>
        <v>0.43628301880838777</v>
      </c>
      <c r="N21" s="1">
        <f t="shared" si="8"/>
        <v>0.60362499087559329</v>
      </c>
    </row>
    <row r="22" spans="1:14" x14ac:dyDescent="0.25">
      <c r="A22" s="1">
        <v>15.3</v>
      </c>
      <c r="B22" s="1">
        <v>44.4</v>
      </c>
      <c r="C22" s="1">
        <f t="shared" si="9"/>
        <v>19.8114995</v>
      </c>
      <c r="D22" s="1">
        <f t="shared" si="10"/>
        <v>59.172595999999992</v>
      </c>
      <c r="E22" s="1">
        <f t="shared" si="11"/>
        <v>20.695009500000001</v>
      </c>
      <c r="F22" s="1">
        <f t="shared" si="12"/>
        <v>60.056105999999993</v>
      </c>
      <c r="G22" s="1">
        <f t="shared" si="2"/>
        <v>0.71590450000000772</v>
      </c>
      <c r="H22" s="1">
        <f t="shared" si="3"/>
        <v>7.65</v>
      </c>
      <c r="I22" s="1">
        <f t="shared" si="4"/>
        <v>22.2</v>
      </c>
      <c r="J22" s="1">
        <f t="shared" si="13"/>
        <v>8.722980000000001E-2</v>
      </c>
      <c r="K22" s="1">
        <f t="shared" si="13"/>
        <v>0.24651900000000002</v>
      </c>
      <c r="L22" s="1">
        <f t="shared" si="14"/>
        <v>0.3674567759846592</v>
      </c>
      <c r="M22" s="1">
        <f t="shared" si="14"/>
        <v>0.43380532681146278</v>
      </c>
      <c r="N22" s="1">
        <f t="shared" si="8"/>
        <v>0.60267034420737853</v>
      </c>
    </row>
    <row r="23" spans="1:14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>
        <v>1.3929999999999999E-3</v>
      </c>
      <c r="K23" s="1"/>
      <c r="L23" s="1">
        <v>3.1778000000000001E-2</v>
      </c>
      <c r="M23" s="1"/>
      <c r="N23" s="1"/>
    </row>
    <row r="24" spans="1:14" x14ac:dyDescent="0.25">
      <c r="A24" s="1">
        <v>40.6</v>
      </c>
      <c r="B24" s="1">
        <v>11.8</v>
      </c>
      <c r="C24" s="1">
        <f>-1.7631/2+E24</f>
        <v>54.685234000000008</v>
      </c>
      <c r="D24" s="1">
        <f>-1.7631/2+F24</f>
        <v>15.268402000000002</v>
      </c>
      <c r="E24" s="1">
        <f>2.73728/2*A24</f>
        <v>55.566784000000006</v>
      </c>
      <c r="F24" s="1">
        <f>2.73728/2*B24</f>
        <v>16.149952000000003</v>
      </c>
      <c r="G24" s="1">
        <f t="shared" si="2"/>
        <v>9.7463639999999856</v>
      </c>
      <c r="H24" s="1">
        <f t="shared" si="3"/>
        <v>20.3</v>
      </c>
      <c r="I24" s="1">
        <f t="shared" si="4"/>
        <v>5.9</v>
      </c>
      <c r="J24" s="1">
        <f>H24*$J$23</f>
        <v>2.8277899999999998E-2</v>
      </c>
      <c r="K24" s="1">
        <f>I24*$J$23</f>
        <v>8.2187000000000007E-3</v>
      </c>
      <c r="L24" s="1">
        <f>SQRT(J24^2+$L$23^2)</f>
        <v>4.2537993751586359E-2</v>
      </c>
      <c r="M24" s="1">
        <f>SQRT(K24^2+$L$23^2)</f>
        <v>3.2823593857010842E-2</v>
      </c>
      <c r="N24" s="1">
        <f t="shared" si="8"/>
        <v>0.20709145135929682</v>
      </c>
    </row>
    <row r="25" spans="1:14" x14ac:dyDescent="0.25">
      <c r="A25" s="1">
        <v>10.9</v>
      </c>
      <c r="B25" s="1">
        <v>46.6</v>
      </c>
      <c r="C25" s="1">
        <f t="shared" ref="C25:C33" si="15">-1.7631/2+E25</f>
        <v>14.036626</v>
      </c>
      <c r="D25" s="1">
        <f t="shared" ref="D25:D33" si="16">-1.7631/2+F25</f>
        <v>62.897074000000011</v>
      </c>
      <c r="E25" s="1">
        <f t="shared" ref="E25:E33" si="17">2.73728/2*A25</f>
        <v>14.918176000000001</v>
      </c>
      <c r="F25" s="1">
        <f t="shared" ref="F25:F33" si="18">2.73728/2*B25</f>
        <v>63.778624000000008</v>
      </c>
      <c r="G25" s="1">
        <f t="shared" si="2"/>
        <v>2.7662999999999869</v>
      </c>
      <c r="H25" s="1">
        <f t="shared" si="3"/>
        <v>5.45</v>
      </c>
      <c r="I25" s="1">
        <f t="shared" si="4"/>
        <v>23.3</v>
      </c>
      <c r="J25" s="1">
        <f>H25*$J$23</f>
        <v>7.5918499999999998E-3</v>
      </c>
      <c r="K25" s="1">
        <f>I25*$J$23</f>
        <v>3.2456899999999997E-2</v>
      </c>
      <c r="L25" s="1">
        <f t="shared" ref="L25:M33" si="19">SQRT(J25^2+$L$23^2)</f>
        <v>3.2672273725936188E-2</v>
      </c>
      <c r="M25" s="1">
        <f t="shared" si="19"/>
        <v>4.5423470162571242E-2</v>
      </c>
      <c r="N25" s="1">
        <f t="shared" si="8"/>
        <v>0.2076794864979026</v>
      </c>
    </row>
    <row r="26" spans="1:14" x14ac:dyDescent="0.25">
      <c r="A26" s="1">
        <v>16.7</v>
      </c>
      <c r="B26" s="1">
        <v>40.700000000000003</v>
      </c>
      <c r="C26" s="1">
        <f t="shared" si="15"/>
        <v>21.974737999999999</v>
      </c>
      <c r="D26" s="1">
        <f t="shared" si="16"/>
        <v>54.822098000000011</v>
      </c>
      <c r="E26" s="1">
        <f t="shared" si="17"/>
        <v>22.856287999999999</v>
      </c>
      <c r="F26" s="1">
        <f t="shared" si="18"/>
        <v>55.703648000000008</v>
      </c>
      <c r="G26" s="1">
        <f t="shared" si="2"/>
        <v>2.9031639999999896</v>
      </c>
      <c r="H26" s="1">
        <f t="shared" si="3"/>
        <v>8.35</v>
      </c>
      <c r="I26" s="1">
        <f t="shared" si="4"/>
        <v>20.350000000000001</v>
      </c>
      <c r="J26" s="1">
        <f>H26*$J$23</f>
        <v>1.1631549999999999E-2</v>
      </c>
      <c r="K26" s="1">
        <f>I26*$J$23</f>
        <v>2.8347549999999999E-2</v>
      </c>
      <c r="L26" s="1">
        <f t="shared" si="19"/>
        <v>3.3839832142055611E-2</v>
      </c>
      <c r="M26" s="1">
        <f t="shared" si="19"/>
        <v>4.2584326635541625E-2</v>
      </c>
      <c r="N26" s="1">
        <f t="shared" si="8"/>
        <v>0.20726446659860684</v>
      </c>
    </row>
    <row r="27" spans="1:14" x14ac:dyDescent="0.25">
      <c r="A27" s="1">
        <v>22.6</v>
      </c>
      <c r="B27" s="1">
        <v>34.799999999999997</v>
      </c>
      <c r="C27" s="1">
        <f t="shared" si="15"/>
        <v>30.049714000000002</v>
      </c>
      <c r="D27" s="1">
        <f t="shared" si="16"/>
        <v>46.747122000000005</v>
      </c>
      <c r="E27" s="1">
        <f t="shared" si="17"/>
        <v>30.931264000000002</v>
      </c>
      <c r="F27" s="1">
        <f t="shared" si="18"/>
        <v>47.628672000000002</v>
      </c>
      <c r="G27" s="1">
        <f t="shared" si="2"/>
        <v>2.9031639999999896</v>
      </c>
      <c r="H27" s="1">
        <f t="shared" si="3"/>
        <v>11.3</v>
      </c>
      <c r="I27" s="1">
        <f t="shared" si="4"/>
        <v>17.399999999999999</v>
      </c>
      <c r="J27" s="1">
        <f>H27*$J$23</f>
        <v>1.5740899999999999E-2</v>
      </c>
      <c r="K27" s="1">
        <f>I27*$J$23</f>
        <v>2.4238199999999998E-2</v>
      </c>
      <c r="L27" s="1">
        <f t="shared" si="19"/>
        <v>3.5462899159685181E-2</v>
      </c>
      <c r="M27" s="1">
        <f t="shared" si="19"/>
        <v>3.9966631372183467E-2</v>
      </c>
      <c r="N27" s="1">
        <f t="shared" si="8"/>
        <v>0.20701436868017159</v>
      </c>
    </row>
    <row r="28" spans="1:14" x14ac:dyDescent="0.25">
      <c r="A28" s="1">
        <v>28.5</v>
      </c>
      <c r="B28" s="1">
        <v>28.9</v>
      </c>
      <c r="C28" s="1">
        <f t="shared" si="15"/>
        <v>38.124690000000008</v>
      </c>
      <c r="D28" s="1">
        <f t="shared" si="16"/>
        <v>38.672146000000005</v>
      </c>
      <c r="E28" s="1">
        <f t="shared" si="17"/>
        <v>39.006240000000005</v>
      </c>
      <c r="F28" s="1">
        <f t="shared" si="18"/>
        <v>39.553696000000002</v>
      </c>
      <c r="G28" s="1">
        <f t="shared" si="2"/>
        <v>2.9031639999999896</v>
      </c>
      <c r="H28" s="1">
        <f t="shared" si="3"/>
        <v>14.25</v>
      </c>
      <c r="I28" s="1">
        <f t="shared" si="4"/>
        <v>14.45</v>
      </c>
      <c r="J28" s="1">
        <f>H28*$J$23</f>
        <v>1.985025E-2</v>
      </c>
      <c r="K28" s="1">
        <f>I28*$J$23</f>
        <v>2.0128849999999997E-2</v>
      </c>
      <c r="L28" s="1">
        <f t="shared" si="19"/>
        <v>3.7468302724603102E-2</v>
      </c>
      <c r="M28" s="1">
        <f t="shared" si="19"/>
        <v>3.7616643740803084E-2</v>
      </c>
      <c r="N28" s="1">
        <f t="shared" si="8"/>
        <v>0.20692724710725027</v>
      </c>
    </row>
    <row r="29" spans="1:14" x14ac:dyDescent="0.25">
      <c r="A29" s="1">
        <v>33.9</v>
      </c>
      <c r="B29" s="1">
        <v>22.8</v>
      </c>
      <c r="C29" s="1">
        <f t="shared" si="15"/>
        <v>45.515346000000001</v>
      </c>
      <c r="D29" s="1">
        <f t="shared" si="16"/>
        <v>30.323442000000004</v>
      </c>
      <c r="E29" s="1">
        <f t="shared" si="17"/>
        <v>46.396895999999998</v>
      </c>
      <c r="F29" s="1">
        <f t="shared" si="18"/>
        <v>31.204992000000004</v>
      </c>
      <c r="G29" s="1">
        <f t="shared" si="2"/>
        <v>3.8612119999999948</v>
      </c>
      <c r="H29" s="1">
        <f t="shared" si="3"/>
        <v>16.95</v>
      </c>
      <c r="I29" s="1">
        <f t="shared" si="4"/>
        <v>11.4</v>
      </c>
      <c r="J29" s="1">
        <f>H29*$J$23</f>
        <v>2.3611349999999996E-2</v>
      </c>
      <c r="K29" s="1">
        <f>I29*$J$23</f>
        <v>1.5880200000000001E-2</v>
      </c>
      <c r="L29" s="1">
        <f t="shared" si="19"/>
        <v>3.9589608899590054E-2</v>
      </c>
      <c r="M29" s="1">
        <f t="shared" si="19"/>
        <v>3.552494948680434E-2</v>
      </c>
      <c r="N29" s="1">
        <f t="shared" si="8"/>
        <v>0.20695255294115728</v>
      </c>
    </row>
    <row r="30" spans="1:14" x14ac:dyDescent="0.25">
      <c r="A30" s="1">
        <v>39.5</v>
      </c>
      <c r="B30" s="1">
        <v>16.399999999999999</v>
      </c>
      <c r="C30" s="1">
        <f t="shared" si="15"/>
        <v>53.179730000000006</v>
      </c>
      <c r="D30" s="1">
        <f t="shared" si="16"/>
        <v>21.564145999999997</v>
      </c>
      <c r="E30" s="1">
        <f t="shared" si="17"/>
        <v>54.061280000000004</v>
      </c>
      <c r="F30" s="1">
        <f t="shared" si="18"/>
        <v>22.445695999999998</v>
      </c>
      <c r="G30" s="1">
        <f t="shared" si="2"/>
        <v>4.9561240000000026</v>
      </c>
      <c r="H30" s="1">
        <f t="shared" si="3"/>
        <v>19.75</v>
      </c>
      <c r="I30" s="1">
        <f t="shared" si="4"/>
        <v>8.1999999999999993</v>
      </c>
      <c r="J30" s="1">
        <f>H30*$J$23</f>
        <v>2.7511749999999998E-2</v>
      </c>
      <c r="K30" s="1">
        <f>I30*$J$23</f>
        <v>1.1422599999999998E-2</v>
      </c>
      <c r="L30" s="1">
        <f t="shared" si="19"/>
        <v>4.2032578698701084E-2</v>
      </c>
      <c r="M30" s="1">
        <f t="shared" si="19"/>
        <v>3.3768581177775293E-2</v>
      </c>
      <c r="N30" s="1">
        <f t="shared" si="8"/>
        <v>0.20714018139130444</v>
      </c>
    </row>
    <row r="31" spans="1:14" x14ac:dyDescent="0.25">
      <c r="A31" s="1">
        <v>45</v>
      </c>
      <c r="B31" s="1">
        <v>10.4</v>
      </c>
      <c r="C31" s="1">
        <f t="shared" si="15"/>
        <v>60.707250000000009</v>
      </c>
      <c r="D31" s="1">
        <f t="shared" si="16"/>
        <v>13.352306</v>
      </c>
      <c r="E31" s="1">
        <f t="shared" si="17"/>
        <v>61.588800000000006</v>
      </c>
      <c r="F31" s="1">
        <f t="shared" si="18"/>
        <v>14.233856000000001</v>
      </c>
      <c r="G31" s="1">
        <f t="shared" si="2"/>
        <v>5.640443999999988</v>
      </c>
      <c r="H31" s="1">
        <f t="shared" si="3"/>
        <v>22.5</v>
      </c>
      <c r="I31" s="1">
        <f t="shared" si="4"/>
        <v>5.2</v>
      </c>
      <c r="J31" s="1">
        <f>H31*$J$23</f>
        <v>3.1342499999999995E-2</v>
      </c>
      <c r="K31" s="1">
        <f>I31*$J$23</f>
        <v>7.2436000000000002E-3</v>
      </c>
      <c r="L31" s="1">
        <f t="shared" si="19"/>
        <v>4.4633995902786924E-2</v>
      </c>
      <c r="M31" s="1">
        <f t="shared" si="19"/>
        <v>3.2593113152320996E-2</v>
      </c>
      <c r="N31" s="1">
        <f t="shared" si="8"/>
        <v>0.20749579421089481</v>
      </c>
    </row>
    <row r="32" spans="1:14" x14ac:dyDescent="0.25">
      <c r="A32" s="1">
        <v>13.6</v>
      </c>
      <c r="B32" s="1">
        <v>45.1</v>
      </c>
      <c r="C32" s="1">
        <f t="shared" si="15"/>
        <v>17.731953999999998</v>
      </c>
      <c r="D32" s="1">
        <f t="shared" si="16"/>
        <v>60.844114000000012</v>
      </c>
      <c r="E32" s="1">
        <f t="shared" si="17"/>
        <v>18.613503999999999</v>
      </c>
      <c r="F32" s="1">
        <f t="shared" si="18"/>
        <v>61.725664000000009</v>
      </c>
      <c r="G32" s="1">
        <f t="shared" si="2"/>
        <v>1.1239319999999964</v>
      </c>
      <c r="H32" s="1">
        <f t="shared" si="3"/>
        <v>6.8</v>
      </c>
      <c r="I32" s="1">
        <f t="shared" si="4"/>
        <v>22.55</v>
      </c>
      <c r="J32" s="1">
        <f>H32*$J$23</f>
        <v>9.4723999999999989E-3</v>
      </c>
      <c r="K32" s="1">
        <f>I32*$J$23</f>
        <v>3.141215E-2</v>
      </c>
      <c r="L32" s="1">
        <f t="shared" si="19"/>
        <v>3.3159729277543869E-2</v>
      </c>
      <c r="M32" s="1">
        <f t="shared" si="19"/>
        <v>4.4682932442068973E-2</v>
      </c>
      <c r="N32" s="1">
        <f t="shared" si="8"/>
        <v>0.207596079195592</v>
      </c>
    </row>
    <row r="33" spans="1:14" x14ac:dyDescent="0.25">
      <c r="A33" s="1">
        <v>14.9</v>
      </c>
      <c r="B33" s="1">
        <v>43.8</v>
      </c>
      <c r="C33" s="1">
        <f t="shared" si="15"/>
        <v>19.511186000000002</v>
      </c>
      <c r="D33" s="1">
        <f t="shared" si="16"/>
        <v>59.064882000000004</v>
      </c>
      <c r="E33" s="1">
        <f t="shared" si="17"/>
        <v>20.392736000000003</v>
      </c>
      <c r="F33" s="1">
        <f t="shared" si="18"/>
        <v>59.946432000000001</v>
      </c>
      <c r="G33" s="1">
        <f t="shared" si="2"/>
        <v>1.1239319999999964</v>
      </c>
      <c r="H33" s="1">
        <f t="shared" si="3"/>
        <v>7.45</v>
      </c>
      <c r="I33" s="1">
        <f t="shared" si="4"/>
        <v>21.9</v>
      </c>
      <c r="J33" s="1">
        <f>H33*$J$23</f>
        <v>1.0377849999999999E-2</v>
      </c>
      <c r="K33" s="1">
        <f>I33*$J$23</f>
        <v>3.0506699999999998E-2</v>
      </c>
      <c r="L33" s="1">
        <f t="shared" si="19"/>
        <v>3.3429643351709573E-2</v>
      </c>
      <c r="M33" s="1">
        <f t="shared" si="19"/>
        <v>4.4051107010948089E-2</v>
      </c>
      <c r="N33" s="1">
        <f t="shared" si="8"/>
        <v>0.20750431581900292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Stabrin</dc:creator>
  <cp:lastModifiedBy>Markus Stabrin</cp:lastModifiedBy>
  <dcterms:created xsi:type="dcterms:W3CDTF">2013-06-22T17:39:53Z</dcterms:created>
  <dcterms:modified xsi:type="dcterms:W3CDTF">2013-06-22T22:40:01Z</dcterms:modified>
</cp:coreProperties>
</file>