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GRAMACION\Analisis de datos_Estadisticas\encuentro4\"/>
    </mc:Choice>
  </mc:AlternateContent>
  <xr:revisionPtr revIDLastSave="0" documentId="13_ncr:1_{A84F02D8-087B-4BE0-AFA4-069E8746D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8" i="1"/>
  <c r="N8" i="1" a="1"/>
  <c r="N8" i="1" s="1"/>
  <c r="P2" i="1"/>
  <c r="P3" i="1" s="1"/>
  <c r="N3" i="1"/>
  <c r="L8" i="1" s="1"/>
  <c r="M8" i="1" s="1"/>
  <c r="N2" i="1"/>
  <c r="N4" i="1" s="1"/>
  <c r="N14" i="1" l="1"/>
  <c r="N15" i="1"/>
  <c r="N13" i="1"/>
  <c r="N12" i="1"/>
  <c r="N11" i="1"/>
  <c r="N18" i="1"/>
  <c r="N10" i="1"/>
  <c r="N17" i="1"/>
  <c r="N9" i="1"/>
  <c r="N16" i="1"/>
  <c r="P4" i="1"/>
  <c r="L9" i="1"/>
  <c r="M9" i="1" s="1"/>
  <c r="L10" i="1" s="1"/>
  <c r="M10" i="1" s="1"/>
  <c r="L11" i="1" s="1"/>
  <c r="M11" i="1" s="1"/>
  <c r="L12" i="1" s="1"/>
  <c r="M12" i="1" s="1"/>
  <c r="L13" i="1" s="1"/>
  <c r="M13" i="1" s="1"/>
  <c r="L14" i="1" s="1"/>
  <c r="M14" i="1" s="1"/>
  <c r="L15" i="1" s="1"/>
  <c r="M15" i="1" s="1"/>
  <c r="L16" i="1" s="1"/>
  <c r="M16" i="1" s="1"/>
  <c r="L17" i="1" s="1"/>
  <c r="M17" i="1" s="1"/>
  <c r="L18" i="1" s="1"/>
  <c r="M18" i="1" s="1"/>
</calcChain>
</file>

<file path=xl/sharedStrings.xml><?xml version="1.0" encoding="utf-8"?>
<sst xmlns="http://schemas.openxmlformats.org/spreadsheetml/2006/main" count="16" uniqueCount="16">
  <si>
    <t>Muestra</t>
  </si>
  <si>
    <t xml:space="preserve">HORA DE MUESTREO </t>
  </si>
  <si>
    <t>DATOS RECOLECTADOS</t>
  </si>
  <si>
    <t>PESO IDEAL:</t>
  </si>
  <si>
    <t>TOLERANCIA:</t>
  </si>
  <si>
    <t>V. MENOR:</t>
  </si>
  <si>
    <t>V. MAYOR:</t>
  </si>
  <si>
    <t>RANGO:</t>
  </si>
  <si>
    <t>T. DATOS:</t>
  </si>
  <si>
    <t>N° CLASES:</t>
  </si>
  <si>
    <t>T. CLASE:</t>
  </si>
  <si>
    <t xml:space="preserve">CLASE </t>
  </si>
  <si>
    <t>INTERVALO</t>
  </si>
  <si>
    <t>FRECUENCIA</t>
  </si>
  <si>
    <t>F. RELATIVA</t>
  </si>
  <si>
    <t>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</si>
</sst>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Bahnschrift Light SemiCondensed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0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2" fontId="0" fillId="0" borderId="2" xfId="0" applyNumberFormat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HISTORIOGRAMA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HISTOGRAMA!$N$7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cat>
            <c:numRef>
              <c:f>HISTOGRAMA!$M$8:$M$18</c:f>
              <c:numCache>
                <c:formatCode>General</c:formatCode>
                <c:ptCount val="11"/>
                <c:pt idx="0">
                  <c:v>988</c:v>
                </c:pt>
                <c:pt idx="1">
                  <c:v>990</c:v>
                </c:pt>
                <c:pt idx="2">
                  <c:v>992</c:v>
                </c:pt>
                <c:pt idx="3">
                  <c:v>994</c:v>
                </c:pt>
                <c:pt idx="4">
                  <c:v>996</c:v>
                </c:pt>
                <c:pt idx="5">
                  <c:v>998</c:v>
                </c:pt>
                <c:pt idx="6">
                  <c:v>1000</c:v>
                </c:pt>
                <c:pt idx="7">
                  <c:v>1002</c:v>
                </c:pt>
                <c:pt idx="8">
                  <c:v>1004</c:v>
                </c:pt>
                <c:pt idx="9">
                  <c:v>1006</c:v>
                </c:pt>
                <c:pt idx="10">
                  <c:v>1008</c:v>
                </c:pt>
              </c:numCache>
            </c:numRef>
          </c:cat>
          <c:val>
            <c:numRef>
              <c:f>HISTOGRAMA!$N$8:$N$18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11</c:v>
                </c:pt>
                <c:pt idx="5">
                  <c:v>16</c:v>
                </c:pt>
                <c:pt idx="6">
                  <c:v>20</c:v>
                </c:pt>
                <c:pt idx="7">
                  <c:v>21</c:v>
                </c:pt>
                <c:pt idx="8">
                  <c:v>14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60-AD7C-93724649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1458160"/>
        <c:axId val="1600002784"/>
      </c:barChart>
      <c:lineChart>
        <c:grouping val="stacked"/>
        <c:varyColors val="0"/>
        <c:ser>
          <c:idx val="1"/>
          <c:order val="1"/>
          <c:tx>
            <c:strRef>
              <c:f>HISTOGRAMA!$O$7</c:f>
              <c:strCache>
                <c:ptCount val="1"/>
                <c:pt idx="0">
                  <c:v>F. RELATIVA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HISTOGRAMA!$M$8:$M$18</c:f>
              <c:numCache>
                <c:formatCode>General</c:formatCode>
                <c:ptCount val="11"/>
                <c:pt idx="0">
                  <c:v>988</c:v>
                </c:pt>
                <c:pt idx="1">
                  <c:v>990</c:v>
                </c:pt>
                <c:pt idx="2">
                  <c:v>992</c:v>
                </c:pt>
                <c:pt idx="3">
                  <c:v>994</c:v>
                </c:pt>
                <c:pt idx="4">
                  <c:v>996</c:v>
                </c:pt>
                <c:pt idx="5">
                  <c:v>998</c:v>
                </c:pt>
                <c:pt idx="6">
                  <c:v>1000</c:v>
                </c:pt>
                <c:pt idx="7">
                  <c:v>1002</c:v>
                </c:pt>
                <c:pt idx="8">
                  <c:v>1004</c:v>
                </c:pt>
                <c:pt idx="9">
                  <c:v>1006</c:v>
                </c:pt>
                <c:pt idx="10">
                  <c:v>1008</c:v>
                </c:pt>
              </c:numCache>
            </c:numRef>
          </c:cat>
          <c:val>
            <c:numRef>
              <c:f>HISTOGRAMA!$O$8:$O$18</c:f>
              <c:numCache>
                <c:formatCode>0.000</c:formatCode>
                <c:ptCount val="11"/>
                <c:pt idx="0">
                  <c:v>0.05</c:v>
                </c:pt>
                <c:pt idx="1">
                  <c:v>0.05</c:v>
                </c:pt>
                <c:pt idx="2">
                  <c:v>5.8333333333333334E-2</c:v>
                </c:pt>
                <c:pt idx="3">
                  <c:v>5.8333333333333334E-2</c:v>
                </c:pt>
                <c:pt idx="4">
                  <c:v>9.166666666666666E-2</c:v>
                </c:pt>
                <c:pt idx="5">
                  <c:v>0.13333333333333333</c:v>
                </c:pt>
                <c:pt idx="6">
                  <c:v>0.16666666666666666</c:v>
                </c:pt>
                <c:pt idx="7">
                  <c:v>0.17499999999999999</c:v>
                </c:pt>
                <c:pt idx="8">
                  <c:v>0.11666666666666667</c:v>
                </c:pt>
                <c:pt idx="9">
                  <c:v>0.1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1-4D60-AD7C-93724649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407120"/>
        <c:axId val="1591642528"/>
      </c:lineChart>
      <c:catAx>
        <c:axId val="159145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INTERVALOS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00002784"/>
        <c:crosses val="autoZero"/>
        <c:auto val="1"/>
        <c:lblAlgn val="ctr"/>
        <c:lblOffset val="100"/>
        <c:noMultiLvlLbl val="0"/>
      </c:catAx>
      <c:valAx>
        <c:axId val="1600002784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1458160"/>
        <c:crosses val="autoZero"/>
        <c:crossBetween val="between"/>
      </c:valAx>
      <c:valAx>
        <c:axId val="1591642528"/>
        <c:scaling>
          <c:orientation val="minMax"/>
          <c:max val="0.1750000000000000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 REALATIVA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91407120"/>
        <c:crosses val="max"/>
        <c:crossBetween val="between"/>
      </c:valAx>
      <c:catAx>
        <c:axId val="159140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1642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19</xdr:row>
      <xdr:rowOff>68580</xdr:rowOff>
    </xdr:from>
    <xdr:to>
      <xdr:col>12</xdr:col>
      <xdr:colOff>45720</xdr:colOff>
      <xdr:row>34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2F87CF-15DA-30D9-9A8C-528E94622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22</xdr:row>
      <xdr:rowOff>38100</xdr:rowOff>
    </xdr:from>
    <xdr:to>
      <xdr:col>8</xdr:col>
      <xdr:colOff>617220</xdr:colOff>
      <xdr:row>29</xdr:row>
      <xdr:rowOff>144780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95555B4-42B5-BB9E-2FB3-757EC5C49EE3}"/>
            </a:ext>
          </a:extLst>
        </xdr:cNvPr>
        <xdr:cNvCxnSpPr/>
      </xdr:nvCxnSpPr>
      <xdr:spPr>
        <a:xfrm flipV="1">
          <a:off x="6690360" y="4419600"/>
          <a:ext cx="0" cy="1386840"/>
        </a:xfrm>
        <a:prstGeom prst="line">
          <a:avLst/>
        </a:prstGeom>
        <a:ln w="635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22</xdr:row>
      <xdr:rowOff>38100</xdr:rowOff>
    </xdr:from>
    <xdr:to>
      <xdr:col>7</xdr:col>
      <xdr:colOff>342900</xdr:colOff>
      <xdr:row>29</xdr:row>
      <xdr:rowOff>144780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68AC163-0972-4090-BBCD-4F11E4D16DDC}"/>
            </a:ext>
          </a:extLst>
        </xdr:cNvPr>
        <xdr:cNvCxnSpPr/>
      </xdr:nvCxnSpPr>
      <xdr:spPr>
        <a:xfrm flipV="1">
          <a:off x="5631180" y="4419600"/>
          <a:ext cx="0" cy="1386840"/>
        </a:xfrm>
        <a:prstGeom prst="line">
          <a:avLst/>
        </a:prstGeom>
        <a:ln w="635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777240</xdr:colOff>
      <xdr:row>22</xdr:row>
      <xdr:rowOff>22860</xdr:rowOff>
    </xdr:from>
    <xdr:to>
      <xdr:col>10</xdr:col>
      <xdr:colOff>777240</xdr:colOff>
      <xdr:row>29</xdr:row>
      <xdr:rowOff>129540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3F24BE23-13C7-425E-A28B-6A33AD625700}"/>
            </a:ext>
          </a:extLst>
        </xdr:cNvPr>
        <xdr:cNvCxnSpPr/>
      </xdr:nvCxnSpPr>
      <xdr:spPr>
        <a:xfrm flipV="1">
          <a:off x="7772400" y="4404360"/>
          <a:ext cx="0" cy="1386840"/>
        </a:xfrm>
        <a:prstGeom prst="line">
          <a:avLst/>
        </a:prstGeom>
        <a:ln w="635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1</cdr:x>
      <cdr:y>0.49444</cdr:y>
    </cdr:from>
    <cdr:to>
      <cdr:x>1</cdr:x>
      <cdr:y>1</cdr:y>
    </cdr:to>
    <cdr:cxnSp macro="">
      <cdr:nvCxnSpPr>
        <cdr:cNvPr id="2" name="Conector recto 1">
          <a:extLst xmlns:a="http://schemas.openxmlformats.org/drawingml/2006/main">
            <a:ext uri="{FF2B5EF4-FFF2-40B4-BE49-F238E27FC236}">
              <a16:creationId xmlns:a16="http://schemas.microsoft.com/office/drawing/2014/main" id="{195555B4-42B5-BB9E-2FB3-757EC5C49EE3}"/>
            </a:ext>
          </a:extLst>
        </cdr:cNvPr>
        <cdr:cNvCxnSpPr/>
      </cdr:nvCxnSpPr>
      <cdr:spPr>
        <a:xfrm xmlns:a="http://schemas.openxmlformats.org/drawingml/2006/main" flipV="1">
          <a:off x="6741160" y="4470400"/>
          <a:ext cx="0" cy="1386840"/>
        </a:xfrm>
        <a:prstGeom xmlns:a="http://schemas.openxmlformats.org/drawingml/2006/main" prst="line">
          <a:avLst/>
        </a:prstGeom>
        <a:ln xmlns:a="http://schemas.openxmlformats.org/drawingml/2006/main" w="63500">
          <a:solidFill>
            <a:schemeClr val="accent4">
              <a:lumMod val="40000"/>
              <a:lumOff val="6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1</cdr:x>
      <cdr:y>0.49444</cdr:y>
    </cdr:from>
    <cdr:to>
      <cdr:x>1</cdr:x>
      <cdr:y>1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195555B4-42B5-BB9E-2FB3-757EC5C49EE3}"/>
            </a:ext>
          </a:extLst>
        </cdr:cNvPr>
        <cdr:cNvCxnSpPr/>
      </cdr:nvCxnSpPr>
      <cdr:spPr>
        <a:xfrm xmlns:a="http://schemas.openxmlformats.org/drawingml/2006/main" flipV="1">
          <a:off x="6741160" y="4470400"/>
          <a:ext cx="0" cy="1386840"/>
        </a:xfrm>
        <a:prstGeom xmlns:a="http://schemas.openxmlformats.org/drawingml/2006/main" prst="line">
          <a:avLst/>
        </a:prstGeom>
        <a:ln xmlns:a="http://schemas.openxmlformats.org/drawingml/2006/main" w="63500">
          <a:solidFill>
            <a:schemeClr val="accent4">
              <a:lumMod val="40000"/>
              <a:lumOff val="6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showGridLines="0" tabSelected="1" topLeftCell="A16" workbookViewId="0">
      <selection activeCell="N23" sqref="N23"/>
    </sheetView>
  </sheetViews>
  <sheetFormatPr baseColWidth="10" defaultColWidth="11.44140625" defaultRowHeight="14.4" x14ac:dyDescent="0.3"/>
  <cols>
    <col min="1" max="1" width="8.44140625" style="1" customWidth="1"/>
    <col min="10" max="10" width="2" customWidth="1"/>
    <col min="11" max="15" width="12.6640625" customWidth="1"/>
  </cols>
  <sheetData>
    <row r="1" spans="1:16" ht="21" x14ac:dyDescent="0.4">
      <c r="A1" s="10" t="s">
        <v>2</v>
      </c>
    </row>
    <row r="2" spans="1:16" ht="15" thickBot="1" x14ac:dyDescent="0.35">
      <c r="B2" s="14" t="s">
        <v>1</v>
      </c>
      <c r="C2" s="14"/>
      <c r="D2" s="14"/>
      <c r="E2" s="14"/>
      <c r="F2" s="14"/>
      <c r="G2" s="14"/>
      <c r="H2" s="14"/>
      <c r="I2" s="14"/>
      <c r="K2" s="8" t="s">
        <v>3</v>
      </c>
      <c r="L2" s="12">
        <v>1000</v>
      </c>
      <c r="M2" s="9" t="s">
        <v>6</v>
      </c>
      <c r="N2" s="7">
        <f>MAX(B4:I18)</f>
        <v>1006</v>
      </c>
      <c r="O2" s="9" t="s">
        <v>8</v>
      </c>
      <c r="P2" s="7">
        <f>COUNT(B4:I18)</f>
        <v>120</v>
      </c>
    </row>
    <row r="3" spans="1:16" ht="15.6" thickTop="1" thickBot="1" x14ac:dyDescent="0.35">
      <c r="A3" s="4" t="s">
        <v>0</v>
      </c>
      <c r="B3" s="2">
        <v>0.29166666666666669</v>
      </c>
      <c r="C3" s="2">
        <v>0.3125</v>
      </c>
      <c r="D3" s="2">
        <v>0.33333333333333298</v>
      </c>
      <c r="E3" s="2">
        <v>0.35416666666666702</v>
      </c>
      <c r="F3" s="2">
        <v>0.375</v>
      </c>
      <c r="G3" s="2">
        <v>0.39583333333333398</v>
      </c>
      <c r="H3" s="2">
        <v>0.41666666666666702</v>
      </c>
      <c r="I3" s="2">
        <v>0.4375</v>
      </c>
      <c r="K3" s="8" t="s">
        <v>4</v>
      </c>
      <c r="L3" s="13" t="s">
        <v>15</v>
      </c>
      <c r="M3" s="9" t="s">
        <v>5</v>
      </c>
      <c r="N3" s="7">
        <f>MIN(B4:I18)</f>
        <v>986</v>
      </c>
      <c r="O3" s="9" t="s">
        <v>9</v>
      </c>
      <c r="P3" s="15">
        <f>SQRT(P2)</f>
        <v>10.954451150103322</v>
      </c>
    </row>
    <row r="4" spans="1:16" ht="16.8" thickTop="1" thickBot="1" x14ac:dyDescent="0.35">
      <c r="A4" s="11">
        <v>1</v>
      </c>
      <c r="B4" s="3">
        <v>1006</v>
      </c>
      <c r="C4" s="3">
        <v>1004</v>
      </c>
      <c r="D4" s="3">
        <v>995</v>
      </c>
      <c r="E4" s="3">
        <v>995</v>
      </c>
      <c r="F4" s="3">
        <v>993</v>
      </c>
      <c r="G4" s="3">
        <v>1001</v>
      </c>
      <c r="H4" s="3">
        <v>1002</v>
      </c>
      <c r="I4" s="3">
        <v>1003</v>
      </c>
      <c r="M4" s="9" t="s">
        <v>7</v>
      </c>
      <c r="N4" s="7">
        <f>N2-N3</f>
        <v>20</v>
      </c>
      <c r="O4" s="9" t="s">
        <v>10</v>
      </c>
      <c r="P4" s="15">
        <f>(N4+1)/P3</f>
        <v>1.9170289512680814</v>
      </c>
    </row>
    <row r="5" spans="1:16" ht="16.2" thickTop="1" x14ac:dyDescent="0.3">
      <c r="A5" s="11">
        <v>2</v>
      </c>
      <c r="B5" s="3">
        <v>1001</v>
      </c>
      <c r="C5" s="3">
        <v>998</v>
      </c>
      <c r="D5" s="3">
        <v>998</v>
      </c>
      <c r="E5" s="3">
        <v>998</v>
      </c>
      <c r="F5" s="3">
        <v>993</v>
      </c>
      <c r="G5" s="3">
        <v>1002</v>
      </c>
      <c r="H5" s="3">
        <v>992</v>
      </c>
      <c r="I5" s="3">
        <v>1000</v>
      </c>
      <c r="M5" s="5"/>
      <c r="O5" s="8"/>
    </row>
    <row r="6" spans="1:16" ht="15.6" x14ac:dyDescent="0.3">
      <c r="A6" s="11">
        <v>3</v>
      </c>
      <c r="B6" s="3">
        <v>1001</v>
      </c>
      <c r="C6" s="3">
        <v>1001</v>
      </c>
      <c r="D6" s="3">
        <v>999</v>
      </c>
      <c r="E6" s="3">
        <v>1001</v>
      </c>
      <c r="F6" s="3">
        <v>995</v>
      </c>
      <c r="G6" s="3">
        <v>1004</v>
      </c>
      <c r="H6" s="3">
        <v>1000</v>
      </c>
      <c r="I6" s="3">
        <v>999</v>
      </c>
    </row>
    <row r="7" spans="1:16" ht="15.6" x14ac:dyDescent="0.3">
      <c r="A7" s="11">
        <v>4</v>
      </c>
      <c r="B7" s="3">
        <v>1003</v>
      </c>
      <c r="C7" s="3">
        <v>999</v>
      </c>
      <c r="D7" s="3">
        <v>1000</v>
      </c>
      <c r="E7" s="3">
        <v>1002</v>
      </c>
      <c r="F7" s="3">
        <v>989</v>
      </c>
      <c r="G7" s="3">
        <v>1000</v>
      </c>
      <c r="H7" s="3">
        <v>1002</v>
      </c>
      <c r="I7" s="3">
        <v>1001</v>
      </c>
      <c r="K7" s="2" t="s">
        <v>11</v>
      </c>
      <c r="L7" s="2" t="s">
        <v>12</v>
      </c>
      <c r="M7" s="2"/>
      <c r="N7" s="2" t="s">
        <v>13</v>
      </c>
      <c r="O7" s="2" t="s">
        <v>14</v>
      </c>
    </row>
    <row r="8" spans="1:16" ht="15.6" x14ac:dyDescent="0.3">
      <c r="A8" s="11">
        <v>5</v>
      </c>
      <c r="B8" s="3">
        <v>999</v>
      </c>
      <c r="C8" s="3">
        <v>997</v>
      </c>
      <c r="D8" s="3">
        <v>1005</v>
      </c>
      <c r="E8" s="3">
        <v>1005</v>
      </c>
      <c r="F8" s="3">
        <v>1000</v>
      </c>
      <c r="G8" s="3">
        <v>1000</v>
      </c>
      <c r="H8" s="3">
        <v>989</v>
      </c>
      <c r="I8" s="3">
        <v>1000</v>
      </c>
      <c r="K8" s="6">
        <v>1</v>
      </c>
      <c r="L8" s="6">
        <f>N3</f>
        <v>986</v>
      </c>
      <c r="M8" s="6">
        <f>L8+2</f>
        <v>988</v>
      </c>
      <c r="N8" s="6">
        <f t="array" ref="N8:N18">FREQUENCY(B4:I18,M8:M18)</f>
        <v>6</v>
      </c>
      <c r="O8" s="16">
        <f>N8/$P$2</f>
        <v>0.05</v>
      </c>
    </row>
    <row r="9" spans="1:16" ht="15.6" x14ac:dyDescent="0.3">
      <c r="A9" s="11">
        <v>6</v>
      </c>
      <c r="B9" s="3">
        <v>1003</v>
      </c>
      <c r="C9" s="3">
        <v>988</v>
      </c>
      <c r="D9" s="3">
        <v>1001</v>
      </c>
      <c r="E9" s="3">
        <v>992</v>
      </c>
      <c r="F9" s="3">
        <v>1005</v>
      </c>
      <c r="G9" s="3">
        <v>1003</v>
      </c>
      <c r="H9" s="3">
        <v>1002</v>
      </c>
      <c r="I9" s="3">
        <v>1005</v>
      </c>
      <c r="K9" s="6">
        <v>2</v>
      </c>
      <c r="L9" s="6">
        <f>M8</f>
        <v>988</v>
      </c>
      <c r="M9" s="6">
        <f>L9+2</f>
        <v>990</v>
      </c>
      <c r="N9" s="6">
        <v>6</v>
      </c>
      <c r="O9" s="16">
        <f t="shared" ref="O9:O18" si="0">N9/$P$2</f>
        <v>0.05</v>
      </c>
    </row>
    <row r="10" spans="1:16" ht="15.6" x14ac:dyDescent="0.3">
      <c r="A10" s="11">
        <v>7</v>
      </c>
      <c r="B10" s="3">
        <v>998</v>
      </c>
      <c r="C10" s="3">
        <v>997</v>
      </c>
      <c r="D10" s="3">
        <v>999</v>
      </c>
      <c r="E10" s="3">
        <v>989</v>
      </c>
      <c r="F10" s="3">
        <v>995</v>
      </c>
      <c r="G10" s="3">
        <v>1005</v>
      </c>
      <c r="H10" s="3">
        <v>1000</v>
      </c>
      <c r="I10" s="3">
        <v>989</v>
      </c>
      <c r="K10" s="6">
        <v>3</v>
      </c>
      <c r="L10" s="6">
        <f t="shared" ref="L10:L18" si="1">M9</f>
        <v>990</v>
      </c>
      <c r="M10" s="6">
        <f t="shared" ref="M10:M18" si="2">L10+2</f>
        <v>992</v>
      </c>
      <c r="N10" s="6">
        <v>7</v>
      </c>
      <c r="O10" s="16">
        <f t="shared" si="0"/>
        <v>5.8333333333333334E-2</v>
      </c>
    </row>
    <row r="11" spans="1:16" ht="15.6" x14ac:dyDescent="0.3">
      <c r="A11" s="11">
        <v>8</v>
      </c>
      <c r="B11" s="3">
        <v>1002</v>
      </c>
      <c r="C11" s="3">
        <v>994</v>
      </c>
      <c r="D11" s="3">
        <v>1000</v>
      </c>
      <c r="E11" s="3">
        <v>995</v>
      </c>
      <c r="F11" s="3">
        <v>997</v>
      </c>
      <c r="G11" s="3">
        <v>1001</v>
      </c>
      <c r="H11" s="3">
        <v>993</v>
      </c>
      <c r="I11" s="3">
        <v>992</v>
      </c>
      <c r="K11" s="6">
        <v>4</v>
      </c>
      <c r="L11" s="6">
        <f t="shared" si="1"/>
        <v>992</v>
      </c>
      <c r="M11" s="6">
        <f t="shared" si="2"/>
        <v>994</v>
      </c>
      <c r="N11" s="6">
        <v>7</v>
      </c>
      <c r="O11" s="16">
        <f t="shared" si="0"/>
        <v>5.8333333333333334E-2</v>
      </c>
    </row>
    <row r="12" spans="1:16" ht="15.6" x14ac:dyDescent="0.3">
      <c r="A12" s="11">
        <v>9</v>
      </c>
      <c r="B12" s="3">
        <v>999</v>
      </c>
      <c r="C12" s="3">
        <v>999</v>
      </c>
      <c r="D12" s="3">
        <v>1005</v>
      </c>
      <c r="E12" s="3">
        <v>1002</v>
      </c>
      <c r="F12" s="3">
        <v>1001</v>
      </c>
      <c r="G12" s="3">
        <v>999</v>
      </c>
      <c r="H12" s="3">
        <v>1005</v>
      </c>
      <c r="I12" s="3">
        <v>999</v>
      </c>
      <c r="K12" s="6">
        <v>5</v>
      </c>
      <c r="L12" s="6">
        <f t="shared" si="1"/>
        <v>994</v>
      </c>
      <c r="M12" s="6">
        <f t="shared" si="2"/>
        <v>996</v>
      </c>
      <c r="N12" s="6">
        <v>11</v>
      </c>
      <c r="O12" s="16">
        <f t="shared" si="0"/>
        <v>9.166666666666666E-2</v>
      </c>
    </row>
    <row r="13" spans="1:16" ht="15.6" x14ac:dyDescent="0.3">
      <c r="A13" s="11">
        <v>10</v>
      </c>
      <c r="B13" s="3">
        <v>1002</v>
      </c>
      <c r="C13" s="3">
        <v>1001</v>
      </c>
      <c r="D13" s="3">
        <v>1002</v>
      </c>
      <c r="E13" s="3">
        <v>1005</v>
      </c>
      <c r="F13" s="3">
        <v>1003</v>
      </c>
      <c r="G13" s="3">
        <v>991</v>
      </c>
      <c r="H13" s="3">
        <v>998</v>
      </c>
      <c r="I13" s="3">
        <v>995</v>
      </c>
      <c r="K13" s="6">
        <v>6</v>
      </c>
      <c r="L13" s="6">
        <f t="shared" si="1"/>
        <v>996</v>
      </c>
      <c r="M13" s="6">
        <f t="shared" si="2"/>
        <v>998</v>
      </c>
      <c r="N13" s="6">
        <v>16</v>
      </c>
      <c r="O13" s="16">
        <f t="shared" si="0"/>
        <v>0.13333333333333333</v>
      </c>
    </row>
    <row r="14" spans="1:16" ht="15.6" x14ac:dyDescent="0.3">
      <c r="A14" s="11">
        <v>11</v>
      </c>
      <c r="B14" s="3">
        <v>994</v>
      </c>
      <c r="C14" s="3">
        <v>997</v>
      </c>
      <c r="D14" s="3">
        <v>1004</v>
      </c>
      <c r="E14" s="3">
        <v>1003</v>
      </c>
      <c r="F14" s="3">
        <v>998</v>
      </c>
      <c r="G14" s="3">
        <v>997</v>
      </c>
      <c r="H14" s="3">
        <v>1003</v>
      </c>
      <c r="I14" s="3">
        <v>1005</v>
      </c>
      <c r="K14" s="6">
        <v>7</v>
      </c>
      <c r="L14" s="6">
        <f t="shared" si="1"/>
        <v>998</v>
      </c>
      <c r="M14" s="6">
        <f t="shared" si="2"/>
        <v>1000</v>
      </c>
      <c r="N14" s="6">
        <v>20</v>
      </c>
      <c r="O14" s="16">
        <f t="shared" si="0"/>
        <v>0.16666666666666666</v>
      </c>
    </row>
    <row r="15" spans="1:16" ht="15.6" x14ac:dyDescent="0.3">
      <c r="A15" s="11">
        <v>12</v>
      </c>
      <c r="B15" s="3">
        <v>1000</v>
      </c>
      <c r="C15" s="3">
        <v>998</v>
      </c>
      <c r="D15" s="3">
        <v>995</v>
      </c>
      <c r="E15" s="3">
        <v>989</v>
      </c>
      <c r="F15" s="3">
        <v>1005</v>
      </c>
      <c r="G15" s="3">
        <v>1002</v>
      </c>
      <c r="H15" s="3">
        <v>989</v>
      </c>
      <c r="I15" s="3">
        <v>993</v>
      </c>
      <c r="K15" s="6">
        <v>8</v>
      </c>
      <c r="L15" s="6">
        <f t="shared" si="1"/>
        <v>1000</v>
      </c>
      <c r="M15" s="6">
        <f t="shared" si="2"/>
        <v>1002</v>
      </c>
      <c r="N15" s="6">
        <v>21</v>
      </c>
      <c r="O15" s="16">
        <f t="shared" si="0"/>
        <v>0.17499999999999999</v>
      </c>
    </row>
    <row r="16" spans="1:16" ht="15.6" x14ac:dyDescent="0.3">
      <c r="A16" s="11">
        <v>13</v>
      </c>
      <c r="B16" s="3">
        <v>996</v>
      </c>
      <c r="C16" s="3">
        <v>997</v>
      </c>
      <c r="D16" s="3">
        <v>988</v>
      </c>
      <c r="E16" s="3">
        <v>1004</v>
      </c>
      <c r="F16" s="3">
        <v>995</v>
      </c>
      <c r="G16" s="3">
        <v>1000</v>
      </c>
      <c r="H16" s="3">
        <v>1004</v>
      </c>
      <c r="I16" s="3">
        <v>996</v>
      </c>
      <c r="K16" s="6">
        <v>9</v>
      </c>
      <c r="L16" s="6">
        <f t="shared" si="1"/>
        <v>1002</v>
      </c>
      <c r="M16" s="6">
        <f t="shared" si="2"/>
        <v>1004</v>
      </c>
      <c r="N16" s="6">
        <v>14</v>
      </c>
      <c r="O16" s="16">
        <f t="shared" si="0"/>
        <v>0.11666666666666667</v>
      </c>
    </row>
    <row r="17" spans="1:15" ht="15.6" x14ac:dyDescent="0.3">
      <c r="A17" s="11">
        <v>14</v>
      </c>
      <c r="B17" s="3">
        <v>1002</v>
      </c>
      <c r="C17" s="3">
        <v>1003</v>
      </c>
      <c r="D17" s="3">
        <v>1003</v>
      </c>
      <c r="E17" s="3">
        <v>998</v>
      </c>
      <c r="F17" s="3">
        <v>993</v>
      </c>
      <c r="G17" s="3">
        <v>986</v>
      </c>
      <c r="H17" s="3">
        <v>995</v>
      </c>
      <c r="I17" s="3">
        <v>997</v>
      </c>
      <c r="K17" s="6">
        <v>10</v>
      </c>
      <c r="L17" s="6">
        <f t="shared" si="1"/>
        <v>1004</v>
      </c>
      <c r="M17" s="6">
        <f t="shared" si="2"/>
        <v>1006</v>
      </c>
      <c r="N17" s="6">
        <v>12</v>
      </c>
      <c r="O17" s="16">
        <f t="shared" si="0"/>
        <v>0.1</v>
      </c>
    </row>
    <row r="18" spans="1:15" ht="15.6" x14ac:dyDescent="0.3">
      <c r="A18" s="11">
        <v>15</v>
      </c>
      <c r="B18" s="3">
        <v>992</v>
      </c>
      <c r="C18" s="3">
        <v>997</v>
      </c>
      <c r="D18" s="3">
        <v>987</v>
      </c>
      <c r="E18" s="3">
        <v>992</v>
      </c>
      <c r="F18" s="3">
        <v>986</v>
      </c>
      <c r="G18" s="3">
        <v>992</v>
      </c>
      <c r="H18" s="3">
        <v>986</v>
      </c>
      <c r="I18" s="3">
        <v>1005</v>
      </c>
      <c r="K18" s="6">
        <v>11</v>
      </c>
      <c r="L18" s="6">
        <f t="shared" si="1"/>
        <v>1006</v>
      </c>
      <c r="M18" s="6">
        <f t="shared" si="2"/>
        <v>1008</v>
      </c>
      <c r="N18" s="6">
        <v>0</v>
      </c>
      <c r="O18" s="16">
        <f t="shared" si="0"/>
        <v>0</v>
      </c>
    </row>
  </sheetData>
  <mergeCells count="1">
    <mergeCell ref="B2:I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HISTOGRAMA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Jacob</dc:creator>
  <cp:lastModifiedBy>Nicolas Boniface</cp:lastModifiedBy>
  <dcterms:created xsi:type="dcterms:W3CDTF">2021-01-29T02:02:40Z</dcterms:created>
  <dcterms:modified xsi:type="dcterms:W3CDTF">2023-08-30T01:58:43Z</dcterms:modified>
</cp:coreProperties>
</file>