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de frecuencia" sheetId="1" r:id="rId4"/>
    <sheet state="hidden" name="Hoja2" sheetId="2" r:id="rId5"/>
  </sheets>
  <definedNames/>
  <calcPr/>
  <extLst>
    <ext uri="GoogleSheetsCustomDataVersion2">
      <go:sheetsCustomData xmlns:go="http://customooxmlschemas.google.com/" r:id="rId6" roundtripDataChecksum="FQ3ln7YBd2AmJcji2hvMpfpf09rWKg0/sxAEQau0mp4="/>
    </ext>
  </extLst>
</workbook>
</file>

<file path=xl/sharedStrings.xml><?xml version="1.0" encoding="utf-8"?>
<sst xmlns="http://schemas.openxmlformats.org/spreadsheetml/2006/main" count="25" uniqueCount="25">
  <si>
    <t xml:space="preserve"> Medida nominal: 200 mm</t>
  </si>
  <si>
    <t>MARCA DE CLASE</t>
  </si>
  <si>
    <t>FRECUENCIA ABSOLUTA</t>
  </si>
  <si>
    <t>FREC. ABSOLUTA ACUMULADA</t>
  </si>
  <si>
    <t>FRECUENCIA RELATIVA</t>
  </si>
  <si>
    <t>FREC. RELATIVA ACUMULADA</t>
  </si>
  <si>
    <t>FREC. RELATIVA PORCENTUAL</t>
  </si>
  <si>
    <t>FREC. REL. PORC. ACUMULADA</t>
  </si>
  <si>
    <t>INTERVALOS</t>
  </si>
  <si>
    <t>Li</t>
  </si>
  <si>
    <t>Ls</t>
  </si>
  <si>
    <t>xi</t>
  </si>
  <si>
    <t>fi</t>
  </si>
  <si>
    <t>FI</t>
  </si>
  <si>
    <t>hi</t>
  </si>
  <si>
    <t>Hi</t>
  </si>
  <si>
    <t>pi</t>
  </si>
  <si>
    <t>Pi</t>
  </si>
  <si>
    <t>muestra</t>
  </si>
  <si>
    <t>K=intervalo</t>
  </si>
  <si>
    <t>Lim Inf.</t>
  </si>
  <si>
    <t>Lim Sup</t>
  </si>
  <si>
    <t>rango</t>
  </si>
  <si>
    <t>a=Amplitud</t>
  </si>
  <si>
    <t>Regla de Sturge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</si>
</sst>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2.0"/>
      <color theme="1"/>
      <name val="Calibri"/>
    </font>
    <font/>
    <font>
      <b/>
      <sz val="9.0"/>
      <color theme="1"/>
      <name val="Arial"/>
    </font>
    <font>
      <b/>
      <sz val="8.0"/>
      <color theme="1"/>
      <name val="Arial"/>
    </font>
    <font>
      <sz val="11.0"/>
      <color theme="1"/>
      <name val="Calibri"/>
    </font>
    <font>
      <b/>
      <i/>
      <sz val="11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shrinkToFit="0" wrapText="1"/>
    </xf>
    <xf borderId="5" fillId="2" fontId="3" numFmtId="0" xfId="0" applyAlignment="1" applyBorder="1" applyFont="1">
      <alignment horizontal="center" shrinkToFit="0" wrapText="1"/>
    </xf>
    <xf borderId="6" fillId="2" fontId="3" numFmtId="0" xfId="0" applyAlignment="1" applyBorder="1" applyFont="1">
      <alignment horizontal="center" shrinkToFit="0" wrapText="1"/>
    </xf>
    <xf borderId="1" fillId="2" fontId="4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3" fontId="5" numFmtId="0" xfId="0" applyAlignment="1" applyBorder="1" applyFill="1" applyFont="1">
      <alignment horizontal="center"/>
    </xf>
    <xf borderId="11" fillId="3" fontId="5" numFmtId="0" xfId="0" applyAlignment="1" applyBorder="1" applyFont="1">
      <alignment horizontal="center"/>
    </xf>
    <xf borderId="12" fillId="3" fontId="5" numFmtId="0" xfId="0" applyAlignment="1" applyBorder="1" applyFont="1">
      <alignment horizontal="center"/>
    </xf>
    <xf borderId="13" fillId="4" fontId="5" numFmtId="0" xfId="0" applyAlignment="1" applyBorder="1" applyFill="1" applyFont="1">
      <alignment horizontal="center"/>
    </xf>
    <xf borderId="14" fillId="4" fontId="5" numFmtId="0" xfId="0" applyAlignment="1" applyBorder="1" applyFont="1">
      <alignment horizontal="center"/>
    </xf>
    <xf borderId="14" fillId="4" fontId="6" numFmtId="0" xfId="0" applyAlignment="1" applyBorder="1" applyFont="1">
      <alignment horizontal="center"/>
    </xf>
    <xf borderId="15" fillId="4" fontId="6" numFmtId="0" xfId="0" applyAlignment="1" applyBorder="1" applyFont="1">
      <alignment horizontal="center"/>
    </xf>
    <xf borderId="16" fillId="4" fontId="6" numFmtId="0" xfId="0" applyAlignment="1" applyBorder="1" applyFont="1">
      <alignment horizontal="center"/>
    </xf>
    <xf borderId="17" fillId="4" fontId="6" numFmtId="0" xfId="0" applyAlignment="1" applyBorder="1" applyFont="1">
      <alignment horizontal="center"/>
    </xf>
    <xf borderId="18" fillId="4" fontId="6" numFmtId="0" xfId="0" applyAlignment="1" applyBorder="1" applyFont="1">
      <alignment horizontal="center"/>
    </xf>
    <xf borderId="19" fillId="3" fontId="5" numFmtId="0" xfId="0" applyAlignment="1" applyBorder="1" applyFont="1">
      <alignment horizontal="center"/>
    </xf>
    <xf borderId="20" fillId="5" fontId="1" numFmtId="0" xfId="0" applyAlignment="1" applyBorder="1" applyFill="1" applyFont="1">
      <alignment horizontal="center"/>
    </xf>
    <xf borderId="21" fillId="5" fontId="1" numFmtId="0" xfId="0" applyAlignment="1" applyBorder="1" applyFont="1">
      <alignment horizontal="center"/>
    </xf>
    <xf borderId="22" fillId="5" fontId="1" numFmtId="0" xfId="0" applyAlignment="1" applyBorder="1" applyFont="1">
      <alignment horizontal="center"/>
    </xf>
    <xf borderId="19" fillId="5" fontId="5" numFmtId="0" xfId="0" applyAlignment="1" applyBorder="1" applyFont="1">
      <alignment horizontal="center"/>
    </xf>
    <xf borderId="23" fillId="2" fontId="5" numFmtId="0" xfId="0" applyAlignment="1" applyBorder="1" applyFont="1">
      <alignment horizontal="center"/>
    </xf>
    <xf borderId="20" fillId="5" fontId="5" numFmtId="1" xfId="0" applyAlignment="1" applyBorder="1" applyFont="1" applyNumberFormat="1">
      <alignment horizontal="center"/>
    </xf>
    <xf borderId="21" fillId="5" fontId="5" numFmtId="1" xfId="0" applyAlignment="1" applyBorder="1" applyFont="1" applyNumberFormat="1">
      <alignment horizontal="center"/>
    </xf>
    <xf borderId="21" fillId="5" fontId="5" numFmtId="0" xfId="0" applyAlignment="1" applyBorder="1" applyFont="1">
      <alignment horizontal="center"/>
    </xf>
    <xf borderId="24" fillId="5" fontId="5" numFmtId="0" xfId="0" applyAlignment="1" applyBorder="1" applyFont="1">
      <alignment horizontal="center"/>
    </xf>
    <xf borderId="21" fillId="5" fontId="5" numFmtId="2" xfId="0" applyAlignment="1" applyBorder="1" applyFont="1" applyNumberFormat="1">
      <alignment horizontal="center"/>
    </xf>
    <xf borderId="25" fillId="5" fontId="5" numFmtId="2" xfId="0" applyAlignment="1" applyBorder="1" applyFont="1" applyNumberFormat="1">
      <alignment horizontal="center"/>
    </xf>
    <xf borderId="22" fillId="5" fontId="5" numFmtId="0" xfId="0" applyAlignment="1" applyBorder="1" applyFont="1">
      <alignment horizontal="center"/>
    </xf>
    <xf borderId="26" fillId="3" fontId="5" numFmtId="0" xfId="0" applyAlignment="1" applyBorder="1" applyFont="1">
      <alignment horizontal="center"/>
    </xf>
    <xf borderId="27" fillId="5" fontId="1" numFmtId="0" xfId="0" applyAlignment="1" applyBorder="1" applyFont="1">
      <alignment horizontal="center"/>
    </xf>
    <xf borderId="28" fillId="5" fontId="1" numFmtId="0" xfId="0" applyAlignment="1" applyBorder="1" applyFont="1">
      <alignment horizontal="center"/>
    </xf>
    <xf borderId="29" fillId="5" fontId="1" numFmtId="0" xfId="0" applyAlignment="1" applyBorder="1" applyFont="1">
      <alignment horizontal="center"/>
    </xf>
    <xf borderId="26" fillId="5" fontId="5" numFmtId="1" xfId="0" applyAlignment="1" applyBorder="1" applyFont="1" applyNumberFormat="1">
      <alignment horizontal="center"/>
    </xf>
    <xf borderId="30" fillId="2" fontId="5" numFmtId="0" xfId="0" applyAlignment="1" applyBorder="1" applyFont="1">
      <alignment horizontal="center"/>
    </xf>
    <xf borderId="27" fillId="5" fontId="5" numFmtId="1" xfId="0" applyAlignment="1" applyBorder="1" applyFont="1" applyNumberFormat="1">
      <alignment horizontal="center"/>
    </xf>
    <xf borderId="28" fillId="5" fontId="5" numFmtId="1" xfId="0" applyAlignment="1" applyBorder="1" applyFont="1" applyNumberFormat="1">
      <alignment horizontal="center"/>
    </xf>
    <xf borderId="31" fillId="5" fontId="5" numFmtId="0" xfId="0" applyAlignment="1" applyBorder="1" applyFont="1">
      <alignment horizontal="center"/>
    </xf>
    <xf borderId="32" fillId="5" fontId="5" numFmtId="2" xfId="0" applyAlignment="1" applyBorder="1" applyFont="1" applyNumberFormat="1">
      <alignment horizontal="center"/>
    </xf>
    <xf borderId="29" fillId="5" fontId="5" numFmtId="0" xfId="0" applyAlignment="1" applyBorder="1" applyFont="1">
      <alignment horizontal="center"/>
    </xf>
    <xf borderId="26" fillId="5" fontId="5" numFmtId="0" xfId="0" applyAlignment="1" applyBorder="1" applyFont="1">
      <alignment horizontal="center"/>
    </xf>
    <xf borderId="33" fillId="3" fontId="5" numFmtId="0" xfId="0" applyAlignment="1" applyBorder="1" applyFont="1">
      <alignment horizontal="center"/>
    </xf>
    <xf borderId="34" fillId="5" fontId="5" numFmtId="1" xfId="0" applyAlignment="1" applyBorder="1" applyFont="1" applyNumberFormat="1">
      <alignment horizontal="center"/>
    </xf>
    <xf borderId="35" fillId="2" fontId="5" numFmtId="0" xfId="0" applyAlignment="1" applyBorder="1" applyFont="1">
      <alignment horizontal="center"/>
    </xf>
    <xf borderId="31" fillId="4" fontId="7" numFmtId="0" xfId="0" applyAlignment="1" applyBorder="1" applyFont="1">
      <alignment horizontal="center"/>
    </xf>
    <xf borderId="32" fillId="4" fontId="7" numFmtId="2" xfId="0" applyAlignment="1" applyBorder="1" applyFont="1" applyNumberFormat="1">
      <alignment horizontal="center"/>
    </xf>
    <xf borderId="29" fillId="4" fontId="7" numFmtId="0" xfId="0" applyAlignment="1" applyBorder="1" applyFont="1">
      <alignment horizontal="center"/>
    </xf>
    <xf borderId="33" fillId="4" fontId="7" numFmtId="0" xfId="0" applyAlignment="1" applyBorder="1" applyFont="1">
      <alignment horizontal="center"/>
    </xf>
    <xf borderId="21" fillId="4" fontId="7" numFmtId="2" xfId="0" applyAlignment="1" applyBorder="1" applyFont="1" applyNumberFormat="1">
      <alignment horizontal="center"/>
    </xf>
    <xf borderId="21" fillId="4" fontId="7" numFmtId="0" xfId="0" applyAlignment="1" applyBorder="1" applyFont="1">
      <alignment horizontal="center"/>
    </xf>
    <xf borderId="34" fillId="3" fontId="5" numFmtId="0" xfId="0" applyAlignment="1" applyBorder="1" applyFont="1">
      <alignment horizontal="center"/>
    </xf>
    <xf borderId="36" fillId="5" fontId="1" numFmtId="0" xfId="0" applyAlignment="1" applyBorder="1" applyFont="1">
      <alignment horizontal="center"/>
    </xf>
    <xf borderId="37" fillId="5" fontId="1" numFmtId="0" xfId="0" applyAlignment="1" applyBorder="1" applyFont="1">
      <alignment horizontal="center"/>
    </xf>
    <xf borderId="38" fillId="5" fontId="1" numFmtId="0" xfId="0" applyAlignment="1" applyBorder="1" applyFont="1">
      <alignment horizontal="center"/>
    </xf>
    <xf borderId="0" fillId="0" fontId="5" numFmtId="0" xfId="0" applyFont="1"/>
    <xf borderId="1" fillId="0" fontId="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17</xdr:row>
      <xdr:rowOff>9525</xdr:rowOff>
    </xdr:from>
    <xdr:ext cx="1885950" cy="762000"/>
    <xdr:pic>
      <xdr:nvPicPr>
        <xdr:cNvPr descr="D:\Usuarios\Johan\Pictures\índice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9525</xdr:rowOff>
    </xdr:from>
    <xdr:ext cx="1905000" cy="752475"/>
    <xdr:pic>
      <xdr:nvPicPr>
        <xdr:cNvPr descr="D:\Usuarios\Johan\Pictures\12.png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314325</xdr:colOff>
      <xdr:row>16</xdr:row>
      <xdr:rowOff>161925</xdr:rowOff>
    </xdr:from>
    <xdr:ext cx="1571625" cy="866775"/>
    <xdr:pic>
      <xdr:nvPicPr>
        <xdr:cNvPr descr="D:\Usuarios\Johan\Pictures\555.png"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6" width="5.71"/>
    <col customWidth="1" min="7" max="7" width="2.0"/>
    <col customWidth="1" min="8" max="8" width="11.0"/>
    <col customWidth="1" min="9" max="9" width="4.86"/>
    <col customWidth="1" min="10" max="10" width="2.57"/>
    <col customWidth="1" min="11" max="11" width="3.14"/>
    <col customWidth="1" min="12" max="12" width="6.43"/>
    <col customWidth="1" min="13" max="13" width="6.14"/>
    <col customWidth="1" min="14" max="14" width="10.14"/>
    <col customWidth="1" min="15" max="15" width="11.71"/>
    <col customWidth="1" min="16" max="16" width="15.86"/>
    <col customWidth="1" min="17" max="17" width="11.71"/>
    <col customWidth="1" min="19" max="19" width="16.14"/>
    <col customWidth="1" min="20" max="20" width="15.86"/>
    <col customWidth="1" min="21" max="26" width="11.43"/>
  </cols>
  <sheetData>
    <row r="2" ht="18.0" customHeight="1">
      <c r="B2" s="1" t="s">
        <v>0</v>
      </c>
      <c r="C2" s="2"/>
      <c r="D2" s="2"/>
      <c r="E2" s="2"/>
      <c r="F2" s="3"/>
      <c r="N2" s="4" t="s">
        <v>1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6" t="s">
        <v>7</v>
      </c>
    </row>
    <row r="3" ht="15.0" customHeight="1">
      <c r="L3" s="7" t="s">
        <v>8</v>
      </c>
      <c r="M3" s="3"/>
      <c r="N3" s="8"/>
      <c r="O3" s="9"/>
      <c r="P3" s="9"/>
      <c r="Q3" s="9"/>
      <c r="R3" s="9"/>
      <c r="S3" s="9"/>
      <c r="T3" s="10"/>
    </row>
    <row r="4">
      <c r="B4" s="11">
        <v>1.0</v>
      </c>
      <c r="C4" s="12">
        <v>2.0</v>
      </c>
      <c r="D4" s="12">
        <v>3.0</v>
      </c>
      <c r="E4" s="12">
        <v>4.0</v>
      </c>
      <c r="F4" s="13">
        <v>5.0</v>
      </c>
      <c r="L4" s="14" t="s">
        <v>9</v>
      </c>
      <c r="M4" s="15" t="s">
        <v>10</v>
      </c>
      <c r="N4" s="16" t="s">
        <v>11</v>
      </c>
      <c r="O4" s="17" t="s">
        <v>12</v>
      </c>
      <c r="P4" s="18" t="s">
        <v>13</v>
      </c>
      <c r="Q4" s="16" t="s">
        <v>14</v>
      </c>
      <c r="R4" s="19" t="s">
        <v>15</v>
      </c>
      <c r="S4" s="20" t="s">
        <v>16</v>
      </c>
      <c r="T4" s="19" t="s">
        <v>17</v>
      </c>
    </row>
    <row r="5">
      <c r="A5" s="21">
        <v>1.0</v>
      </c>
      <c r="B5" s="22">
        <v>200.0</v>
      </c>
      <c r="C5" s="23">
        <v>197.0</v>
      </c>
      <c r="D5" s="23">
        <v>204.0</v>
      </c>
      <c r="E5" s="23">
        <v>203.0</v>
      </c>
      <c r="F5" s="24">
        <v>202.0</v>
      </c>
      <c r="H5" s="21" t="s">
        <v>18</v>
      </c>
      <c r="I5" s="25">
        <f>COUNT(B5:F14)</f>
        <v>50</v>
      </c>
      <c r="K5" s="26">
        <v>1.0</v>
      </c>
      <c r="L5" s="27">
        <f>I7</f>
        <v>194</v>
      </c>
      <c r="M5" s="28">
        <f>I7+2</f>
        <v>196</v>
      </c>
      <c r="N5" s="29">
        <f t="shared" ref="N5:N11" si="1">(L5+M5)/2</f>
        <v>195</v>
      </c>
      <c r="O5" s="29">
        <f t="shared" ref="O5:O11" si="2">COUNTIFS($B$5:$F$14,"&gt;="&amp;L5,$B$5:$F$14,"&lt;"&amp;M5)</f>
        <v>7</v>
      </c>
      <c r="P5" s="30">
        <f>O5</f>
        <v>7</v>
      </c>
      <c r="Q5" s="31">
        <f t="shared" ref="Q5:Q12" si="3">O5/$O$12</f>
        <v>0.14</v>
      </c>
      <c r="R5" s="32">
        <f>Q5</f>
        <v>0.14</v>
      </c>
      <c r="S5" s="29">
        <f t="shared" ref="S5:S12" si="4">Q5*100</f>
        <v>14</v>
      </c>
      <c r="T5" s="33">
        <f>S5</f>
        <v>14</v>
      </c>
    </row>
    <row r="6">
      <c r="A6" s="34">
        <v>2.0</v>
      </c>
      <c r="B6" s="35">
        <v>198.0</v>
      </c>
      <c r="C6" s="36">
        <v>200.0</v>
      </c>
      <c r="D6" s="36">
        <v>201.0</v>
      </c>
      <c r="E6" s="36">
        <v>204.0</v>
      </c>
      <c r="F6" s="37">
        <v>205.0</v>
      </c>
      <c r="H6" s="34" t="s">
        <v>19</v>
      </c>
      <c r="I6" s="38">
        <f>1+3.3*LOG(I5)</f>
        <v>6.606601014</v>
      </c>
      <c r="K6" s="39">
        <v>2.0</v>
      </c>
      <c r="L6" s="40">
        <f t="shared" ref="L6:L11" si="5">M5</f>
        <v>196</v>
      </c>
      <c r="M6" s="41">
        <f t="shared" ref="M6:M11" si="6">L6+2</f>
        <v>198</v>
      </c>
      <c r="N6" s="29">
        <f t="shared" si="1"/>
        <v>197</v>
      </c>
      <c r="O6" s="29">
        <f t="shared" si="2"/>
        <v>4</v>
      </c>
      <c r="P6" s="42">
        <f t="shared" ref="P6:P11" si="7">P5+O6</f>
        <v>11</v>
      </c>
      <c r="Q6" s="31">
        <f t="shared" si="3"/>
        <v>0.08</v>
      </c>
      <c r="R6" s="43">
        <f t="shared" ref="R6:R11" si="8">Q6+R5</f>
        <v>0.22</v>
      </c>
      <c r="S6" s="29">
        <f t="shared" si="4"/>
        <v>8</v>
      </c>
      <c r="T6" s="44">
        <f t="shared" ref="T6:T11" si="9">S6+T5</f>
        <v>22</v>
      </c>
    </row>
    <row r="7">
      <c r="A7" s="34">
        <v>3.0</v>
      </c>
      <c r="B7" s="35">
        <v>205.0</v>
      </c>
      <c r="C7" s="36">
        <v>202.0</v>
      </c>
      <c r="D7" s="36">
        <v>202.0</v>
      </c>
      <c r="E7" s="36">
        <v>199.0</v>
      </c>
      <c r="F7" s="37">
        <v>206.0</v>
      </c>
      <c r="H7" s="34" t="s">
        <v>20</v>
      </c>
      <c r="I7" s="38">
        <f>MIN(B5:F14)</f>
        <v>194</v>
      </c>
      <c r="K7" s="39">
        <v>3.0</v>
      </c>
      <c r="L7" s="40">
        <f t="shared" si="5"/>
        <v>198</v>
      </c>
      <c r="M7" s="41">
        <f t="shared" si="6"/>
        <v>200</v>
      </c>
      <c r="N7" s="29">
        <f t="shared" si="1"/>
        <v>199</v>
      </c>
      <c r="O7" s="29">
        <f t="shared" si="2"/>
        <v>6</v>
      </c>
      <c r="P7" s="42">
        <f t="shared" si="7"/>
        <v>17</v>
      </c>
      <c r="Q7" s="31">
        <f t="shared" si="3"/>
        <v>0.12</v>
      </c>
      <c r="R7" s="43">
        <f t="shared" si="8"/>
        <v>0.34</v>
      </c>
      <c r="S7" s="29">
        <f t="shared" si="4"/>
        <v>12</v>
      </c>
      <c r="T7" s="44">
        <f t="shared" si="9"/>
        <v>34</v>
      </c>
    </row>
    <row r="8">
      <c r="A8" s="34">
        <v>4.0</v>
      </c>
      <c r="B8" s="35">
        <v>196.0</v>
      </c>
      <c r="C8" s="36">
        <v>204.0</v>
      </c>
      <c r="D8" s="36">
        <v>200.0</v>
      </c>
      <c r="E8" s="36">
        <v>202.0</v>
      </c>
      <c r="F8" s="37">
        <v>198.0</v>
      </c>
      <c r="H8" s="34" t="s">
        <v>21</v>
      </c>
      <c r="I8" s="45">
        <f>MAX(B5:F14)</f>
        <v>207</v>
      </c>
      <c r="K8" s="39">
        <v>4.0</v>
      </c>
      <c r="L8" s="40">
        <f t="shared" si="5"/>
        <v>200</v>
      </c>
      <c r="M8" s="41">
        <f t="shared" si="6"/>
        <v>202</v>
      </c>
      <c r="N8" s="29">
        <f t="shared" si="1"/>
        <v>201</v>
      </c>
      <c r="O8" s="29">
        <f t="shared" si="2"/>
        <v>11</v>
      </c>
      <c r="P8" s="42">
        <f t="shared" si="7"/>
        <v>28</v>
      </c>
      <c r="Q8" s="31">
        <f t="shared" si="3"/>
        <v>0.22</v>
      </c>
      <c r="R8" s="43">
        <f t="shared" si="8"/>
        <v>0.56</v>
      </c>
      <c r="S8" s="29">
        <f t="shared" si="4"/>
        <v>22</v>
      </c>
      <c r="T8" s="44">
        <f t="shared" si="9"/>
        <v>56</v>
      </c>
    </row>
    <row r="9">
      <c r="A9" s="34">
        <v>5.0</v>
      </c>
      <c r="B9" s="35">
        <v>194.0</v>
      </c>
      <c r="C9" s="36">
        <v>198.0</v>
      </c>
      <c r="D9" s="36">
        <v>199.0</v>
      </c>
      <c r="E9" s="36">
        <v>201.0</v>
      </c>
      <c r="F9" s="37">
        <v>194.0</v>
      </c>
      <c r="H9" s="34" t="s">
        <v>22</v>
      </c>
      <c r="I9" s="38">
        <f>I8-I7</f>
        <v>13</v>
      </c>
      <c r="K9" s="39">
        <v>5.0</v>
      </c>
      <c r="L9" s="40">
        <f t="shared" si="5"/>
        <v>202</v>
      </c>
      <c r="M9" s="41">
        <f t="shared" si="6"/>
        <v>204</v>
      </c>
      <c r="N9" s="29">
        <f t="shared" si="1"/>
        <v>203</v>
      </c>
      <c r="O9" s="29">
        <f t="shared" si="2"/>
        <v>10</v>
      </c>
      <c r="P9" s="42">
        <f t="shared" si="7"/>
        <v>38</v>
      </c>
      <c r="Q9" s="31">
        <f t="shared" si="3"/>
        <v>0.2</v>
      </c>
      <c r="R9" s="43">
        <f t="shared" si="8"/>
        <v>0.76</v>
      </c>
      <c r="S9" s="29">
        <f t="shared" si="4"/>
        <v>20</v>
      </c>
      <c r="T9" s="44">
        <f t="shared" si="9"/>
        <v>76</v>
      </c>
    </row>
    <row r="10">
      <c r="A10" s="34">
        <v>6.0</v>
      </c>
      <c r="B10" s="35">
        <v>204.0</v>
      </c>
      <c r="C10" s="36">
        <v>195.0</v>
      </c>
      <c r="D10" s="36">
        <v>194.0</v>
      </c>
      <c r="E10" s="36">
        <v>206.0</v>
      </c>
      <c r="F10" s="37">
        <v>199.0</v>
      </c>
      <c r="H10" s="46" t="s">
        <v>23</v>
      </c>
      <c r="I10" s="47">
        <f>I9/I6</f>
        <v>1.967728938</v>
      </c>
      <c r="K10" s="39">
        <v>6.0</v>
      </c>
      <c r="L10" s="40">
        <f t="shared" si="5"/>
        <v>204</v>
      </c>
      <c r="M10" s="41">
        <f t="shared" si="6"/>
        <v>206</v>
      </c>
      <c r="N10" s="29">
        <f t="shared" si="1"/>
        <v>205</v>
      </c>
      <c r="O10" s="29">
        <f t="shared" si="2"/>
        <v>8</v>
      </c>
      <c r="P10" s="42">
        <f t="shared" si="7"/>
        <v>46</v>
      </c>
      <c r="Q10" s="31">
        <f t="shared" si="3"/>
        <v>0.16</v>
      </c>
      <c r="R10" s="43">
        <f t="shared" si="8"/>
        <v>0.92</v>
      </c>
      <c r="S10" s="29">
        <f t="shared" si="4"/>
        <v>16</v>
      </c>
      <c r="T10" s="44">
        <f t="shared" si="9"/>
        <v>92</v>
      </c>
    </row>
    <row r="11">
      <c r="A11" s="34">
        <v>7.0</v>
      </c>
      <c r="B11" s="35">
        <v>207.0</v>
      </c>
      <c r="C11" s="36">
        <v>197.0</v>
      </c>
      <c r="D11" s="36">
        <v>196.0</v>
      </c>
      <c r="E11" s="36">
        <v>195.0</v>
      </c>
      <c r="F11" s="37">
        <v>200.0</v>
      </c>
      <c r="K11" s="48">
        <v>7.0</v>
      </c>
      <c r="L11" s="40">
        <f t="shared" si="5"/>
        <v>206</v>
      </c>
      <c r="M11" s="41">
        <f t="shared" si="6"/>
        <v>208</v>
      </c>
      <c r="N11" s="29">
        <f t="shared" si="1"/>
        <v>207</v>
      </c>
      <c r="O11" s="29">
        <f t="shared" si="2"/>
        <v>4</v>
      </c>
      <c r="P11" s="49">
        <f t="shared" si="7"/>
        <v>50</v>
      </c>
      <c r="Q11" s="31">
        <f t="shared" si="3"/>
        <v>0.08</v>
      </c>
      <c r="R11" s="50">
        <f t="shared" si="8"/>
        <v>1</v>
      </c>
      <c r="S11" s="29">
        <f t="shared" si="4"/>
        <v>8</v>
      </c>
      <c r="T11" s="51">
        <f t="shared" si="9"/>
        <v>100</v>
      </c>
    </row>
    <row r="12">
      <c r="A12" s="34">
        <v>8.0</v>
      </c>
      <c r="B12" s="35">
        <v>194.0</v>
      </c>
      <c r="C12" s="36">
        <v>203.0</v>
      </c>
      <c r="D12" s="36">
        <v>206.0</v>
      </c>
      <c r="E12" s="36">
        <v>194.0</v>
      </c>
      <c r="F12" s="37">
        <v>202.0</v>
      </c>
      <c r="O12" s="52">
        <f>SUM(O5:O11)</f>
        <v>50</v>
      </c>
      <c r="Q12" s="53">
        <f t="shared" si="3"/>
        <v>1</v>
      </c>
      <c r="S12" s="54">
        <f t="shared" si="4"/>
        <v>100</v>
      </c>
    </row>
    <row r="13">
      <c r="A13" s="34">
        <v>9.0</v>
      </c>
      <c r="B13" s="35">
        <v>202.0</v>
      </c>
      <c r="C13" s="36">
        <v>201.0</v>
      </c>
      <c r="D13" s="36">
        <v>201.0</v>
      </c>
      <c r="E13" s="36">
        <v>203.0</v>
      </c>
      <c r="F13" s="37">
        <v>201.0</v>
      </c>
    </row>
    <row r="14">
      <c r="A14" s="55">
        <v>10.0</v>
      </c>
      <c r="B14" s="56">
        <v>205.0</v>
      </c>
      <c r="C14" s="57">
        <v>200.0</v>
      </c>
      <c r="D14" s="57">
        <v>202.0</v>
      </c>
      <c r="E14" s="57">
        <v>200.0</v>
      </c>
      <c r="F14" s="58">
        <v>204.0</v>
      </c>
      <c r="L14" s="59"/>
    </row>
    <row r="17">
      <c r="B17" s="60" t="s">
        <v>24</v>
      </c>
      <c r="C17" s="2"/>
      <c r="D17" s="2"/>
      <c r="E17" s="2"/>
      <c r="F17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N2:N3"/>
    <mergeCell ref="L3:M3"/>
    <mergeCell ref="B17:F17"/>
    <mergeCell ref="B2:F2"/>
    <mergeCell ref="O2:O3"/>
    <mergeCell ref="P2:P3"/>
    <mergeCell ref="Q2:Q3"/>
    <mergeCell ref="R2:R3"/>
    <mergeCell ref="S2:S3"/>
    <mergeCell ref="T2:T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2021-01-17T10:27:53Z</dcterms:created>
  <dc:creator>www.intercambiosvirtuales.org</dc:creator>
</cp:coreProperties>
</file>