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ithub\uncultured\Uncultured\Uncultured\"/>
    </mc:Choice>
  </mc:AlternateContent>
  <xr:revisionPtr revIDLastSave="0" documentId="13_ncr:1_{14DB8796-1B18-40FE-A08C-35480DFFCFA1}" xr6:coauthVersionLast="45" xr6:coauthVersionMax="45" xr10:uidLastSave="{00000000-0000-0000-0000-000000000000}"/>
  <bookViews>
    <workbookView xWindow="-120" yWindow="-120" windowWidth="29040" windowHeight="15840" activeTab="1" xr2:uid="{A46C0A34-ED22-47D1-8BC2-2055B38CB641}"/>
  </bookViews>
  <sheets>
    <sheet name="Sheet1" sheetId="1" r:id="rId1"/>
    <sheet name="Sheet3" sheetId="3" r:id="rId2"/>
    <sheet name="Sheet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1" l="1"/>
  <c r="F3" i="3"/>
  <c r="F4" i="3"/>
  <c r="F5" i="3"/>
  <c r="F6" i="3"/>
  <c r="F2" i="3"/>
  <c r="D14" i="1" l="1"/>
  <c r="C2" i="2" l="1"/>
  <c r="D2" i="2"/>
  <c r="E2" i="2"/>
  <c r="F2" i="2"/>
  <c r="G2" i="2"/>
  <c r="H2" i="2"/>
  <c r="I2" i="2"/>
  <c r="J2" i="2"/>
  <c r="K2" i="2"/>
  <c r="L2" i="2"/>
  <c r="B2" i="2"/>
  <c r="A2" i="2"/>
  <c r="B3" i="2"/>
  <c r="C3" i="2"/>
  <c r="D3" i="2"/>
  <c r="E3" i="2"/>
  <c r="F3" i="2"/>
  <c r="G3" i="2"/>
  <c r="H3" i="2"/>
  <c r="I3" i="2"/>
  <c r="J3" i="2"/>
  <c r="K3" i="2"/>
  <c r="L3" i="2"/>
  <c r="A3" i="2"/>
  <c r="A14" i="1"/>
  <c r="I12" i="1" l="1"/>
  <c r="J12" i="1"/>
  <c r="K12" i="1"/>
  <c r="L12" i="1"/>
  <c r="M12" i="1"/>
  <c r="N12" i="1"/>
  <c r="O12" i="1"/>
  <c r="H12" i="1"/>
  <c r="F12" i="1" l="1"/>
  <c r="F13" i="1"/>
  <c r="F15" i="1"/>
  <c r="F16" i="1"/>
  <c r="F17" i="1"/>
  <c r="F3" i="1"/>
  <c r="F4" i="1"/>
  <c r="F5" i="1"/>
  <c r="F6" i="1"/>
  <c r="F7" i="1"/>
  <c r="F8" i="1"/>
  <c r="F9" i="1"/>
  <c r="F10" i="1"/>
  <c r="F11" i="1"/>
  <c r="F2" i="1"/>
  <c r="F14" i="1" l="1"/>
  <c r="G11" i="1"/>
</calcChain>
</file>

<file path=xl/sharedStrings.xml><?xml version="1.0" encoding="utf-8"?>
<sst xmlns="http://schemas.openxmlformats.org/spreadsheetml/2006/main" count="52" uniqueCount="46">
  <si>
    <t>u</t>
  </si>
  <si>
    <t>r</t>
  </si>
  <si>
    <t>m20</t>
  </si>
  <si>
    <t>m19</t>
  </si>
  <si>
    <t>origins</t>
  </si>
  <si>
    <t>war</t>
  </si>
  <si>
    <t>RNA</t>
  </si>
  <si>
    <t>GNR</t>
  </si>
  <si>
    <t>eldraine</t>
  </si>
  <si>
    <t>ult. Masters</t>
  </si>
  <si>
    <t>masters 25</t>
  </si>
  <si>
    <t>kaladesh</t>
  </si>
  <si>
    <t>hour</t>
  </si>
  <si>
    <t>aether revolt</t>
  </si>
  <si>
    <t>eldritch</t>
  </si>
  <si>
    <t>dimir</t>
  </si>
  <si>
    <t>azorious</t>
  </si>
  <si>
    <t>sele</t>
  </si>
  <si>
    <t>gruul</t>
  </si>
  <si>
    <t>rakdos</t>
  </si>
  <si>
    <t>w</t>
  </si>
  <si>
    <t>b</t>
  </si>
  <si>
    <t>BULGARIA</t>
  </si>
  <si>
    <t>C</t>
  </si>
  <si>
    <t>U</t>
  </si>
  <si>
    <t>R</t>
  </si>
  <si>
    <t>M</t>
  </si>
  <si>
    <t>All</t>
  </si>
  <si>
    <t>Current</t>
  </si>
  <si>
    <t>Left</t>
  </si>
  <si>
    <t>g reach</t>
  </si>
  <si>
    <t>c</t>
  </si>
  <si>
    <t>2 colors</t>
  </si>
  <si>
    <t>flying cr</t>
  </si>
  <si>
    <t>xln</t>
  </si>
  <si>
    <t>rix</t>
  </si>
  <si>
    <t>eld</t>
  </si>
  <si>
    <t>grn</t>
  </si>
  <si>
    <t>rna</t>
  </si>
  <si>
    <t>warrior</t>
  </si>
  <si>
    <t>goblin</t>
  </si>
  <si>
    <t>elder</t>
  </si>
  <si>
    <t>soldier</t>
  </si>
  <si>
    <t>advisor</t>
  </si>
  <si>
    <t>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</si>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</sst>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2" fillId="5" borderId="0" xfId="0" applyFont="1" applyFill="1"/>
  </cellXfs>
  <cellStyles count="1"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AD662-880A-48CD-9029-18EA789AA567}">
  <dimension ref="A1:T17"/>
  <sheetViews>
    <sheetView zoomScale="160" zoomScaleNormal="160" workbookViewId="0">
      <selection activeCell="C20" sqref="C20"/>
    </sheetView>
  </sheetViews>
  <sheetFormatPr defaultRowHeight="15" x14ac:dyDescent="0.25"/>
  <cols>
    <col min="1" max="4" width="9.140625" style="4"/>
    <col min="5" max="5" width="12.42578125" style="4" customWidth="1"/>
    <col min="6" max="16384" width="9.140625" style="4"/>
  </cols>
  <sheetData>
    <row r="1" spans="1:20" x14ac:dyDescent="0.25">
      <c r="A1" s="7" t="s">
        <v>23</v>
      </c>
      <c r="B1" s="7" t="s">
        <v>24</v>
      </c>
      <c r="C1" s="7" t="s">
        <v>25</v>
      </c>
      <c r="D1" s="7" t="s">
        <v>26</v>
      </c>
      <c r="H1" s="4" t="s">
        <v>33</v>
      </c>
      <c r="I1" s="8" t="s">
        <v>20</v>
      </c>
      <c r="J1" s="8" t="s">
        <v>0</v>
      </c>
      <c r="K1" s="8" t="s">
        <v>21</v>
      </c>
      <c r="L1" s="8" t="s">
        <v>1</v>
      </c>
      <c r="M1" s="8" t="s">
        <v>30</v>
      </c>
      <c r="N1" s="8" t="s">
        <v>31</v>
      </c>
      <c r="O1" s="8" t="s">
        <v>32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25">
      <c r="A2" s="4">
        <v>112</v>
      </c>
      <c r="B2" s="4">
        <v>80</v>
      </c>
      <c r="C2" s="4">
        <v>53</v>
      </c>
      <c r="D2" s="4">
        <v>15</v>
      </c>
      <c r="E2" s="4" t="s">
        <v>2</v>
      </c>
      <c r="F2" s="4">
        <f>SUM(A2:D2)</f>
        <v>260</v>
      </c>
      <c r="H2" s="4">
        <v>37</v>
      </c>
      <c r="I2" s="8">
        <v>8</v>
      </c>
      <c r="J2" s="8">
        <v>11</v>
      </c>
      <c r="K2" s="8">
        <v>4</v>
      </c>
      <c r="L2" s="8">
        <v>6</v>
      </c>
      <c r="M2" s="8">
        <v>5</v>
      </c>
      <c r="N2" s="8">
        <v>1</v>
      </c>
      <c r="O2" s="8">
        <v>3</v>
      </c>
      <c r="P2" s="4">
        <v>1</v>
      </c>
      <c r="Q2" s="4">
        <v>1</v>
      </c>
      <c r="R2" s="4">
        <v>2</v>
      </c>
      <c r="S2" s="4">
        <v>1</v>
      </c>
      <c r="T2" s="4">
        <v>1</v>
      </c>
    </row>
    <row r="3" spans="1:20" x14ac:dyDescent="0.25">
      <c r="A3" s="4">
        <v>111</v>
      </c>
      <c r="B3" s="4">
        <v>80</v>
      </c>
      <c r="C3" s="4">
        <v>53</v>
      </c>
      <c r="D3" s="4">
        <v>16</v>
      </c>
      <c r="E3" s="4" t="s">
        <v>3</v>
      </c>
      <c r="F3" s="4">
        <f t="shared" ref="F3:F17" si="0">SUM(A3:D3)</f>
        <v>260</v>
      </c>
      <c r="H3" s="4">
        <v>38</v>
      </c>
      <c r="I3" s="8">
        <v>6</v>
      </c>
      <c r="J3" s="8">
        <v>8</v>
      </c>
      <c r="K3" s="8">
        <v>6</v>
      </c>
      <c r="L3" s="8">
        <v>5</v>
      </c>
      <c r="M3" s="8">
        <v>3</v>
      </c>
      <c r="N3" s="8">
        <v>5</v>
      </c>
      <c r="O3" s="8">
        <v>2</v>
      </c>
      <c r="P3" s="4">
        <v>2</v>
      </c>
      <c r="Q3" s="4">
        <v>1</v>
      </c>
      <c r="R3" s="4">
        <v>1</v>
      </c>
      <c r="S3" s="4">
        <v>1</v>
      </c>
      <c r="T3" s="4">
        <v>1</v>
      </c>
    </row>
    <row r="4" spans="1:20" x14ac:dyDescent="0.25">
      <c r="A4" s="4">
        <v>101</v>
      </c>
      <c r="B4" s="4">
        <v>80</v>
      </c>
      <c r="C4" s="4">
        <v>55</v>
      </c>
      <c r="D4" s="4">
        <v>16</v>
      </c>
      <c r="E4" s="4" t="s">
        <v>4</v>
      </c>
      <c r="F4" s="4">
        <f t="shared" si="0"/>
        <v>252</v>
      </c>
      <c r="H4" s="4">
        <v>29</v>
      </c>
      <c r="I4" s="8">
        <v>6</v>
      </c>
      <c r="J4" s="8">
        <v>8</v>
      </c>
      <c r="K4" s="8">
        <v>5</v>
      </c>
      <c r="L4" s="8">
        <v>5</v>
      </c>
      <c r="M4" s="9">
        <v>5</v>
      </c>
      <c r="N4" s="8">
        <v>1</v>
      </c>
      <c r="O4" s="8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</row>
    <row r="5" spans="1:20" x14ac:dyDescent="0.25">
      <c r="A5" s="4">
        <v>101</v>
      </c>
      <c r="B5" s="4">
        <v>80</v>
      </c>
      <c r="C5" s="4">
        <v>53</v>
      </c>
      <c r="D5" s="4">
        <v>15</v>
      </c>
      <c r="E5" s="4" t="s">
        <v>5</v>
      </c>
      <c r="F5" s="4">
        <f t="shared" si="0"/>
        <v>249</v>
      </c>
      <c r="H5" s="4">
        <v>20</v>
      </c>
      <c r="I5" s="8">
        <v>6</v>
      </c>
      <c r="J5" s="8">
        <v>6</v>
      </c>
      <c r="K5" s="8">
        <v>1</v>
      </c>
      <c r="L5" s="8">
        <v>0</v>
      </c>
      <c r="M5" s="8">
        <v>3</v>
      </c>
      <c r="N5" s="8">
        <v>1</v>
      </c>
      <c r="O5" s="8">
        <v>4</v>
      </c>
      <c r="P5" s="4">
        <v>1</v>
      </c>
      <c r="Q5" s="4">
        <v>1</v>
      </c>
      <c r="R5" s="4">
        <v>1</v>
      </c>
      <c r="S5" s="4">
        <v>1</v>
      </c>
      <c r="T5" s="4">
        <v>1</v>
      </c>
    </row>
    <row r="6" spans="1:20" x14ac:dyDescent="0.25">
      <c r="A6" s="4">
        <v>111</v>
      </c>
      <c r="B6" s="4">
        <v>80</v>
      </c>
      <c r="C6" s="4">
        <v>53</v>
      </c>
      <c r="D6" s="4">
        <v>15</v>
      </c>
      <c r="E6" s="4" t="s">
        <v>6</v>
      </c>
      <c r="F6" s="4">
        <f t="shared" si="0"/>
        <v>259</v>
      </c>
      <c r="H6" s="4">
        <v>27</v>
      </c>
      <c r="I6" s="8">
        <v>5</v>
      </c>
      <c r="J6" s="8">
        <v>7</v>
      </c>
      <c r="K6" s="8">
        <v>3</v>
      </c>
      <c r="L6" s="8">
        <v>1</v>
      </c>
      <c r="M6" s="8">
        <v>2</v>
      </c>
      <c r="N6" s="8">
        <v>1</v>
      </c>
      <c r="O6" s="8">
        <v>9</v>
      </c>
    </row>
    <row r="7" spans="1:20" x14ac:dyDescent="0.25">
      <c r="A7" s="4">
        <v>111</v>
      </c>
      <c r="B7" s="4">
        <v>80</v>
      </c>
      <c r="C7" s="4">
        <v>53</v>
      </c>
      <c r="D7" s="4">
        <v>15</v>
      </c>
      <c r="E7" s="4" t="s">
        <v>7</v>
      </c>
      <c r="F7" s="4">
        <f t="shared" si="0"/>
        <v>259</v>
      </c>
      <c r="H7" s="4">
        <v>30</v>
      </c>
      <c r="I7" s="8">
        <v>6</v>
      </c>
      <c r="J7" s="8">
        <v>8</v>
      </c>
      <c r="K7" s="8">
        <v>4</v>
      </c>
      <c r="L7" s="8">
        <v>2</v>
      </c>
      <c r="M7" s="8">
        <v>4</v>
      </c>
      <c r="N7" s="8">
        <v>1</v>
      </c>
      <c r="O7" s="8">
        <v>8</v>
      </c>
    </row>
    <row r="8" spans="1:20" x14ac:dyDescent="0.25">
      <c r="A8" s="4">
        <v>101</v>
      </c>
      <c r="B8" s="4">
        <v>80</v>
      </c>
      <c r="C8" s="4">
        <v>53</v>
      </c>
      <c r="D8" s="4">
        <v>15</v>
      </c>
      <c r="E8" s="4" t="s">
        <v>8</v>
      </c>
      <c r="F8" s="4">
        <f t="shared" si="0"/>
        <v>249</v>
      </c>
      <c r="H8" s="4">
        <v>29</v>
      </c>
      <c r="I8" s="8">
        <v>8</v>
      </c>
      <c r="J8" s="8">
        <v>9</v>
      </c>
      <c r="K8" s="8">
        <v>5</v>
      </c>
      <c r="L8" s="8">
        <v>1</v>
      </c>
      <c r="M8" s="8">
        <v>5</v>
      </c>
      <c r="N8" s="8">
        <v>1</v>
      </c>
      <c r="O8" s="8">
        <v>4</v>
      </c>
    </row>
    <row r="9" spans="1:20" x14ac:dyDescent="0.25">
      <c r="A9" s="4">
        <v>101</v>
      </c>
      <c r="B9" s="4">
        <v>80</v>
      </c>
      <c r="C9" s="4">
        <v>53</v>
      </c>
      <c r="D9" s="4">
        <v>20</v>
      </c>
      <c r="E9" s="4" t="s">
        <v>9</v>
      </c>
      <c r="F9" s="4">
        <f t="shared" si="0"/>
        <v>254</v>
      </c>
      <c r="I9" s="8"/>
      <c r="J9" s="8"/>
      <c r="K9" s="8"/>
      <c r="L9" s="8"/>
      <c r="M9" s="8"/>
      <c r="N9" s="8"/>
      <c r="O9" s="8"/>
    </row>
    <row r="10" spans="1:20" x14ac:dyDescent="0.25">
      <c r="A10" s="4">
        <v>101</v>
      </c>
      <c r="B10" s="4">
        <v>80</v>
      </c>
      <c r="C10" s="4">
        <v>53</v>
      </c>
      <c r="D10" s="4">
        <v>15</v>
      </c>
      <c r="E10" s="4" t="s">
        <v>10</v>
      </c>
      <c r="F10" s="4">
        <f t="shared" si="0"/>
        <v>249</v>
      </c>
    </row>
    <row r="11" spans="1:20" x14ac:dyDescent="0.25">
      <c r="A11" s="4">
        <v>101</v>
      </c>
      <c r="B11" s="4">
        <v>80</v>
      </c>
      <c r="C11" s="4">
        <v>53</v>
      </c>
      <c r="D11" s="4">
        <v>15</v>
      </c>
      <c r="E11" s="4" t="s">
        <v>11</v>
      </c>
      <c r="F11" s="4">
        <f t="shared" si="0"/>
        <v>249</v>
      </c>
      <c r="G11" s="3">
        <f>AVERAGE(F12,F2:F11)</f>
        <v>253.54545454545453</v>
      </c>
      <c r="H11" s="4">
        <v>24</v>
      </c>
      <c r="I11" s="4">
        <v>7</v>
      </c>
      <c r="J11" s="4">
        <v>6</v>
      </c>
      <c r="K11" s="4">
        <v>3</v>
      </c>
      <c r="L11" s="4">
        <v>2</v>
      </c>
      <c r="M11" s="4">
        <v>2</v>
      </c>
      <c r="N11" s="4">
        <v>3</v>
      </c>
      <c r="O11" s="4">
        <v>3</v>
      </c>
    </row>
    <row r="12" spans="1:20" s="3" customFormat="1" x14ac:dyDescent="0.25">
      <c r="A12" s="3">
        <v>100</v>
      </c>
      <c r="B12" s="3">
        <v>80</v>
      </c>
      <c r="C12" s="3">
        <v>53</v>
      </c>
      <c r="D12" s="3">
        <v>16</v>
      </c>
      <c r="E12" s="3" t="s">
        <v>22</v>
      </c>
      <c r="F12" s="4">
        <f>SUM(A12:D12)</f>
        <v>249</v>
      </c>
      <c r="G12" s="3" t="s">
        <v>27</v>
      </c>
      <c r="H12" s="3">
        <f>AVERAGE(H11,H2:H10)</f>
        <v>29.25</v>
      </c>
      <c r="I12" s="3">
        <f t="shared" ref="I12:O12" si="1">AVERAGE(I11,I2:I10)</f>
        <v>6.5</v>
      </c>
      <c r="J12" s="3">
        <f t="shared" si="1"/>
        <v>7.875</v>
      </c>
      <c r="K12" s="3">
        <f t="shared" si="1"/>
        <v>3.875</v>
      </c>
      <c r="L12" s="3">
        <f t="shared" si="1"/>
        <v>2.75</v>
      </c>
      <c r="M12" s="3">
        <f t="shared" si="1"/>
        <v>3.625</v>
      </c>
      <c r="N12" s="3">
        <f t="shared" si="1"/>
        <v>1.75</v>
      </c>
      <c r="O12" s="3">
        <f t="shared" si="1"/>
        <v>4.25</v>
      </c>
    </row>
    <row r="13" spans="1:20" s="5" customFormat="1" x14ac:dyDescent="0.25">
      <c r="A13" s="5">
        <v>98</v>
      </c>
      <c r="B13" s="5">
        <v>78</v>
      </c>
      <c r="C13" s="5">
        <v>52</v>
      </c>
      <c r="D13" s="5">
        <v>16</v>
      </c>
      <c r="F13" s="5">
        <f t="shared" si="0"/>
        <v>244</v>
      </c>
      <c r="G13" s="6" t="s">
        <v>28</v>
      </c>
      <c r="I13" s="5">
        <v>3</v>
      </c>
      <c r="J13" s="5">
        <v>5</v>
      </c>
      <c r="K13" s="5">
        <v>2</v>
      </c>
      <c r="L13" s="5">
        <v>0</v>
      </c>
      <c r="M13" s="5">
        <v>1</v>
      </c>
      <c r="N13" s="5">
        <v>3</v>
      </c>
      <c r="O13" s="5">
        <v>1</v>
      </c>
    </row>
    <row r="14" spans="1:20" s="1" customFormat="1" x14ac:dyDescent="0.25">
      <c r="A14" s="1">
        <f>A12-A13</f>
        <v>2</v>
      </c>
      <c r="B14" s="10">
        <f>B12-B13</f>
        <v>2</v>
      </c>
      <c r="C14" s="10">
        <v>3</v>
      </c>
      <c r="D14" s="10">
        <f>D12-D13</f>
        <v>0</v>
      </c>
      <c r="F14" s="1">
        <f t="shared" si="0"/>
        <v>7</v>
      </c>
      <c r="G14" s="2" t="s">
        <v>29</v>
      </c>
    </row>
    <row r="15" spans="1:20" x14ac:dyDescent="0.25">
      <c r="A15" s="4">
        <v>70</v>
      </c>
      <c r="B15" s="4">
        <v>60</v>
      </c>
      <c r="C15" s="4">
        <v>42</v>
      </c>
      <c r="D15" s="4">
        <v>12</v>
      </c>
      <c r="E15" s="4" t="s">
        <v>12</v>
      </c>
      <c r="F15" s="4">
        <f t="shared" si="0"/>
        <v>184</v>
      </c>
    </row>
    <row r="16" spans="1:20" x14ac:dyDescent="0.25">
      <c r="A16" s="4">
        <v>70</v>
      </c>
      <c r="B16" s="4">
        <v>60</v>
      </c>
      <c r="C16" s="4">
        <v>42</v>
      </c>
      <c r="D16" s="4">
        <v>12</v>
      </c>
      <c r="E16" s="4" t="s">
        <v>13</v>
      </c>
      <c r="F16" s="4">
        <f t="shared" si="0"/>
        <v>184</v>
      </c>
    </row>
    <row r="17" spans="1:6" x14ac:dyDescent="0.25">
      <c r="A17" s="4">
        <v>74</v>
      </c>
      <c r="B17" s="4">
        <v>70</v>
      </c>
      <c r="C17" s="4">
        <v>47</v>
      </c>
      <c r="D17" s="4">
        <v>14</v>
      </c>
      <c r="E17" s="4" t="s">
        <v>14</v>
      </c>
      <c r="F17" s="4">
        <f t="shared" si="0"/>
        <v>205</v>
      </c>
    </row>
  </sheetData>
  <conditionalFormatting sqref="P2:T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D4E2A-7067-4B11-8847-1E9239720D91}">
  <dimension ref="A1:F6"/>
  <sheetViews>
    <sheetView tabSelected="1" workbookViewId="0">
      <selection activeCell="F5" sqref="F5"/>
    </sheetView>
  </sheetViews>
  <sheetFormatPr defaultRowHeight="15" x14ac:dyDescent="0.25"/>
  <sheetData>
    <row r="1" spans="1:6" x14ac:dyDescent="0.25">
      <c r="B1" t="s">
        <v>31</v>
      </c>
      <c r="C1" t="s">
        <v>0</v>
      </c>
      <c r="D1" t="s">
        <v>1</v>
      </c>
      <c r="E1" t="s">
        <v>44</v>
      </c>
      <c r="F1" t="s">
        <v>45</v>
      </c>
    </row>
    <row r="2" spans="1:6" x14ac:dyDescent="0.25">
      <c r="A2" t="s">
        <v>39</v>
      </c>
      <c r="B2">
        <v>6</v>
      </c>
      <c r="C2">
        <v>6</v>
      </c>
      <c r="D2">
        <v>4</v>
      </c>
      <c r="E2">
        <v>1</v>
      </c>
      <c r="F2">
        <f>B2+C2+D2+E2</f>
        <v>17</v>
      </c>
    </row>
    <row r="3" spans="1:6" x14ac:dyDescent="0.25">
      <c r="A3" t="s">
        <v>40</v>
      </c>
      <c r="B3">
        <v>8</v>
      </c>
      <c r="C3">
        <v>3</v>
      </c>
      <c r="D3">
        <v>5</v>
      </c>
      <c r="E3">
        <v>1</v>
      </c>
      <c r="F3">
        <f t="shared" ref="F3:F6" si="0">B3+C3+D3+E3</f>
        <v>17</v>
      </c>
    </row>
    <row r="4" spans="1:6" x14ac:dyDescent="0.25">
      <c r="A4" t="s">
        <v>41</v>
      </c>
      <c r="B4">
        <v>10</v>
      </c>
      <c r="C4">
        <v>9</v>
      </c>
      <c r="D4">
        <v>2</v>
      </c>
      <c r="E4">
        <v>1</v>
      </c>
      <c r="F4">
        <f t="shared" si="0"/>
        <v>22</v>
      </c>
    </row>
    <row r="5" spans="1:6" x14ac:dyDescent="0.25">
      <c r="A5" t="s">
        <v>42</v>
      </c>
      <c r="B5">
        <v>7</v>
      </c>
      <c r="C5">
        <v>1</v>
      </c>
      <c r="D5">
        <v>4</v>
      </c>
      <c r="E5">
        <v>1</v>
      </c>
      <c r="F5">
        <f t="shared" si="0"/>
        <v>13</v>
      </c>
    </row>
    <row r="6" spans="1:6" x14ac:dyDescent="0.25">
      <c r="A6" t="s">
        <v>43</v>
      </c>
      <c r="B6">
        <v>7</v>
      </c>
      <c r="C6">
        <v>3</v>
      </c>
      <c r="D6">
        <v>5</v>
      </c>
      <c r="E6">
        <v>1</v>
      </c>
      <c r="F6">
        <f t="shared" si="0"/>
        <v>16</v>
      </c>
    </row>
  </sheetData>
  <conditionalFormatting sqref="B2:F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7A9A-E367-420F-A9CB-B58CEC6C90C3}">
  <dimension ref="A1:M12"/>
  <sheetViews>
    <sheetView zoomScale="160" zoomScaleNormal="160" workbookViewId="0">
      <selection activeCell="H4" sqref="H4"/>
    </sheetView>
  </sheetViews>
  <sheetFormatPr defaultRowHeight="15" x14ac:dyDescent="0.25"/>
  <sheetData>
    <row r="1" spans="1:13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3" x14ac:dyDescent="0.25">
      <c r="A2">
        <f>A3/A4</f>
        <v>1.1358695652173914</v>
      </c>
      <c r="B2">
        <f>B3/B4</f>
        <v>1.0793650793650793</v>
      </c>
      <c r="C2">
        <f t="shared" ref="C2:L2" si="0">C3/C4</f>
        <v>0.92957746478873238</v>
      </c>
      <c r="D2">
        <f t="shared" si="0"/>
        <v>1.1032608695652173</v>
      </c>
      <c r="E2">
        <f t="shared" si="0"/>
        <v>1.6319444444444444</v>
      </c>
      <c r="F2">
        <f t="shared" si="0"/>
        <v>3.125</v>
      </c>
      <c r="G2">
        <f t="shared" si="0"/>
        <v>2.0416666666666665</v>
      </c>
      <c r="H2">
        <f t="shared" si="0"/>
        <v>0.625</v>
      </c>
      <c r="I2" t="e">
        <f t="shared" si="0"/>
        <v>#DIV/0!</v>
      </c>
      <c r="J2" t="e">
        <f t="shared" si="0"/>
        <v>#DIV/0!</v>
      </c>
      <c r="K2" t="e">
        <f t="shared" si="0"/>
        <v>#DIV/0!</v>
      </c>
      <c r="L2" t="e">
        <f t="shared" si="0"/>
        <v>#DIV/0!</v>
      </c>
    </row>
    <row r="3" spans="1:13" x14ac:dyDescent="0.25">
      <c r="A3">
        <f t="shared" ref="A3:L3" si="1">AVERAGE(A5:A12)</f>
        <v>26.125</v>
      </c>
      <c r="B3">
        <f t="shared" si="1"/>
        <v>68</v>
      </c>
      <c r="C3">
        <f t="shared" si="1"/>
        <v>66</v>
      </c>
      <c r="D3">
        <f t="shared" si="1"/>
        <v>50.75</v>
      </c>
      <c r="E3">
        <f t="shared" si="1"/>
        <v>29.375</v>
      </c>
      <c r="F3">
        <f t="shared" si="1"/>
        <v>18.75</v>
      </c>
      <c r="G3">
        <f t="shared" si="1"/>
        <v>6.125</v>
      </c>
      <c r="H3">
        <f t="shared" si="1"/>
        <v>1.25</v>
      </c>
      <c r="I3">
        <f t="shared" si="1"/>
        <v>0.875</v>
      </c>
      <c r="J3">
        <f t="shared" si="1"/>
        <v>0.375</v>
      </c>
      <c r="K3">
        <f t="shared" si="1"/>
        <v>0</v>
      </c>
      <c r="L3">
        <f t="shared" si="1"/>
        <v>0.25</v>
      </c>
    </row>
    <row r="4" spans="1:13" s="5" customFormat="1" x14ac:dyDescent="0.25">
      <c r="A4" s="5">
        <v>23</v>
      </c>
      <c r="B4" s="5">
        <v>63</v>
      </c>
      <c r="C4" s="5">
        <v>71</v>
      </c>
      <c r="D4" s="5">
        <v>46</v>
      </c>
      <c r="E4" s="5">
        <v>18</v>
      </c>
      <c r="F4" s="5">
        <v>6</v>
      </c>
      <c r="G4" s="5">
        <v>3</v>
      </c>
      <c r="H4" s="5">
        <v>2</v>
      </c>
      <c r="I4" s="5">
        <v>0</v>
      </c>
      <c r="J4" s="5">
        <v>0</v>
      </c>
      <c r="K4" s="5">
        <v>0</v>
      </c>
      <c r="L4" s="5">
        <v>0</v>
      </c>
    </row>
    <row r="5" spans="1:13" x14ac:dyDescent="0.25">
      <c r="A5">
        <v>34</v>
      </c>
      <c r="B5">
        <v>62</v>
      </c>
      <c r="C5">
        <v>60</v>
      </c>
      <c r="D5">
        <v>46</v>
      </c>
      <c r="E5">
        <v>31</v>
      </c>
      <c r="F5">
        <v>13</v>
      </c>
      <c r="G5">
        <v>10</v>
      </c>
      <c r="H5">
        <v>3</v>
      </c>
      <c r="I5">
        <v>0</v>
      </c>
      <c r="J5">
        <v>0</v>
      </c>
      <c r="K5">
        <v>0</v>
      </c>
      <c r="L5">
        <v>0</v>
      </c>
      <c r="M5" t="s">
        <v>34</v>
      </c>
    </row>
    <row r="6" spans="1:13" x14ac:dyDescent="0.25">
      <c r="A6">
        <v>16</v>
      </c>
      <c r="B6">
        <v>49</v>
      </c>
      <c r="C6">
        <v>54</v>
      </c>
      <c r="D6">
        <v>42</v>
      </c>
      <c r="E6">
        <v>15</v>
      </c>
      <c r="F6">
        <v>9</v>
      </c>
      <c r="G6">
        <v>3</v>
      </c>
      <c r="H6">
        <v>2</v>
      </c>
      <c r="I6">
        <v>1</v>
      </c>
      <c r="J6">
        <v>0</v>
      </c>
      <c r="K6">
        <v>0</v>
      </c>
      <c r="L6">
        <v>1</v>
      </c>
      <c r="M6" t="s">
        <v>35</v>
      </c>
    </row>
    <row r="7" spans="1:13" x14ac:dyDescent="0.25">
      <c r="A7">
        <v>28</v>
      </c>
      <c r="B7">
        <v>66</v>
      </c>
      <c r="C7">
        <v>71</v>
      </c>
      <c r="D7">
        <v>50</v>
      </c>
      <c r="E7">
        <v>36</v>
      </c>
      <c r="F7">
        <v>21</v>
      </c>
      <c r="G7">
        <v>7</v>
      </c>
      <c r="H7">
        <v>0</v>
      </c>
      <c r="I7">
        <v>0</v>
      </c>
      <c r="J7">
        <v>2</v>
      </c>
      <c r="K7">
        <v>0</v>
      </c>
      <c r="L7">
        <v>0</v>
      </c>
      <c r="M7" t="s">
        <v>3</v>
      </c>
    </row>
    <row r="8" spans="1:13" x14ac:dyDescent="0.25">
      <c r="A8">
        <v>40</v>
      </c>
      <c r="B8">
        <v>99</v>
      </c>
      <c r="C8">
        <v>83</v>
      </c>
      <c r="D8">
        <v>59</v>
      </c>
      <c r="E8">
        <v>32</v>
      </c>
      <c r="F8">
        <v>23</v>
      </c>
      <c r="G8">
        <v>12</v>
      </c>
      <c r="H8">
        <v>0</v>
      </c>
      <c r="I8">
        <v>4</v>
      </c>
      <c r="J8">
        <v>0</v>
      </c>
      <c r="K8">
        <v>0</v>
      </c>
      <c r="L8">
        <v>1</v>
      </c>
      <c r="M8" t="s">
        <v>36</v>
      </c>
    </row>
    <row r="9" spans="1:13" x14ac:dyDescent="0.25">
      <c r="A9">
        <v>26</v>
      </c>
      <c r="B9">
        <v>58</v>
      </c>
      <c r="C9">
        <v>65</v>
      </c>
      <c r="D9">
        <v>52</v>
      </c>
      <c r="E9">
        <v>24</v>
      </c>
      <c r="F9">
        <v>17</v>
      </c>
      <c r="G9">
        <v>4</v>
      </c>
      <c r="H9">
        <v>1</v>
      </c>
      <c r="I9">
        <v>2</v>
      </c>
      <c r="J9">
        <v>1</v>
      </c>
      <c r="K9">
        <v>0</v>
      </c>
      <c r="L9">
        <v>0</v>
      </c>
      <c r="M9" t="s">
        <v>37</v>
      </c>
    </row>
    <row r="10" spans="1:13" x14ac:dyDescent="0.25">
      <c r="A10">
        <v>20</v>
      </c>
      <c r="B10">
        <v>62</v>
      </c>
      <c r="C10">
        <v>66</v>
      </c>
      <c r="D10">
        <v>50</v>
      </c>
      <c r="E10">
        <v>28</v>
      </c>
      <c r="F10">
        <v>18</v>
      </c>
      <c r="G10">
        <v>5</v>
      </c>
      <c r="H10">
        <v>2</v>
      </c>
      <c r="I10">
        <v>0</v>
      </c>
      <c r="J10">
        <v>0</v>
      </c>
      <c r="K10">
        <v>0</v>
      </c>
      <c r="L10">
        <v>0</v>
      </c>
      <c r="M10" t="s">
        <v>38</v>
      </c>
    </row>
    <row r="11" spans="1:13" x14ac:dyDescent="0.25">
      <c r="A11">
        <v>14</v>
      </c>
      <c r="B11">
        <v>70</v>
      </c>
      <c r="C11">
        <v>63</v>
      </c>
      <c r="D11">
        <v>48</v>
      </c>
      <c r="E11">
        <v>35</v>
      </c>
      <c r="F11">
        <v>19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 t="s">
        <v>5</v>
      </c>
    </row>
    <row r="12" spans="1:13" x14ac:dyDescent="0.25">
      <c r="A12">
        <v>31</v>
      </c>
      <c r="B12">
        <v>78</v>
      </c>
      <c r="C12">
        <v>66</v>
      </c>
      <c r="D12">
        <v>59</v>
      </c>
      <c r="E12">
        <v>34</v>
      </c>
      <c r="F12">
        <v>30</v>
      </c>
      <c r="G12">
        <v>7</v>
      </c>
      <c r="H12">
        <v>1</v>
      </c>
      <c r="I12">
        <v>0</v>
      </c>
      <c r="J12">
        <v>0</v>
      </c>
      <c r="K12">
        <v>0</v>
      </c>
      <c r="L12">
        <v>0</v>
      </c>
      <c r="M12" t="s">
        <v>2</v>
      </c>
    </row>
  </sheetData>
  <conditionalFormatting sqref="A5:A12">
    <cfRule type="cellIs" dxfId="26" priority="26" operator="lessThan">
      <formula>$A$4</formula>
    </cfRule>
    <cfRule type="cellIs" dxfId="25" priority="27" operator="greaterThan">
      <formula>$A$4</formula>
    </cfRule>
  </conditionalFormatting>
  <conditionalFormatting sqref="B5:B12">
    <cfRule type="cellIs" dxfId="24" priority="12" operator="lessThan">
      <formula>$B$4</formula>
    </cfRule>
    <cfRule type="cellIs" dxfId="23" priority="24" operator="greaterThan">
      <formula>$B$4</formula>
    </cfRule>
    <cfRule type="cellIs" dxfId="22" priority="25" operator="greaterThan">
      <formula>$B$4</formula>
    </cfRule>
  </conditionalFormatting>
  <conditionalFormatting sqref="C5:C12">
    <cfRule type="cellIs" dxfId="21" priority="1" operator="greaterThan">
      <formula>$C$4</formula>
    </cfRule>
    <cfRule type="cellIs" dxfId="20" priority="11" operator="lessThan">
      <formula>$C$4</formula>
    </cfRule>
    <cfRule type="cellIs" dxfId="19" priority="23" operator="greaterThan">
      <formula>"6$C$3"</formula>
    </cfRule>
  </conditionalFormatting>
  <conditionalFormatting sqref="D5:D12">
    <cfRule type="cellIs" dxfId="18" priority="10" operator="lessThan">
      <formula>$D$4</formula>
    </cfRule>
    <cfRule type="cellIs" dxfId="17" priority="22" operator="greaterThan">
      <formula>$D$4</formula>
    </cfRule>
  </conditionalFormatting>
  <conditionalFormatting sqref="E5:E12">
    <cfRule type="cellIs" dxfId="16" priority="9" operator="lessThan">
      <formula>$E$4</formula>
    </cfRule>
    <cfRule type="cellIs" dxfId="15" priority="21" operator="greaterThan">
      <formula>$E$4</formula>
    </cfRule>
  </conditionalFormatting>
  <conditionalFormatting sqref="F5:F12">
    <cfRule type="cellIs" dxfId="14" priority="8" operator="lessThan">
      <formula>$F$4</formula>
    </cfRule>
    <cfRule type="cellIs" dxfId="13" priority="19" operator="greaterThan">
      <formula>$F$4</formula>
    </cfRule>
    <cfRule type="cellIs" dxfId="12" priority="20" operator="greaterThan">
      <formula>$F$4</formula>
    </cfRule>
  </conditionalFormatting>
  <conditionalFormatting sqref="G5:G12">
    <cfRule type="cellIs" dxfId="11" priority="7" operator="lessThan">
      <formula>$G$4</formula>
    </cfRule>
    <cfRule type="cellIs" dxfId="10" priority="18" operator="greaterThan">
      <formula>$G$4</formula>
    </cfRule>
  </conditionalFormatting>
  <conditionalFormatting sqref="H5:H12">
    <cfRule type="cellIs" dxfId="9" priority="6" operator="lessThan">
      <formula>$H$4</formula>
    </cfRule>
    <cfRule type="cellIs" dxfId="8" priority="17" operator="greaterThan">
      <formula>$H$4</formula>
    </cfRule>
  </conditionalFormatting>
  <conditionalFormatting sqref="I5:I12">
    <cfRule type="cellIs" dxfId="7" priority="5" operator="lessThan">
      <formula>2</formula>
    </cfRule>
    <cfRule type="cellIs" dxfId="6" priority="16" operator="greaterThan">
      <formula>$I$4</formula>
    </cfRule>
  </conditionalFormatting>
  <conditionalFormatting sqref="J5:J12">
    <cfRule type="cellIs" dxfId="5" priority="4" operator="lessThan">
      <formula>$J$4</formula>
    </cfRule>
    <cfRule type="cellIs" dxfId="4" priority="15" operator="greaterThan">
      <formula>$J$4</formula>
    </cfRule>
  </conditionalFormatting>
  <conditionalFormatting sqref="K5:K12">
    <cfRule type="cellIs" dxfId="3" priority="3" operator="lessThan">
      <formula>$K$4</formula>
    </cfRule>
    <cfRule type="cellIs" dxfId="2" priority="14" operator="greaterThan">
      <formula>$K$4</formula>
    </cfRule>
  </conditionalFormatting>
  <conditionalFormatting sqref="L5:L12">
    <cfRule type="cellIs" dxfId="1" priority="2" operator="lessThan">
      <formula>$L$4</formula>
    </cfRule>
    <cfRule type="cellIs" dxfId="0" priority="13" operator="greaterThan">
      <formula>$L$4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2019-12-01T17:36:02Z</dcterms:created>
  <dcterms:modified xsi:type="dcterms:W3CDTF">2020-01-18T00:14:38Z</dcterms:modified>
</cp:coreProperties>
</file>