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 creation Ratios" sheetId="1" r:id="rId4"/>
    <sheet state="visible" name="Profitability &amp; asset" sheetId="2" r:id="rId5"/>
    <sheet state="visible" name="Financial Health" sheetId="3" r:id="rId6"/>
    <sheet state="hidden" name="MontecarloR" sheetId="4" r:id="rId7"/>
    <sheet state="visible" name="Montecarlo" sheetId="5" r:id="rId8"/>
    <sheet state="visible" name="Balance Sheet" sheetId="6" r:id="rId9"/>
    <sheet state="visible" name="Income Statement" sheetId="7" r:id="rId10"/>
  </sheets>
  <externalReferences>
    <externalReference r:id="rId11"/>
    <externalReference r:id="rId12"/>
  </externalReferences>
  <definedNames/>
  <calcPr/>
  <extLst>
    <ext uri="GoogleSheetsCustomDataVersion1">
      <go:sheetsCustomData xmlns:go="http://customooxmlschemas.google.com/" r:id="rId13" roundtripDataSignature="AMtx7mgIhI8rZxsLcSE+OqlipoKcjM3Z5A=="/>
    </ext>
  </extLst>
</workbook>
</file>

<file path=xl/sharedStrings.xml><?xml version="1.0" encoding="utf-8"?>
<sst xmlns="http://schemas.openxmlformats.org/spreadsheetml/2006/main" count="371" uniqueCount="197">
  <si>
    <t>SHOPIFY INC.</t>
  </si>
  <si>
    <t>Enterprise measurements</t>
  </si>
  <si>
    <t>Enterprise value</t>
  </si>
  <si>
    <t>Debt</t>
  </si>
  <si>
    <t>Cash and equivalents</t>
  </si>
  <si>
    <t>Market capitalization(31/12)</t>
  </si>
  <si>
    <t>pag 139 risk free</t>
  </si>
  <si>
    <t>beta equity</t>
  </si>
  <si>
    <t>Gross profit</t>
  </si>
  <si>
    <t>beta debt</t>
  </si>
  <si>
    <t>Operating expenses</t>
  </si>
  <si>
    <t>risk premium</t>
  </si>
  <si>
    <t>EBITDA</t>
  </si>
  <si>
    <t>Operating income
(EBIT)</t>
  </si>
  <si>
    <t>NOPAT</t>
  </si>
  <si>
    <t>re</t>
  </si>
  <si>
    <t>Asset</t>
  </si>
  <si>
    <t>rd</t>
  </si>
  <si>
    <t>Net Asset</t>
  </si>
  <si>
    <t>Equity</t>
  </si>
  <si>
    <t>WACC</t>
  </si>
  <si>
    <t>Invested capital</t>
  </si>
  <si>
    <t>invested capital --&gt; total asset - current liabilities</t>
  </si>
  <si>
    <t>Cost of capital</t>
  </si>
  <si>
    <t>EVA</t>
  </si>
  <si>
    <t>Value creation/business valuation</t>
  </si>
  <si>
    <t>EV-to-Book ratio
(EV/net asset)</t>
  </si>
  <si>
    <t>EV/Sales</t>
  </si>
  <si>
    <t>EV/EBITDA</t>
  </si>
  <si>
    <t>borrowing from lending institutions</t>
  </si>
  <si>
    <t>EV/profit or loss before tax</t>
  </si>
  <si>
    <t>EV/Net assets</t>
  </si>
  <si>
    <t>EVA/Net assets</t>
  </si>
  <si>
    <t>Shareholders' value</t>
  </si>
  <si>
    <t>Market-to-Book Ratio</t>
  </si>
  <si>
    <t>Market Value Added</t>
  </si>
  <si>
    <t>Free cash flow</t>
  </si>
  <si>
    <t>Increase/decline</t>
  </si>
  <si>
    <t>Current assets</t>
  </si>
  <si>
    <t>Increment of 211% in 3 years</t>
  </si>
  <si>
    <t>Current liabilities</t>
  </si>
  <si>
    <t>Increment of 122% in 3 years</t>
  </si>
  <si>
    <t>Current ratio</t>
  </si>
  <si>
    <t>TTM Net income</t>
  </si>
  <si>
    <t>Total assets</t>
  </si>
  <si>
    <t xml:space="preserve">ROE </t>
  </si>
  <si>
    <t>Industry ROE</t>
  </si>
  <si>
    <t>16.6%</t>
  </si>
  <si>
    <t>Very good result for shopify, that excluding 2019, has outperformed its industry</t>
  </si>
  <si>
    <t>RONA</t>
  </si>
  <si>
    <t>ROA</t>
  </si>
  <si>
    <t>Industry ROA</t>
  </si>
  <si>
    <t>7.5%</t>
  </si>
  <si>
    <r>
      <rPr>
        <rFont val="Calibri"/>
        <b/>
        <color theme="1"/>
        <sz val="11.0"/>
      </rPr>
      <t xml:space="preserve">ROS e componenti
</t>
    </r>
    <r>
      <rPr>
        <rFont val="Calibri"/>
        <b val="0"/>
        <i/>
        <color theme="1"/>
        <sz val="11.0"/>
      </rPr>
      <t>th of dollars</t>
    </r>
  </si>
  <si>
    <t>Net sales revenue</t>
  </si>
  <si>
    <t>gross profit</t>
  </si>
  <si>
    <t>EBIT</t>
  </si>
  <si>
    <t>P/L</t>
  </si>
  <si>
    <t>ROS</t>
  </si>
  <si>
    <t>Gross margin %</t>
  </si>
  <si>
    <t>Residual Gross margin</t>
  </si>
  <si>
    <t>Items sold</t>
  </si>
  <si>
    <t>-</t>
  </si>
  <si>
    <t>Gross margin/n of items sold</t>
  </si>
  <si>
    <t>Sales/items sold</t>
  </si>
  <si>
    <t>COGS/items sold</t>
  </si>
  <si>
    <t>NATR</t>
  </si>
  <si>
    <t>ASSET MANAGEMENT RATIOS</t>
  </si>
  <si>
    <r>
      <rPr>
        <rFont val="Calibri"/>
        <b/>
        <color theme="1"/>
        <sz val="11.0"/>
      </rPr>
      <t xml:space="preserve">Asset Turnover e componenti
</t>
    </r>
    <r>
      <rPr>
        <rFont val="Calibri"/>
        <b/>
        <i/>
        <color theme="1"/>
        <sz val="11.0"/>
      </rPr>
      <t>th of dollars</t>
    </r>
  </si>
  <si>
    <t>Receivable turnover</t>
  </si>
  <si>
    <t>Paybles Turnover</t>
  </si>
  <si>
    <t>Net asset</t>
  </si>
  <si>
    <t>Cash and Cash 
Equivalents</t>
  </si>
  <si>
    <t>Asset turnover</t>
  </si>
  <si>
    <t>Shopify nei primi 2 anni sfruttava i suoi assets per 2,24 volte e 3,20 aumentando di molto l'efficienza, nel 2021 è sceso a uno dimostrando che le vendite sono salite meno degli anni precedenti</t>
  </si>
  <si>
    <t>Industry asset turnover</t>
  </si>
  <si>
    <t>Shopify is able to use more assets for creating revenue than the average of the industry</t>
  </si>
  <si>
    <t>WC turnover</t>
  </si>
  <si>
    <t>FA turnover</t>
  </si>
  <si>
    <t>Industry receivable turnover</t>
  </si>
  <si>
    <t>In line with industry's results</t>
  </si>
  <si>
    <t>days receivables outsanding</t>
  </si>
  <si>
    <t>days payables outsanding</t>
  </si>
  <si>
    <t>Customers pay shopify way before with respect to suppliers to be paid by shopify</t>
  </si>
  <si>
    <t>Inventory turnover</t>
  </si>
  <si>
    <t>Missing data</t>
  </si>
  <si>
    <t>Financial policy/risk/management ratios</t>
  </si>
  <si>
    <t>Short term liquidity</t>
  </si>
  <si>
    <t>Quick ratio</t>
  </si>
  <si>
    <t>Inventory data missing, I've used "Other current assets"</t>
  </si>
  <si>
    <t>Industry quick ratio</t>
  </si>
  <si>
    <t>Compared to the industry, Shopify has a great quick ratio, so great liquidity and financial health</t>
  </si>
  <si>
    <t>Industry current ratio</t>
  </si>
  <si>
    <t>Shopify's current ratio is extremely good, considering that &gt;1 means good performance</t>
  </si>
  <si>
    <t>Long term solvency</t>
  </si>
  <si>
    <t>Non-current assets coverage</t>
  </si>
  <si>
    <t>Debt ratio</t>
  </si>
  <si>
    <t>Industry debt ratio</t>
  </si>
  <si>
    <t>Shopify has a low level of debt compared to the industry --&gt; very good</t>
  </si>
  <si>
    <t xml:space="preserve">Policy and risk </t>
  </si>
  <si>
    <t>nella formula sotto, per gli intangible assets ho usato gli intangible fixed assets (non-current)</t>
  </si>
  <si>
    <t>Asset coverage</t>
  </si>
  <si>
    <t>[(Total Assets – Intangible Assets) – (Current Liabilities – Short-Term Debt)] / Total Debt</t>
  </si>
  <si>
    <t>Leverage</t>
  </si>
  <si>
    <t>Interest coverage</t>
  </si>
  <si>
    <t>I have considered only non-operative interests expenses</t>
  </si>
  <si>
    <t>Industry interest coverage</t>
  </si>
  <si>
    <t>The interest coverage of shopify is way beter than the average of te industry</t>
  </si>
  <si>
    <t>Financial risk</t>
  </si>
  <si>
    <t>Financial position analysis</t>
  </si>
  <si>
    <t>expressed in 000$</t>
  </si>
  <si>
    <t>SHORT TERM</t>
  </si>
  <si>
    <t>LONG TERM</t>
  </si>
  <si>
    <t>Assets</t>
  </si>
  <si>
    <t xml:space="preserve">Liabilities </t>
  </si>
  <si>
    <t>Debt Level: SHOP has more cash than its total debt.</t>
  </si>
  <si>
    <t>Debt Coverage: SHOP's debt is well covered by operating cash flow (55.4%).</t>
  </si>
  <si>
    <t>Interest Coverage: SHOP earns more interest than it pays, so coverage of interest payments is not a concern.</t>
  </si>
  <si>
    <t>Long term debt</t>
  </si>
  <si>
    <t>Debt-to-equity</t>
  </si>
  <si>
    <t>Industry debt-to-equity</t>
  </si>
  <si>
    <t>Past earnings growth analysis</t>
  </si>
  <si>
    <t>Montecarlo analysis</t>
  </si>
  <si>
    <t>Sales</t>
  </si>
  <si>
    <t>MONTE CARLO</t>
  </si>
  <si>
    <t xml:space="preserve">SHOPIFY SALES </t>
  </si>
  <si>
    <t>Iterations</t>
  </si>
  <si>
    <t>Revenue mean</t>
  </si>
  <si>
    <t xml:space="preserve">$863.662.767,65 </t>
  </si>
  <si>
    <t>Revenue st. dev</t>
  </si>
  <si>
    <t>Iteration</t>
  </si>
  <si>
    <t>Probability</t>
  </si>
  <si>
    <t>Montecarlo Analysis</t>
  </si>
  <si>
    <t>Revenue</t>
  </si>
  <si>
    <t>Consolidated data</t>
  </si>
  <si>
    <t>Cons
31/12/2021
th USD</t>
  </si>
  <si>
    <t>Cons
31/12/2020
th USD</t>
  </si>
  <si>
    <t>Cons
31/12/2019
th USD</t>
  </si>
  <si>
    <t>Cons
31/12/2018
th USD</t>
  </si>
  <si>
    <t>Cons
31/12/2017
th USD</t>
  </si>
  <si>
    <t>Cons
31/12/2016
th USD</t>
  </si>
  <si>
    <t>Cons
31/12/2015
th USD</t>
  </si>
  <si>
    <t>12 months
Unqual
US GAAP
AR</t>
  </si>
  <si>
    <t>Balance sheet</t>
  </si>
  <si>
    <t xml:space="preserve">  Current Assets</t>
  </si>
  <si>
    <t xml:space="preserve">   Stock</t>
  </si>
  <si>
    <t>n.a.</t>
  </si>
  <si>
    <t xml:space="preserve">   Debtors</t>
  </si>
  <si>
    <t xml:space="preserve">   Others</t>
  </si>
  <si>
    <t xml:space="preserve">    Cash &amp; Cash Equivalent</t>
  </si>
  <si>
    <t xml:space="preserve">  Fixed Assets</t>
  </si>
  <si>
    <t xml:space="preserve">   Tangible Fixed Assets</t>
  </si>
  <si>
    <t xml:space="preserve">   Intangible Fixed Assets</t>
  </si>
  <si>
    <t xml:space="preserve">   Other Fixed Assets</t>
  </si>
  <si>
    <t xml:space="preserve">  Total Assets</t>
  </si>
  <si>
    <t>Liabilities &amp; Equity</t>
  </si>
  <si>
    <t xml:space="preserve">  Current Liabilities</t>
  </si>
  <si>
    <t xml:space="preserve">   Loans</t>
  </si>
  <si>
    <t xml:space="preserve">   Creditors</t>
  </si>
  <si>
    <t xml:space="preserve">   Other</t>
  </si>
  <si>
    <t xml:space="preserve">  Non Current Liabilities</t>
  </si>
  <si>
    <t xml:space="preserve">   Long Term Debt</t>
  </si>
  <si>
    <t xml:space="preserve">   Other Non Current Liabilities</t>
  </si>
  <si>
    <t xml:space="preserve">    Provisions</t>
  </si>
  <si>
    <t xml:space="preserve">  Shareholders Funds</t>
  </si>
  <si>
    <t xml:space="preserve">   Capital</t>
  </si>
  <si>
    <t xml:space="preserve">  Total Shareh. Funds &amp; Liab.</t>
  </si>
  <si>
    <t>Memo lines</t>
  </si>
  <si>
    <t xml:space="preserve">  Enterprise Value</t>
  </si>
  <si>
    <t xml:space="preserve">  Working Capital</t>
  </si>
  <si>
    <t xml:space="preserve">  Net Current Assets</t>
  </si>
  <si>
    <t xml:space="preserve">  Total Liabilities &amp; Debt</t>
  </si>
  <si>
    <t xml:space="preserve">  Number of Employees</t>
  </si>
  <si>
    <t>Income statement</t>
  </si>
  <si>
    <t xml:space="preserve">  Operating Revenue / Turnover</t>
  </si>
  <si>
    <t xml:space="preserve">   Sales</t>
  </si>
  <si>
    <t xml:space="preserve">  Costs of Goods Sold</t>
  </si>
  <si>
    <t xml:space="preserve">  Gross Profit</t>
  </si>
  <si>
    <t xml:space="preserve">  Other Operating Items</t>
  </si>
  <si>
    <t xml:space="preserve">  Depreciation/Amortization</t>
  </si>
  <si>
    <t xml:space="preserve">  Operating P/L</t>
  </si>
  <si>
    <t xml:space="preserve">   Financial Revenue</t>
  </si>
  <si>
    <t xml:space="preserve">   Financial Expenses</t>
  </si>
  <si>
    <t xml:space="preserve">  Financial P/L</t>
  </si>
  <si>
    <t xml:space="preserve">  Other non Oper./Financial Items</t>
  </si>
  <si>
    <t xml:space="preserve">  P/L before Tax</t>
  </si>
  <si>
    <t xml:space="preserve">  Taxation</t>
  </si>
  <si>
    <t xml:space="preserve">  P/L after Tax</t>
  </si>
  <si>
    <t xml:space="preserve">  Extraord. &amp; Oth. Items</t>
  </si>
  <si>
    <t xml:space="preserve">  P/L  for Period</t>
  </si>
  <si>
    <t xml:space="preserve">  Material Costs</t>
  </si>
  <si>
    <t xml:space="preserve">  Costs of Employees</t>
  </si>
  <si>
    <t xml:space="preserve">  Research &amp; Development expenses (memo)</t>
  </si>
  <si>
    <t xml:space="preserve">  Cash Flow</t>
  </si>
  <si>
    <t xml:space="preserve">  Added Value</t>
  </si>
  <si>
    <t xml:space="preserve">  EBIT</t>
  </si>
  <si>
    <t xml:space="preserve">  EBITDA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</si>
</sst>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0.0000"/>
    <numFmt numFmtId="167" formatCode="_-[$$-409]* #,##0.0000_ ;_-[$$-409]* \-#,##0.0000\ ;_-[$$-409]* &quot;-&quot;????_ ;_-@_ "/>
    <numFmt numFmtId="168" formatCode="0.0"/>
    <numFmt numFmtId="169" formatCode="#,##0.00\ [$€-1];[Red]\-#,##0.00\ [$€-1]"/>
  </numFmts>
  <fonts count="33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0.0"/>
      <color theme="1"/>
      <name val="Arial"/>
    </font>
    <font>
      <sz val="10.0"/>
      <color rgb="FF385623"/>
      <name val="Roboto"/>
    </font>
    <font>
      <sz val="11.0"/>
      <color rgb="FF385623"/>
      <name val="Calibri"/>
    </font>
    <font>
      <sz val="11.0"/>
      <color theme="1"/>
      <name val="Arial"/>
    </font>
    <font>
      <b/>
      <sz val="12.0"/>
      <color rgb="FFFF0000"/>
      <name val="Arial"/>
    </font>
    <font>
      <sz val="11.0"/>
      <color theme="0"/>
      <name val="Arial"/>
    </font>
    <font>
      <b/>
      <sz val="11.0"/>
      <color rgb="FFFF0000"/>
      <name val="Arial"/>
    </font>
    <font>
      <sz val="9.0"/>
      <color theme="1"/>
      <name val="Arial"/>
    </font>
    <font>
      <b/>
      <sz val="9.0"/>
      <color theme="0"/>
      <name val="Arial"/>
    </font>
    <font>
      <sz val="9.0"/>
      <color theme="0"/>
      <name val="Arial"/>
    </font>
    <font>
      <sz val="11.0"/>
      <color rgb="FF000000"/>
      <name val="Arial"/>
    </font>
    <font>
      <b/>
      <sz val="12.0"/>
      <color rgb="FF3876D3"/>
      <name val="Arial"/>
    </font>
    <font>
      <sz val="11.0"/>
      <color rgb="FFFFFFFF"/>
      <name val="Arial"/>
    </font>
    <font>
      <sz val="9.0"/>
      <color rgb="FF000000"/>
      <name val="Arial"/>
    </font>
    <font>
      <b/>
      <sz val="9.0"/>
      <color rgb="FF000000"/>
      <name val="Arial"/>
    </font>
    <font>
      <sz val="9.0"/>
      <color rgb="FFFFFFFF"/>
      <name val="Arial"/>
    </font>
    <font>
      <b/>
      <sz val="9.0"/>
      <color rgb="FF002060"/>
      <name val="Arial"/>
    </font>
    <font>
      <b/>
      <sz val="9.0"/>
      <color theme="1"/>
      <name val="Arial"/>
    </font>
    <font>
      <sz val="12.0"/>
      <color rgb="FF4472C4"/>
      <name val="Arial"/>
    </font>
    <font>
      <sz val="11.0"/>
      <color theme="4"/>
      <name val="Arial"/>
    </font>
    <font>
      <b/>
      <sz val="9.0"/>
      <color theme="4"/>
      <name val="Arial"/>
    </font>
    <font>
      <sz val="8.0"/>
      <color rgb="FF003366"/>
      <name val="Verdana"/>
    </font>
    <font>
      <sz val="8.0"/>
      <color rgb="FF000000"/>
      <name val="Verdana"/>
    </font>
    <font>
      <sz val="10.0"/>
      <color rgb="FF000000"/>
      <name val="Arial"/>
    </font>
    <font>
      <sz val="8.0"/>
      <color rgb="FF333333"/>
      <name val="Verdana"/>
    </font>
    <font>
      <b/>
      <sz val="8.0"/>
      <color rgb="FF333333"/>
      <name val="Verdana"/>
    </font>
    <font>
      <b/>
      <sz val="8.0"/>
      <color theme="1"/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8EA9DB"/>
        <bgColor rgb="FF8EA9DB"/>
      </patternFill>
    </fill>
    <fill>
      <patternFill patternType="solid">
        <fgColor rgb="FFA9D08E"/>
        <bgColor rgb="FFA9D08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7CCA62"/>
        <bgColor rgb="FF7CCA62"/>
      </patternFill>
    </fill>
  </fills>
  <borders count="1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F0EFEF"/>
      </bottom>
    </border>
    <border>
      <left/>
      <right/>
      <top/>
      <bottom style="thin">
        <color rgb="FFC0C0C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4" fillId="3" fontId="1" numFmtId="0" xfId="0" applyAlignment="1" applyBorder="1" applyFill="1" applyFont="1">
      <alignment horizontal="center" vertical="center"/>
    </xf>
    <xf borderId="4" fillId="3" fontId="1" numFmtId="165" xfId="0" applyAlignment="1" applyBorder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9" fillId="0" fontId="1" numFmtId="10" xfId="0" applyAlignment="1" applyBorder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9" fillId="0" fontId="1" numFmtId="2" xfId="0" applyAlignment="1" applyBorder="1" applyFont="1" applyNumberForma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9" fillId="0" fontId="1" numFmtId="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4" fillId="4" fontId="1" numFmtId="0" xfId="0" applyAlignment="1" applyBorder="1" applyFill="1" applyFont="1">
      <alignment horizontal="center" vertical="center"/>
    </xf>
    <xf borderId="4" fillId="4" fontId="1" numFmtId="165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166" xfId="0" applyAlignment="1" applyBorder="1" applyFont="1" applyNumberFormat="1">
      <alignment horizontal="center" vertical="center"/>
    </xf>
    <xf borderId="12" fillId="0" fontId="1" numFmtId="166" xfId="0" applyAlignment="1" applyBorder="1" applyFont="1" applyNumberFormat="1">
      <alignment horizontal="center" vertical="center"/>
    </xf>
    <xf borderId="13" fillId="0" fontId="1" numFmtId="166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 vertical="center"/>
    </xf>
    <xf borderId="4" fillId="4" fontId="1" numFmtId="166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horizontal="center" shrinkToFit="0" vertical="center" wrapText="1"/>
    </xf>
    <xf borderId="4" fillId="3" fontId="1" numFmtId="2" xfId="0" applyAlignment="1" applyBorder="1" applyFont="1" applyNumberForma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4" fillId="3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4" fillId="3" fontId="1" numFmtId="10" xfId="0" applyAlignment="1" applyBorder="1" applyFont="1" applyNumberFormat="1">
      <alignment horizontal="center" vertical="center"/>
    </xf>
    <xf borderId="4" fillId="5" fontId="1" numFmtId="0" xfId="0" applyAlignment="1" applyBorder="1" applyFill="1" applyFont="1">
      <alignment horizontal="center" vertical="center"/>
    </xf>
    <xf borderId="4" fillId="5" fontId="1" numFmtId="10" xfId="0" applyAlignment="1" applyBorder="1" applyFont="1" applyNumberFormat="1">
      <alignment horizontal="center" vertical="center"/>
    </xf>
    <xf borderId="0" fillId="0" fontId="1" numFmtId="168" xfId="0" applyAlignment="1" applyFont="1" applyNumberFormat="1">
      <alignment horizontal="center" vertical="center"/>
    </xf>
    <xf borderId="4" fillId="3" fontId="1" numFmtId="9" xfId="0" applyAlignment="1" applyBorder="1" applyFont="1" applyNumberFormat="1">
      <alignment horizontal="center" vertical="center"/>
    </xf>
    <xf borderId="4" fillId="5" fontId="1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4" fillId="3" fontId="1" numFmtId="1" xfId="0" applyAlignment="1" applyBorder="1" applyFont="1" applyNumberFormat="1">
      <alignment horizontal="center" vertical="center"/>
    </xf>
    <xf borderId="0" fillId="0" fontId="1" numFmtId="0" xfId="0" applyAlignment="1" applyFont="1">
      <alignment vertical="center"/>
    </xf>
    <xf quotePrefix="1" borderId="4" fillId="3" fontId="1" numFmtId="0" xfId="0" applyAlignment="1" applyBorder="1" applyFont="1">
      <alignment horizontal="center" vertical="center"/>
    </xf>
    <xf borderId="4" fillId="6" fontId="1" numFmtId="0" xfId="0" applyAlignment="1" applyBorder="1" applyFill="1" applyFont="1">
      <alignment horizontal="center" vertical="center"/>
    </xf>
    <xf borderId="4" fillId="6" fontId="1" numFmtId="2" xfId="0" applyAlignment="1" applyBorder="1" applyFont="1" applyNumberFormat="1">
      <alignment horizontal="center" vertical="center"/>
    </xf>
    <xf borderId="4" fillId="7" fontId="1" numFmtId="0" xfId="0" applyAlignment="1" applyBorder="1" applyFill="1" applyFont="1">
      <alignment horizontal="left" vertical="center"/>
    </xf>
    <xf borderId="4" fillId="7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vertical="top"/>
    </xf>
    <xf borderId="0" fillId="0" fontId="7" numFmtId="0" xfId="0" applyFont="1"/>
    <xf borderId="0" fillId="0" fontId="8" numFmtId="0" xfId="0" applyAlignment="1" applyFont="1">
      <alignment horizontal="left" vertical="center"/>
    </xf>
    <xf borderId="4" fillId="5" fontId="1" numFmtId="0" xfId="0" applyAlignment="1" applyBorder="1" applyFont="1">
      <alignment horizontal="center" shrinkToFit="0" vertical="center" wrapText="1"/>
    </xf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15" numFmtId="0" xfId="0" applyFont="1"/>
    <xf borderId="0" fillId="0" fontId="16" numFmtId="0" xfId="0" applyFont="1"/>
    <xf borderId="4" fillId="8" fontId="17" numFmtId="0" xfId="0" applyBorder="1" applyFill="1" applyFont="1"/>
    <xf borderId="4" fillId="8" fontId="18" numFmtId="0" xfId="0" applyBorder="1" applyFont="1"/>
    <xf borderId="0" fillId="0" fontId="19" numFmtId="0" xfId="0" applyFont="1"/>
    <xf borderId="4" fillId="8" fontId="20" numFmtId="0" xfId="0" applyBorder="1" applyFont="1"/>
    <xf borderId="4" fillId="8" fontId="19" numFmtId="169" xfId="0" applyBorder="1" applyFont="1" applyNumberFormat="1"/>
    <xf borderId="0" fillId="0" fontId="19" numFmtId="169" xfId="0" applyFont="1" applyNumberFormat="1"/>
    <xf borderId="4" fillId="8" fontId="19" numFmtId="0" xfId="0" applyBorder="1" applyFont="1"/>
    <xf borderId="4" fillId="8" fontId="21" numFmtId="0" xfId="0" applyBorder="1" applyFont="1"/>
    <xf borderId="0" fillId="0" fontId="19" numFmtId="4" xfId="0" applyFont="1" applyNumberFormat="1"/>
    <xf borderId="0" fillId="0" fontId="22" numFmtId="0" xfId="0" applyFont="1"/>
    <xf borderId="0" fillId="0" fontId="13" numFmtId="168" xfId="0" applyFont="1" applyNumberFormat="1"/>
    <xf borderId="14" fillId="0" fontId="23" numFmtId="0" xfId="0" applyAlignment="1" applyBorder="1" applyFont="1">
      <alignment horizontal="left"/>
    </xf>
    <xf borderId="0" fillId="0" fontId="13" numFmtId="0" xfId="0" applyAlignment="1" applyFont="1">
      <alignment horizontal="left"/>
    </xf>
    <xf borderId="0" fillId="0" fontId="13" numFmtId="168" xfId="0" applyAlignment="1" applyFont="1" applyNumberFormat="1">
      <alignment horizontal="left"/>
    </xf>
    <xf borderId="4" fillId="9" fontId="24" numFmtId="0" xfId="0" applyAlignment="1" applyBorder="1" applyFill="1" applyFont="1">
      <alignment readingOrder="0"/>
    </xf>
    <xf borderId="4" fillId="9" fontId="25" numFmtId="0" xfId="0" applyBorder="1" applyFont="1"/>
    <xf borderId="4" fillId="9" fontId="14" numFmtId="0" xfId="0" applyBorder="1" applyFont="1"/>
    <xf borderId="4" fillId="9" fontId="15" numFmtId="0" xfId="0" applyBorder="1" applyFont="1"/>
    <xf borderId="14" fillId="0" fontId="26" numFmtId="0" xfId="0" applyAlignment="1" applyBorder="1" applyFont="1">
      <alignment horizontal="left"/>
    </xf>
    <xf borderId="15" fillId="10" fontId="27" numFmtId="0" xfId="0" applyAlignment="1" applyBorder="1" applyFill="1" applyFont="1">
      <alignment horizontal="left" shrinkToFit="0" vertical="top" wrapText="1"/>
    </xf>
    <xf borderId="15" fillId="10" fontId="28" numFmtId="0" xfId="0" applyAlignment="1" applyBorder="1" applyFont="1">
      <alignment horizontal="right" shrinkToFit="0" vertical="top" wrapText="1"/>
    </xf>
    <xf borderId="15" fillId="8" fontId="29" numFmtId="0" xfId="0" applyBorder="1" applyFont="1"/>
    <xf borderId="15" fillId="8" fontId="30" numFmtId="0" xfId="0" applyAlignment="1" applyBorder="1" applyFont="1">
      <alignment horizontal="right" shrinkToFit="0" vertical="top" wrapText="1"/>
    </xf>
    <xf borderId="15" fillId="10" fontId="31" numFmtId="0" xfId="0" applyAlignment="1" applyBorder="1" applyFont="1">
      <alignment horizontal="left" shrinkToFit="0" vertical="top" wrapText="1"/>
    </xf>
    <xf borderId="15" fillId="10" fontId="29" numFmtId="0" xfId="0" applyBorder="1" applyFont="1"/>
    <xf borderId="15" fillId="8" fontId="28" numFmtId="0" xfId="0" applyAlignment="1" applyBorder="1" applyFont="1">
      <alignment horizontal="left" shrinkToFit="0" vertical="top" wrapText="1"/>
    </xf>
    <xf borderId="15" fillId="8" fontId="30" numFmtId="3" xfId="0" applyAlignment="1" applyBorder="1" applyFont="1" applyNumberFormat="1">
      <alignment horizontal="right" vertical="top"/>
    </xf>
    <xf borderId="4" fillId="9" fontId="1" numFmtId="0" xfId="0" applyBorder="1" applyFont="1"/>
    <xf borderId="4" fillId="11" fontId="32" numFmtId="0" xfId="0" applyAlignment="1" applyBorder="1" applyFill="1" applyFont="1">
      <alignment horizontal="left" shrinkToFit="0" vertical="top" wrapText="1"/>
    </xf>
    <xf borderId="4" fillId="11" fontId="28" numFmtId="0" xfId="0" applyAlignment="1" applyBorder="1" applyFont="1">
      <alignment horizontal="right" shrinkToFit="0" vertical="top" wrapText="1"/>
    </xf>
    <xf borderId="4" fillId="8" fontId="29" numFmtId="0" xfId="0" applyBorder="1" applyFont="1"/>
    <xf borderId="4" fillId="8" fontId="30" numFmtId="0" xfId="0" applyAlignment="1" applyBorder="1" applyFont="1">
      <alignment horizontal="right" shrinkToFit="0" vertical="top" wrapText="1"/>
    </xf>
    <xf borderId="4" fillId="11" fontId="31" numFmtId="0" xfId="0" applyAlignment="1" applyBorder="1" applyFont="1">
      <alignment horizontal="left" shrinkToFit="0" vertical="top" wrapText="1"/>
    </xf>
    <xf borderId="4" fillId="11" fontId="29" numFmtId="0" xfId="0" applyBorder="1" applyFont="1"/>
    <xf borderId="4" fillId="8" fontId="28" numFmtId="0" xfId="0" applyAlignment="1" applyBorder="1" applyFont="1">
      <alignment horizontal="left" shrinkToFit="0" vertical="top" wrapText="1"/>
    </xf>
    <xf borderId="4" fillId="8" fontId="30" numFmtId="3" xfId="0" applyAlignment="1" applyBorder="1" applyFont="1" applyNumberFormat="1">
      <alignment horizontal="right" vertical="top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Short term 2019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'Financial Health'!$A$6:$A$7</c:f>
            </c:strRef>
          </c:cat>
          <c:val>
            <c:numRef>
              <c:f>'Financial Health'!$B$6:$B$7</c:f>
              <c:numCache/>
            </c:numRef>
          </c:val>
        </c:ser>
        <c:axId val="1901038346"/>
        <c:axId val="709898945"/>
      </c:barChart>
      <c:catAx>
        <c:axId val="1901038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9898945"/>
      </c:catAx>
      <c:valAx>
        <c:axId val="709898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103834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Short term 2020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'Financial Health'!$A$6:$A$7</c:f>
            </c:strRef>
          </c:cat>
          <c:val>
            <c:numRef>
              <c:f>'Financial Health'!$C$6:$C$7</c:f>
              <c:numCache/>
            </c:numRef>
          </c:val>
        </c:ser>
        <c:axId val="2118521142"/>
        <c:axId val="1147621951"/>
      </c:barChart>
      <c:catAx>
        <c:axId val="2118521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7621951"/>
      </c:catAx>
      <c:valAx>
        <c:axId val="1147621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852114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Short term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'Financial Health'!$A$6:$A$7</c:f>
            </c:strRef>
          </c:cat>
          <c:val>
            <c:numRef>
              <c:f>'Financial Health'!$D$6:$D$7</c:f>
              <c:numCache/>
            </c:numRef>
          </c:val>
        </c:ser>
        <c:axId val="630732654"/>
        <c:axId val="1366573316"/>
      </c:barChart>
      <c:catAx>
        <c:axId val="630732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6573316"/>
      </c:catAx>
      <c:valAx>
        <c:axId val="1366573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073265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Long term 2019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'Financial Health'!$G$6:$G$7</c:f>
            </c:strRef>
          </c:cat>
          <c:val>
            <c:numRef>
              <c:f>'Financial Health'!$H$6:$H$7</c:f>
              <c:numCache/>
            </c:numRef>
          </c:val>
        </c:ser>
        <c:axId val="741246667"/>
        <c:axId val="126931580"/>
      </c:barChart>
      <c:catAx>
        <c:axId val="741246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931580"/>
      </c:catAx>
      <c:valAx>
        <c:axId val="126931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1246667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Long term 2020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'Financial Health'!$G$6:$G$7</c:f>
            </c:strRef>
          </c:cat>
          <c:val>
            <c:numRef>
              <c:f>'Financial Health'!$I$6:$I$7</c:f>
              <c:numCache/>
            </c:numRef>
          </c:val>
        </c:ser>
        <c:axId val="1521286608"/>
        <c:axId val="1207167127"/>
      </c:barChart>
      <c:catAx>
        <c:axId val="152128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7167127"/>
      </c:catAx>
      <c:valAx>
        <c:axId val="1207167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128660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Long term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'Financial Health'!$G$6:$G$7</c:f>
            </c:strRef>
          </c:cat>
          <c:val>
            <c:numRef>
              <c:f>'Financial Health'!$J$6:$J$7</c:f>
              <c:numCache/>
            </c:numRef>
          </c:val>
        </c:ser>
        <c:axId val="916236356"/>
        <c:axId val="2134399257"/>
      </c:barChart>
      <c:catAx>
        <c:axId val="916236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4399257"/>
      </c:catAx>
      <c:valAx>
        <c:axId val="2134399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623635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Debt-to-equity history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Debt-to-equity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'Financial Health'!$B$46:$D$46</c:f>
            </c:strRef>
          </c:cat>
          <c:val>
            <c:numRef>
              <c:f>'Financial Health'!$B$49:$D$49</c:f>
              <c:numCache/>
            </c:numRef>
          </c:val>
          <c:smooth val="0"/>
        </c:ser>
        <c:axId val="1121818134"/>
        <c:axId val="662852499"/>
      </c:lineChart>
      <c:catAx>
        <c:axId val="1121818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2852499"/>
      </c:catAx>
      <c:valAx>
        <c:axId val="662852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1818134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8</xdr:row>
      <xdr:rowOff>123825</xdr:rowOff>
    </xdr:from>
    <xdr:ext cx="4724400" cy="2714625"/>
    <xdr:graphicFrame>
      <xdr:nvGraphicFramePr>
        <xdr:cNvPr id="79469316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552450</xdr:colOff>
      <xdr:row>8</xdr:row>
      <xdr:rowOff>123825</xdr:rowOff>
    </xdr:from>
    <xdr:ext cx="4495800" cy="2714625"/>
    <xdr:graphicFrame>
      <xdr:nvGraphicFramePr>
        <xdr:cNvPr id="61204054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457200</xdr:colOff>
      <xdr:row>8</xdr:row>
      <xdr:rowOff>114300</xdr:rowOff>
    </xdr:from>
    <xdr:ext cx="4419600" cy="2714625"/>
    <xdr:graphicFrame>
      <xdr:nvGraphicFramePr>
        <xdr:cNvPr id="17205821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361950</xdr:colOff>
      <xdr:row>24</xdr:row>
      <xdr:rowOff>9525</xdr:rowOff>
    </xdr:from>
    <xdr:ext cx="4724400" cy="2714625"/>
    <xdr:graphicFrame>
      <xdr:nvGraphicFramePr>
        <xdr:cNvPr id="88780442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571500</xdr:colOff>
      <xdr:row>24</xdr:row>
      <xdr:rowOff>19050</xdr:rowOff>
    </xdr:from>
    <xdr:ext cx="4495800" cy="2714625"/>
    <xdr:graphicFrame>
      <xdr:nvGraphicFramePr>
        <xdr:cNvPr id="73361110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457200</xdr:colOff>
      <xdr:row>24</xdr:row>
      <xdr:rowOff>19050</xdr:rowOff>
    </xdr:from>
    <xdr:ext cx="4419600" cy="2714625"/>
    <xdr:graphicFrame>
      <xdr:nvGraphicFramePr>
        <xdr:cNvPr id="109744606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685800</xdr:colOff>
      <xdr:row>41</xdr:row>
      <xdr:rowOff>180975</xdr:rowOff>
    </xdr:from>
    <xdr:ext cx="4572000" cy="2600325"/>
    <xdr:graphicFrame>
      <xdr:nvGraphicFramePr>
        <xdr:cNvPr id="37025784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19050</xdr:colOff>
      <xdr:row>59</xdr:row>
      <xdr:rowOff>114300</xdr:rowOff>
    </xdr:from>
    <xdr:ext cx="7820025" cy="3019425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grang/Downloads/Monte-Carlo-Simulation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empl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 Page"/>
      <sheetName val="Templat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8.43"/>
    <col customWidth="1" min="3" max="3" width="19.71"/>
    <col customWidth="1" min="4" max="4" width="19.57"/>
    <col customWidth="1" min="5" max="5" width="8.86"/>
    <col customWidth="1" min="6" max="6" width="18.29"/>
    <col customWidth="1" min="7" max="9" width="17.14"/>
    <col customWidth="1" min="10" max="10" width="7.0"/>
    <col customWidth="1" min="11" max="26" width="8.86"/>
  </cols>
  <sheetData>
    <row r="1" ht="14.2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5"/>
      <c r="C2" s="5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>
        <v>2019.0</v>
      </c>
      <c r="C3" s="4">
        <v>2020.0</v>
      </c>
      <c r="D3" s="4">
        <v>2021.0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5"/>
      <c r="C4" s="5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6" t="s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7" t="s">
        <v>2</v>
      </c>
      <c r="B6" s="8">
        <v>3.8689252448E7</v>
      </c>
      <c r="C6" s="8">
        <v>1.18404380035E8</v>
      </c>
      <c r="D6" s="8">
        <v>1.47209308507E8</v>
      </c>
      <c r="E6" s="4"/>
      <c r="F6" s="4" t="s">
        <v>3</v>
      </c>
      <c r="G6" s="9">
        <v>473745.0</v>
      </c>
      <c r="H6" s="9">
        <v>1362182.0</v>
      </c>
      <c r="I6" s="9">
        <v>2206831.0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5"/>
      <c r="C7" s="5"/>
      <c r="D7" s="5"/>
      <c r="E7" s="4"/>
      <c r="F7" s="4" t="s">
        <v>4</v>
      </c>
      <c r="G7" s="9">
        <v>649916.0</v>
      </c>
      <c r="H7" s="9">
        <v>2703597.0</v>
      </c>
      <c r="I7" s="9">
        <v>2502992.0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10"/>
      <c r="C8" s="1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5"/>
      <c r="C9" s="5"/>
      <c r="D9" s="5"/>
      <c r="E9" s="4"/>
      <c r="F9" s="11"/>
      <c r="G9" s="12">
        <v>2021.0</v>
      </c>
      <c r="H9" s="12">
        <v>2020.0</v>
      </c>
      <c r="I9" s="13">
        <v>2019.0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5"/>
      <c r="C10" s="5"/>
      <c r="D10" s="5"/>
      <c r="E10" s="4"/>
      <c r="F10" s="14"/>
      <c r="G10" s="4"/>
      <c r="H10" s="4"/>
      <c r="I10" s="1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7" t="s">
        <v>5</v>
      </c>
      <c r="B11" s="8">
        <v>4.0992739E7</v>
      </c>
      <c r="C11" s="8">
        <v>1.23879452E8</v>
      </c>
      <c r="D11" s="8">
        <v>1.53803915E8</v>
      </c>
      <c r="E11" s="4"/>
      <c r="F11" s="16" t="s">
        <v>6</v>
      </c>
      <c r="G11" s="10">
        <v>0.0071</v>
      </c>
      <c r="H11" s="10">
        <v>0.0104</v>
      </c>
      <c r="I11" s="17">
        <v>0.0225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5"/>
      <c r="C12" s="5"/>
      <c r="D12" s="5"/>
      <c r="E12" s="4"/>
      <c r="F12" s="16" t="s">
        <v>7</v>
      </c>
      <c r="G12" s="4">
        <v>1.4</v>
      </c>
      <c r="H12" s="4">
        <v>1.6</v>
      </c>
      <c r="I12" s="15">
        <v>1.2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 t="s">
        <v>8</v>
      </c>
      <c r="B13" s="9">
        <v>865643.0</v>
      </c>
      <c r="C13" s="9">
        <v>1541520.0</v>
      </c>
      <c r="D13" s="9">
        <v>2481144.0</v>
      </c>
      <c r="E13" s="4"/>
      <c r="F13" s="14" t="s">
        <v>9</v>
      </c>
      <c r="G13" s="18">
        <f>G12/(1+(1-0.265)*(I6/D20))</f>
        <v>1.236784831</v>
      </c>
      <c r="H13" s="18">
        <f>H12/(1+(1-0.265)*(H6/C20))</f>
        <v>1.383579859</v>
      </c>
      <c r="I13" s="19">
        <f>I12/(1+(1-0.2651)*(G6/B20))</f>
        <v>1.075802615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 t="s">
        <v>10</v>
      </c>
      <c r="B14" s="9">
        <v>1006790.0</v>
      </c>
      <c r="C14" s="9">
        <v>1451367.0</v>
      </c>
      <c r="D14" s="9">
        <v>2212501.0</v>
      </c>
      <c r="E14" s="4"/>
      <c r="F14" s="16" t="s">
        <v>11</v>
      </c>
      <c r="G14" s="20">
        <v>0.1</v>
      </c>
      <c r="H14" s="20">
        <v>0.1</v>
      </c>
      <c r="I14" s="21">
        <v>0.1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 t="s">
        <v>12</v>
      </c>
      <c r="B15" s="9">
        <v>-105496.0</v>
      </c>
      <c r="C15" s="9">
        <v>160213.0</v>
      </c>
      <c r="D15" s="9">
        <v>334951.0</v>
      </c>
      <c r="E15" s="4"/>
      <c r="F15" s="14"/>
      <c r="G15" s="4"/>
      <c r="H15" s="4"/>
      <c r="I15" s="1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2" t="s">
        <v>13</v>
      </c>
      <c r="B16" s="9">
        <f t="shared" ref="B16:D16" si="1">B13-B14</f>
        <v>-141147</v>
      </c>
      <c r="C16" s="9">
        <f t="shared" si="1"/>
        <v>90153</v>
      </c>
      <c r="D16" s="9">
        <f t="shared" si="1"/>
        <v>268643</v>
      </c>
      <c r="E16" s="4"/>
      <c r="F16" s="14"/>
      <c r="G16" s="4"/>
      <c r="H16" s="4"/>
      <c r="I16" s="1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3" t="s">
        <v>14</v>
      </c>
      <c r="B17" s="24">
        <f>B16</f>
        <v>-141147</v>
      </c>
      <c r="C17" s="24">
        <f t="shared" ref="C17:D17" si="2">C16*(1-0.265)</f>
        <v>66262.455</v>
      </c>
      <c r="D17" s="24">
        <f t="shared" si="2"/>
        <v>197452.605</v>
      </c>
      <c r="E17" s="4"/>
      <c r="F17" s="14" t="s">
        <v>15</v>
      </c>
      <c r="G17" s="10">
        <f t="shared" ref="G17:I17" si="3">G11+(G12*G14)</f>
        <v>0.1471</v>
      </c>
      <c r="H17" s="10">
        <f t="shared" si="3"/>
        <v>0.1704</v>
      </c>
      <c r="I17" s="17">
        <f t="shared" si="3"/>
        <v>0.1425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23" t="s">
        <v>16</v>
      </c>
      <c r="B18" s="24">
        <v>3489479.0</v>
      </c>
      <c r="C18" s="24">
        <v>7762905.0</v>
      </c>
      <c r="D18" s="24">
        <v>1.3340172E7</v>
      </c>
      <c r="E18" s="4"/>
      <c r="F18" s="25" t="s">
        <v>17</v>
      </c>
      <c r="G18" s="26">
        <f t="shared" ref="G18:I18" si="4">G11+(G13*G14)</f>
        <v>0.1307784831</v>
      </c>
      <c r="H18" s="27">
        <f t="shared" si="4"/>
        <v>0.1487579859</v>
      </c>
      <c r="I18" s="28">
        <f t="shared" si="4"/>
        <v>0.1300802615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3" t="s">
        <v>18</v>
      </c>
      <c r="B19" s="24">
        <f>'Balance Sheet'!F20-'Balance Sheet'!F27-'Balance Sheet'!F28-'Balance Sheet'!F32</f>
        <v>3158375</v>
      </c>
      <c r="C19" s="24">
        <f>'Balance Sheet'!E20-'Balance Sheet'!E27-'Balance Sheet'!E28-'Balance Sheet'!E32</f>
        <v>7303567</v>
      </c>
      <c r="D19" s="24">
        <f>'Balance Sheet'!D20-'Balance Sheet'!D27-'Balance Sheet'!D28-'Balance Sheet'!D32</f>
        <v>12291080</v>
      </c>
      <c r="E19" s="4"/>
      <c r="F19" s="2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3" t="s">
        <v>19</v>
      </c>
      <c r="B20" s="24">
        <v>3015734.0</v>
      </c>
      <c r="C20" s="24">
        <v>6400723.0</v>
      </c>
      <c r="D20" s="24">
        <f>'Balance Sheet'!D20-'Balance Sheet'!D27-'Balance Sheet'!D28-'Balance Sheet'!D32</f>
        <v>12291080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23" t="s">
        <v>20</v>
      </c>
      <c r="B21" s="30">
        <f>(B20/B18)*I17+(G6/B18)*I18*(1-0.2651)</f>
        <v>0.1361321316</v>
      </c>
      <c r="C21" s="30">
        <f>(C20/C18)*H17+(H6/C18)*H18*(1-0.265)</f>
        <v>0.1596850993</v>
      </c>
      <c r="D21" s="30">
        <f>(D20/D18)*G17+(I6/D18)*G18*(1-0.265)</f>
        <v>0.1514330764</v>
      </c>
      <c r="E21" s="4"/>
      <c r="F21" s="2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3" t="s">
        <v>21</v>
      </c>
      <c r="B22" s="24">
        <f>'Balance Sheet'!F20-'Balance Sheet'!F25</f>
        <v>3173097</v>
      </c>
      <c r="C22" s="24">
        <f>'Balance Sheet'!E20-'Balance Sheet'!E25</f>
        <v>7324573</v>
      </c>
      <c r="D22" s="24">
        <f>'Balance Sheet'!D20-'Balance Sheet'!D25</f>
        <v>12637439</v>
      </c>
      <c r="E22" s="4"/>
      <c r="F22" s="29" t="s">
        <v>22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23" t="s">
        <v>23</v>
      </c>
      <c r="B23" s="24">
        <f t="shared" ref="B23:D23" si="5">B21*B22</f>
        <v>431960.4585</v>
      </c>
      <c r="C23" s="24">
        <f t="shared" si="5"/>
        <v>1169625.167</v>
      </c>
      <c r="D23" s="24">
        <f t="shared" si="5"/>
        <v>1913726.266</v>
      </c>
      <c r="E23" s="4"/>
      <c r="F23" s="2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7" t="s">
        <v>24</v>
      </c>
      <c r="B24" s="8">
        <f t="shared" ref="B24:D24" si="6">B17-B23</f>
        <v>-573107.4585</v>
      </c>
      <c r="C24" s="8">
        <f t="shared" si="6"/>
        <v>-1103362.712</v>
      </c>
      <c r="D24" s="8">
        <f t="shared" si="6"/>
        <v>-1716273.661</v>
      </c>
      <c r="E24" s="4"/>
      <c r="F24" s="2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9"/>
      <c r="C25" s="9"/>
      <c r="D25" s="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6" t="s">
        <v>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31" t="s">
        <v>26</v>
      </c>
      <c r="B27" s="32">
        <f t="shared" ref="B27:D27" si="7">B6/B19</f>
        <v>12.24973363</v>
      </c>
      <c r="C27" s="32">
        <f t="shared" si="7"/>
        <v>16.21185649</v>
      </c>
      <c r="D27" s="32">
        <f t="shared" si="7"/>
        <v>11.97692217</v>
      </c>
      <c r="E27" s="4"/>
      <c r="F27" s="33"/>
      <c r="G27" s="3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7" t="s">
        <v>27</v>
      </c>
      <c r="B28" s="32">
        <f>B6/'Income Statement'!F8</f>
        <v>24.5152163</v>
      </c>
      <c r="C28" s="32">
        <f>C6/'Income Statement'!E8</f>
        <v>40.41807264</v>
      </c>
      <c r="D28" s="32">
        <f>D6/'Income Statement'!D8</f>
        <v>31.91975389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7" t="s">
        <v>28</v>
      </c>
      <c r="B29" s="32">
        <f t="shared" ref="B29:D29" si="8">B6/B15</f>
        <v>-366.7366767</v>
      </c>
      <c r="C29" s="32">
        <f t="shared" si="8"/>
        <v>739.0435235</v>
      </c>
      <c r="D29" s="32">
        <f t="shared" si="8"/>
        <v>439.495056</v>
      </c>
      <c r="E29" s="4"/>
      <c r="F29" s="29" t="s">
        <v>29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7" t="s">
        <v>30</v>
      </c>
      <c r="B30" s="32">
        <f>B6/'Income Statement'!F23</f>
        <v>-403.7911856</v>
      </c>
      <c r="C30" s="32">
        <f>C6/'Income Statement'!E23</f>
        <v>492.6044667</v>
      </c>
      <c r="D30" s="32">
        <f>D6/'Income Statement'!D23</f>
        <v>46.87310816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7" t="s">
        <v>31</v>
      </c>
      <c r="B31" s="32">
        <f t="shared" ref="B31:D31" si="9">B6/B18</f>
        <v>11.08740085</v>
      </c>
      <c r="C31" s="32">
        <f t="shared" si="9"/>
        <v>15.2525865</v>
      </c>
      <c r="D31" s="32">
        <f t="shared" si="9"/>
        <v>11.03503827</v>
      </c>
      <c r="E31" s="4"/>
      <c r="F31" s="18"/>
      <c r="G31" s="3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7" t="s">
        <v>32</v>
      </c>
      <c r="B32" s="32">
        <f t="shared" ref="B32:D32" si="10">B24/B18</f>
        <v>-0.1642386896</v>
      </c>
      <c r="C32" s="32">
        <f t="shared" si="10"/>
        <v>-0.1421327083</v>
      </c>
      <c r="D32" s="32">
        <f t="shared" si="10"/>
        <v>-0.1286545376</v>
      </c>
      <c r="E32" s="4"/>
      <c r="F32" s="4"/>
      <c r="G32" s="1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6" t="s">
        <v>33</v>
      </c>
      <c r="E33" s="4"/>
      <c r="F33" s="4"/>
      <c r="G33" s="1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7" t="s">
        <v>34</v>
      </c>
      <c r="B34" s="32">
        <f t="shared" ref="B34:D34" si="11">B11/B20</f>
        <v>13.59295581</v>
      </c>
      <c r="C34" s="32">
        <f t="shared" si="11"/>
        <v>19.35397798</v>
      </c>
      <c r="D34" s="32">
        <f t="shared" si="11"/>
        <v>12.51345813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7" t="s">
        <v>35</v>
      </c>
      <c r="B35" s="35">
        <f t="shared" ref="B35:D35" si="12">B11-B20</f>
        <v>37977005</v>
      </c>
      <c r="C35" s="35">
        <f t="shared" si="12"/>
        <v>117478729</v>
      </c>
      <c r="D35" s="35">
        <f t="shared" si="12"/>
        <v>141512835</v>
      </c>
      <c r="E35" s="4"/>
      <c r="F35" s="4"/>
      <c r="G35" s="2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5"/>
      <c r="C36" s="5"/>
      <c r="D36" s="5"/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5"/>
      <c r="C37" s="5"/>
      <c r="D37" s="5"/>
      <c r="E37" s="4"/>
      <c r="F37" s="4"/>
      <c r="G37" s="4"/>
      <c r="H37" s="4"/>
      <c r="I37" s="4"/>
      <c r="J37" s="4"/>
      <c r="K37" s="4"/>
      <c r="L37" s="4"/>
      <c r="M37" s="36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5"/>
      <c r="C38" s="5"/>
      <c r="D38" s="5"/>
      <c r="E38" s="4"/>
      <c r="F38" s="4"/>
      <c r="G38" s="4"/>
      <c r="H38" s="4"/>
      <c r="I38" s="4"/>
      <c r="J38" s="4"/>
      <c r="K38" s="4"/>
      <c r="L38" s="4"/>
      <c r="M38" s="3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5"/>
      <c r="C39" s="5"/>
      <c r="D39" s="5"/>
      <c r="E39" s="4"/>
      <c r="F39" s="4"/>
      <c r="G39" s="4"/>
      <c r="H39" s="4"/>
      <c r="I39" s="4"/>
      <c r="J39" s="4"/>
      <c r="K39" s="4"/>
      <c r="L39" s="4"/>
      <c r="M39" s="36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5"/>
      <c r="C40" s="5"/>
      <c r="D40" s="5"/>
      <c r="E40" s="4"/>
      <c r="F40" s="4"/>
      <c r="G40" s="4"/>
      <c r="H40" s="4"/>
      <c r="I40" s="4"/>
      <c r="J40" s="4"/>
      <c r="K40" s="4"/>
      <c r="L40" s="4"/>
      <c r="M40" s="29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5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5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5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5"/>
      <c r="C45" s="5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5"/>
      <c r="C46" s="5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5"/>
      <c r="C47" s="5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5"/>
      <c r="C48" s="5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5"/>
      <c r="C49" s="5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5"/>
      <c r="C51" s="5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5"/>
      <c r="C52" s="5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5"/>
      <c r="C53" s="5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5"/>
      <c r="C54" s="5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5"/>
      <c r="C55" s="5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5"/>
      <c r="C56" s="5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5"/>
      <c r="C57" s="5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5"/>
      <c r="C58" s="5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5"/>
      <c r="C59" s="5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5"/>
      <c r="C60" s="5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5"/>
      <c r="C61" s="5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5"/>
      <c r="C63" s="5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5"/>
      <c r="C64" s="5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5"/>
      <c r="C65" s="5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5"/>
      <c r="C66" s="5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5"/>
      <c r="C67" s="5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5"/>
      <c r="C68" s="5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5"/>
      <c r="C69" s="5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5"/>
      <c r="C70" s="5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5"/>
      <c r="C71" s="5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5"/>
      <c r="C72" s="5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5"/>
      <c r="C73" s="5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5"/>
      <c r="C75" s="5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5"/>
      <c r="C76" s="5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5"/>
      <c r="C77" s="5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5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5"/>
      <c r="C79" s="5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5"/>
      <c r="C80" s="5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5"/>
      <c r="C81" s="5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5"/>
      <c r="C82" s="5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5"/>
      <c r="C83" s="5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5"/>
      <c r="C84" s="5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5"/>
      <c r="C85" s="5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5"/>
      <c r="C87" s="5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5"/>
      <c r="C88" s="5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5"/>
      <c r="C89" s="5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5"/>
      <c r="C90" s="5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5"/>
      <c r="C91" s="5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5"/>
      <c r="C92" s="5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5"/>
      <c r="C93" s="5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5"/>
      <c r="C94" s="5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5"/>
      <c r="C95" s="5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5"/>
      <c r="C96" s="5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5"/>
      <c r="C97" s="5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5"/>
      <c r="C99" s="5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5"/>
      <c r="C100" s="5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5"/>
      <c r="C101" s="5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5"/>
      <c r="C102" s="5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5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5"/>
      <c r="C104" s="5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5"/>
      <c r="C105" s="5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5"/>
      <c r="C106" s="5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5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5"/>
      <c r="C108" s="5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5"/>
      <c r="C109" s="5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5"/>
      <c r="C111" s="5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5"/>
      <c r="C112" s="5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5"/>
      <c r="C113" s="5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5"/>
      <c r="C114" s="5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5"/>
      <c r="C115" s="5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5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5"/>
      <c r="C117" s="5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5"/>
      <c r="C118" s="5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5"/>
      <c r="C119" s="5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5"/>
      <c r="C120" s="5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5"/>
      <c r="C121" s="5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5"/>
      <c r="C122" s="5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5"/>
      <c r="C123" s="5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5"/>
      <c r="C124" s="5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5"/>
      <c r="C125" s="5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5"/>
      <c r="C126" s="5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5"/>
      <c r="C127" s="5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5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5"/>
      <c r="C129" s="5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5"/>
      <c r="C130" s="5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5"/>
      <c r="C131" s="5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5"/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5"/>
      <c r="C133" s="5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5"/>
      <c r="C134" s="5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5"/>
      <c r="C135" s="5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5"/>
      <c r="C136" s="5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5"/>
      <c r="C137" s="5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5"/>
      <c r="C138" s="5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5"/>
      <c r="C139" s="5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5"/>
      <c r="C140" s="5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5"/>
      <c r="C141" s="5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5"/>
      <c r="C142" s="5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5"/>
      <c r="C143" s="5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5"/>
      <c r="C144" s="5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5"/>
      <c r="C145" s="5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5"/>
      <c r="C146" s="5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5"/>
      <c r="C147" s="5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5"/>
      <c r="C148" s="5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5"/>
      <c r="C149" s="5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5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5"/>
      <c r="C151" s="5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5"/>
      <c r="C152" s="5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5"/>
      <c r="C153" s="5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5"/>
      <c r="C154" s="5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5"/>
      <c r="C155" s="5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5"/>
      <c r="C156" s="5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5"/>
      <c r="C157" s="5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5"/>
      <c r="C158" s="5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5"/>
      <c r="C159" s="5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5"/>
      <c r="C160" s="5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5"/>
      <c r="C161" s="5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5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5"/>
      <c r="C163" s="5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5"/>
      <c r="C164" s="5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5"/>
      <c r="C165" s="5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5"/>
      <c r="C166" s="5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5"/>
      <c r="C167" s="5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5"/>
      <c r="C168" s="5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5"/>
      <c r="C169" s="5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5"/>
      <c r="C170" s="5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5"/>
      <c r="C171" s="5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5"/>
      <c r="C172" s="5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5"/>
      <c r="C173" s="5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5"/>
      <c r="C174" s="5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5"/>
      <c r="C175" s="5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5"/>
      <c r="C176" s="5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5"/>
      <c r="C177" s="5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5"/>
      <c r="C178" s="5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5"/>
      <c r="C179" s="5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5"/>
      <c r="C180" s="5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5"/>
      <c r="C181" s="5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5"/>
      <c r="C182" s="5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5"/>
      <c r="C183" s="5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5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5"/>
      <c r="C185" s="5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5"/>
      <c r="C186" s="5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5"/>
      <c r="C187" s="5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5"/>
      <c r="C188" s="5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5"/>
      <c r="C189" s="5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5"/>
      <c r="C190" s="5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5"/>
      <c r="C191" s="5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5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5"/>
      <c r="C193" s="5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5"/>
      <c r="C194" s="5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5"/>
      <c r="C195" s="5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5"/>
      <c r="C196" s="5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5"/>
      <c r="C197" s="5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5"/>
      <c r="C198" s="5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5"/>
      <c r="C199" s="5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5"/>
      <c r="C200" s="5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5"/>
      <c r="C201" s="5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5"/>
      <c r="C202" s="5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5"/>
      <c r="C203" s="5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5"/>
      <c r="C204" s="5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5"/>
      <c r="C205" s="5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5"/>
      <c r="C206" s="5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5"/>
      <c r="C207" s="5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5"/>
      <c r="C208" s="5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5"/>
      <c r="C209" s="5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5"/>
      <c r="C210" s="5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5"/>
      <c r="C211" s="5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5"/>
      <c r="C212" s="5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5"/>
      <c r="C213" s="5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5"/>
      <c r="C214" s="5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5"/>
      <c r="C215" s="5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5"/>
      <c r="C216" s="5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5"/>
      <c r="C217" s="5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5"/>
      <c r="C218" s="5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5"/>
      <c r="C219" s="5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5"/>
      <c r="C220" s="5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5"/>
      <c r="C221" s="5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5"/>
      <c r="C222" s="5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5"/>
      <c r="C223" s="5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5"/>
      <c r="C224" s="5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5"/>
      <c r="C225" s="5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5"/>
      <c r="C226" s="5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5"/>
      <c r="C227" s="5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5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5"/>
      <c r="C229" s="5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5"/>
      <c r="C230" s="5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5"/>
      <c r="C231" s="5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5"/>
      <c r="C232" s="5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5"/>
      <c r="C233" s="5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5"/>
      <c r="C234" s="5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5"/>
      <c r="C235" s="5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5"/>
      <c r="C236" s="5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5"/>
      <c r="C237" s="5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5"/>
      <c r="C238" s="5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5"/>
      <c r="C239" s="5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5"/>
      <c r="C240" s="5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5"/>
      <c r="C241" s="5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5"/>
      <c r="C242" s="5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5"/>
      <c r="C243" s="5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5"/>
      <c r="C244" s="5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5"/>
      <c r="C245" s="5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5"/>
      <c r="C246" s="5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5"/>
      <c r="C247" s="5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5"/>
      <c r="C248" s="5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5"/>
      <c r="C249" s="5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5"/>
      <c r="C250" s="5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5"/>
      <c r="C251" s="5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5"/>
      <c r="C252" s="5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5"/>
      <c r="C253" s="5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5"/>
      <c r="C254" s="5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5"/>
      <c r="C255" s="5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5"/>
      <c r="C256" s="5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5"/>
      <c r="C257" s="5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5"/>
      <c r="C258" s="5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5"/>
      <c r="C259" s="5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5"/>
      <c r="C260" s="5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5"/>
      <c r="C261" s="5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5"/>
      <c r="C262" s="5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5"/>
      <c r="C263" s="5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5"/>
      <c r="C264" s="5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5"/>
      <c r="C265" s="5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5"/>
      <c r="C266" s="5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5"/>
      <c r="C267" s="5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5"/>
      <c r="C268" s="5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5"/>
      <c r="C269" s="5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5"/>
      <c r="C270" s="5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5"/>
      <c r="C271" s="5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5"/>
      <c r="C272" s="5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5"/>
      <c r="C273" s="5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5"/>
      <c r="C274" s="5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5"/>
      <c r="C275" s="5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5"/>
      <c r="C276" s="5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5"/>
      <c r="C277" s="5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5"/>
      <c r="C278" s="5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5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5"/>
      <c r="C280" s="5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5"/>
      <c r="C281" s="5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5"/>
      <c r="C282" s="5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5"/>
      <c r="C283" s="5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5"/>
      <c r="C284" s="5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5"/>
      <c r="C285" s="5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5"/>
      <c r="C286" s="5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5"/>
      <c r="C287" s="5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5"/>
      <c r="C288" s="5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5"/>
      <c r="C289" s="5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5"/>
      <c r="C290" s="5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5"/>
      <c r="C291" s="5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5"/>
      <c r="C292" s="5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5"/>
      <c r="C293" s="5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5"/>
      <c r="C294" s="5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5"/>
      <c r="C295" s="5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5"/>
      <c r="C296" s="5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5"/>
      <c r="C297" s="5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5"/>
      <c r="C298" s="5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5"/>
      <c r="C299" s="5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5"/>
      <c r="C300" s="5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5"/>
      <c r="C301" s="5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5"/>
      <c r="C302" s="5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5"/>
      <c r="C303" s="5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5"/>
      <c r="C304" s="5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5"/>
      <c r="C305" s="5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5"/>
      <c r="C306" s="5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5"/>
      <c r="C307" s="5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5"/>
      <c r="C308" s="5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5"/>
      <c r="C309" s="5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5"/>
      <c r="C310" s="5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5"/>
      <c r="C311" s="5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5"/>
      <c r="C312" s="5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5"/>
      <c r="C313" s="5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5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5"/>
      <c r="C315" s="5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5"/>
      <c r="C316" s="5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5"/>
      <c r="C317" s="5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5"/>
      <c r="C318" s="5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5"/>
      <c r="C319" s="5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5"/>
      <c r="C320" s="5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5"/>
      <c r="C321" s="5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5"/>
      <c r="C322" s="5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5"/>
      <c r="C323" s="5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5"/>
      <c r="C324" s="5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5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5"/>
      <c r="C326" s="5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5"/>
      <c r="C327" s="5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5"/>
      <c r="C328" s="5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5"/>
      <c r="C329" s="5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5"/>
      <c r="C330" s="5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5"/>
      <c r="C331" s="5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5"/>
      <c r="C332" s="5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5"/>
      <c r="C333" s="5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5"/>
      <c r="C334" s="5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5"/>
      <c r="C335" s="5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5"/>
      <c r="C336" s="5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5"/>
      <c r="C337" s="5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5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5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5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5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5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5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5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5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5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5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5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5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5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5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5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5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5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5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5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5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5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5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5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5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5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5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5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5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5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5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5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5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5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5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5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5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5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5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5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5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5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5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5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5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5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5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5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5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5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5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5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5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5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5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5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5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5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5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5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5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5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5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5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5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5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5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5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5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5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5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5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5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5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5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5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5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5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5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5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5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5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5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5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5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5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5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5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5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5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5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5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5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5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5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5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5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5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5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5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5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5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5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5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5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5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5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5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5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5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5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5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5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5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5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5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5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5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5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5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5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5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5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5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5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5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5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5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5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5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5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5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5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5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5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5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5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5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5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5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5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5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5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5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5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5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5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5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5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5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5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5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5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5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5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5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5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5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5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5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5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5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5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5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5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5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5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5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5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5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5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5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5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5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5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5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5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5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5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5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5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5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5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5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5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5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5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5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5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5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5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5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5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5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5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5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5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5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5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5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5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5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5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5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5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5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5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5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5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5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5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5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5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5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5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5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5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5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5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5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5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5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5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5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5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5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5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5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5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5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5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5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5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5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5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5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5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5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5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5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5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5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5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5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5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5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5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5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5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5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5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5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5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5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5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5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5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5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5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5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5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5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5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5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5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5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5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5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5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5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5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5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5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5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5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5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5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5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5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5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5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5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5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5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5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5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5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5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5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5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5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5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5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5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5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5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5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5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5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5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5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5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5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5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5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5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5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5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5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5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5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5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5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5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5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5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5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5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5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5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5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5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5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5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5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5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5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5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5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5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5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5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5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5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5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5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5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5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5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5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5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5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5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5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5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5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5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5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5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5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5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5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5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5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5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5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5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5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5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5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5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5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5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5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5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5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5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5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5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5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5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5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5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5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5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5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5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5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5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5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5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5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5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5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5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5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5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5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5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5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5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5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5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5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5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5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5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5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5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5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5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5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5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5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5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5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5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5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5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5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5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5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5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5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5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5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5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5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5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5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5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5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5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5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5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5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5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5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5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5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5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5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5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5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5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5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5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5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5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5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5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5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5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5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5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5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5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5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5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5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5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5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5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5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5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5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5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5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5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5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5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5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5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5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5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5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5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5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5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5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5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5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5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5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5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5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5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5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5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5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5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5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5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5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5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5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5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5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5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5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5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5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5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5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5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5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5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5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5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5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5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5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5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5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5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5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5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5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5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5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5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5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5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5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5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5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5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5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5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5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5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5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5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5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5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5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5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5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5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5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5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5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5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5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5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5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5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5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5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5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5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5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5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5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5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5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5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5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5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5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5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5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5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5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5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5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5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5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5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5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5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5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5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5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5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5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5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5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5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5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5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5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5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5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5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5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5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5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5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5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5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5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5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5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5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5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5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5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5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5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5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5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5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5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5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5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5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5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5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5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5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5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5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5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5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5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5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5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5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5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5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5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5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5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5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5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5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5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5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5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5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5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5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5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5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5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5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5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5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5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5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5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5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5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5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5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5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5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5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5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5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5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5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5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5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5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5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5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5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5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5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5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5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5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5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5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5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5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5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5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5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5"/>
      <c r="C998" s="5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5"/>
      <c r="C999" s="5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5"/>
      <c r="C1000" s="5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A1:D1"/>
    <mergeCell ref="A5:D5"/>
    <mergeCell ref="A26:D26"/>
    <mergeCell ref="A33:D3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3" width="17.86"/>
    <col customWidth="1" min="4" max="4" width="18.43"/>
    <col customWidth="1" min="5" max="5" width="11.71"/>
    <col customWidth="1" min="6" max="8" width="15.0"/>
    <col customWidth="1" min="9" max="26" width="9.14"/>
  </cols>
  <sheetData>
    <row r="1" ht="14.2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>
        <v>2019.0</v>
      </c>
      <c r="C3" s="4">
        <v>2020.0</v>
      </c>
      <c r="D3" s="4">
        <v>2021.0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7" t="s">
        <v>36</v>
      </c>
      <c r="B4" s="8">
        <v>8218000.0</v>
      </c>
      <c r="C4" s="8">
        <v>3.83E8</v>
      </c>
      <c r="D4" s="8">
        <v>4.54E8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 t="s">
        <v>37</v>
      </c>
      <c r="B5" s="10">
        <v>1.2551</v>
      </c>
      <c r="C5" s="10">
        <v>45.605</v>
      </c>
      <c r="D5" s="10">
        <v>0.1854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 t="s">
        <v>38</v>
      </c>
      <c r="B7" s="9">
        <v>2744728.0</v>
      </c>
      <c r="C7" s="9">
        <v>6877756.0</v>
      </c>
      <c r="D7" s="9">
        <v>8539320.0</v>
      </c>
      <c r="E7" s="4"/>
      <c r="F7" s="29" t="s">
        <v>39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 t="s">
        <v>40</v>
      </c>
      <c r="B8" s="9">
        <v>316382.0</v>
      </c>
      <c r="C8" s="9">
        <v>438332.0</v>
      </c>
      <c r="D8" s="9">
        <v>702733.0</v>
      </c>
      <c r="E8" s="4"/>
      <c r="F8" s="29" t="s">
        <v>41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7" t="s">
        <v>42</v>
      </c>
      <c r="B9" s="32">
        <f t="shared" ref="B9:D9" si="1">B7/B8</f>
        <v>8.675360798</v>
      </c>
      <c r="C9" s="32">
        <f t="shared" si="1"/>
        <v>15.69074583</v>
      </c>
      <c r="D9" s="32">
        <f t="shared" si="1"/>
        <v>12.15158531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 t="s">
        <v>43</v>
      </c>
      <c r="B11" s="9">
        <v>-124842.0</v>
      </c>
      <c r="C11" s="9">
        <v>319509.0</v>
      </c>
      <c r="D11" s="9">
        <v>2914659.0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 t="s">
        <v>19</v>
      </c>
      <c r="B12" s="9">
        <v>3015734.0</v>
      </c>
      <c r="C12" s="9">
        <v>6400723.0</v>
      </c>
      <c r="D12" s="9">
        <v>1.1133341E7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 t="s">
        <v>44</v>
      </c>
      <c r="B13" s="9">
        <v>3489479.0</v>
      </c>
      <c r="C13" s="9">
        <v>7762905.0</v>
      </c>
      <c r="D13" s="9">
        <v>1.3340172E7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7" t="s">
        <v>45</v>
      </c>
      <c r="B14" s="37">
        <f t="shared" ref="B14:D14" si="2">B11/B12</f>
        <v>-0.04139688713</v>
      </c>
      <c r="C14" s="37">
        <f t="shared" si="2"/>
        <v>0.04991764212</v>
      </c>
      <c r="D14" s="37">
        <f t="shared" si="2"/>
        <v>0.2617955383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8" t="s">
        <v>46</v>
      </c>
      <c r="B15" s="39">
        <v>-0.093</v>
      </c>
      <c r="C15" s="39">
        <v>-0.1</v>
      </c>
      <c r="D15" s="39" t="s">
        <v>47</v>
      </c>
      <c r="E15" s="4"/>
      <c r="F15" s="29" t="s">
        <v>48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7" t="s">
        <v>49</v>
      </c>
      <c r="B16" s="37">
        <f>'Income Statement'!F31/('Balance Sheet'!F15+2428346)</f>
        <v>-0.03934389651</v>
      </c>
      <c r="C16" s="37">
        <f>'Income Statement'!E31/('Balance Sheet'!E15+6439424)</f>
        <v>0.04362151896</v>
      </c>
      <c r="D16" s="37">
        <f>'Income Statement'!D31/('Balance Sheet'!D15+7836587)</f>
        <v>0.2306368403</v>
      </c>
      <c r="E16" s="4"/>
      <c r="F16" s="2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7" t="s">
        <v>50</v>
      </c>
      <c r="B17" s="37">
        <f t="shared" ref="B17:D17" si="3">B11/B13</f>
        <v>-0.03577668758</v>
      </c>
      <c r="C17" s="37">
        <f t="shared" si="3"/>
        <v>0.04115843231</v>
      </c>
      <c r="D17" s="37">
        <f t="shared" si="3"/>
        <v>0.2184873628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8" t="s">
        <v>51</v>
      </c>
      <c r="B18" s="39">
        <v>0.02</v>
      </c>
      <c r="C18" s="39">
        <v>0.01</v>
      </c>
      <c r="D18" s="39" t="s">
        <v>52</v>
      </c>
      <c r="E18" s="4"/>
      <c r="F18" s="29" t="s">
        <v>48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6" t="s">
        <v>53</v>
      </c>
      <c r="E19" s="4"/>
      <c r="F19" s="4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 t="s">
        <v>54</v>
      </c>
      <c r="B20" s="9">
        <v>1578173.0</v>
      </c>
      <c r="C20" s="9">
        <v>2929491.0</v>
      </c>
      <c r="D20" s="9">
        <v>4611856.0</v>
      </c>
      <c r="E20" s="18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 t="s">
        <v>55</v>
      </c>
      <c r="B21" s="9">
        <v>884431.0</v>
      </c>
      <c r="C21" s="9">
        <v>1573565.0</v>
      </c>
      <c r="D21" s="9">
        <v>2505311.0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 t="s">
        <v>56</v>
      </c>
      <c r="B22" s="9">
        <v>-141147.0</v>
      </c>
      <c r="C22" s="9">
        <v>90153.0</v>
      </c>
      <c r="D22" s="9">
        <v>268643.0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 t="s">
        <v>57</v>
      </c>
      <c r="B23" s="9">
        <v>-124842.0</v>
      </c>
      <c r="C23" s="9">
        <v>319509.0</v>
      </c>
      <c r="D23" s="9">
        <v>2914659.0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7" t="s">
        <v>58</v>
      </c>
      <c r="B24" s="41">
        <f t="shared" ref="B24:D24" si="4">B22/B20</f>
        <v>-0.08943696287</v>
      </c>
      <c r="C24" s="37">
        <f t="shared" si="4"/>
        <v>0.03077428809</v>
      </c>
      <c r="D24" s="37">
        <f t="shared" si="4"/>
        <v>0.0582505178</v>
      </c>
      <c r="E24" s="4"/>
      <c r="F24" s="2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7" t="s">
        <v>59</v>
      </c>
      <c r="B25" s="37">
        <f t="shared" ref="B25:D25" si="5">B21/B20</f>
        <v>0.5604144793</v>
      </c>
      <c r="C25" s="37">
        <f t="shared" si="5"/>
        <v>0.5371462141</v>
      </c>
      <c r="D25" s="37">
        <f t="shared" si="5"/>
        <v>0.5432327028</v>
      </c>
      <c r="E25" s="4"/>
      <c r="F25" s="2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7" t="s">
        <v>60</v>
      </c>
      <c r="B26" s="37">
        <f t="shared" ref="B26:D26" si="6">B23/B21</f>
        <v>-0.1411551608</v>
      </c>
      <c r="C26" s="37">
        <f t="shared" si="6"/>
        <v>0.2030478563</v>
      </c>
      <c r="D26" s="37">
        <f t="shared" si="6"/>
        <v>1.16339209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 t="s">
        <v>61</v>
      </c>
      <c r="B27" s="4" t="s">
        <v>62</v>
      </c>
      <c r="C27" s="4" t="s">
        <v>62</v>
      </c>
      <c r="D27" s="4" t="s">
        <v>62</v>
      </c>
      <c r="E27" s="4"/>
      <c r="F27" s="4"/>
      <c r="G27" s="4"/>
      <c r="H27" s="4"/>
      <c r="I27" s="4"/>
      <c r="J27" s="4"/>
      <c r="K27" s="2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 t="s">
        <v>63</v>
      </c>
      <c r="B28" s="4" t="s">
        <v>62</v>
      </c>
      <c r="C28" s="4" t="s">
        <v>62</v>
      </c>
      <c r="D28" s="4" t="s">
        <v>62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 t="s">
        <v>64</v>
      </c>
      <c r="B29" s="4" t="s">
        <v>62</v>
      </c>
      <c r="C29" s="4" t="s">
        <v>62</v>
      </c>
      <c r="D29" s="4" t="s">
        <v>62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 t="s">
        <v>65</v>
      </c>
      <c r="B30" s="4" t="s">
        <v>62</v>
      </c>
      <c r="C30" s="4" t="s">
        <v>62</v>
      </c>
      <c r="D30" s="4" t="s">
        <v>62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7" t="s">
        <v>66</v>
      </c>
      <c r="B31" s="32">
        <f>B20/'Value creation Ratios'!B19</f>
        <v>0.4996787905</v>
      </c>
      <c r="C31" s="32">
        <f>C20/'Value creation Ratios'!C19</f>
        <v>0.4011041454</v>
      </c>
      <c r="D31" s="32">
        <f>D20/'Value creation Ratios'!D19</f>
        <v>0.3752197529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18"/>
      <c r="C32" s="18"/>
      <c r="D32" s="18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6" t="s">
        <v>67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6"/>
      <c r="B34" s="6"/>
      <c r="C34" s="6"/>
      <c r="D34" s="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6" t="s">
        <v>68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6"/>
      <c r="B36" s="6"/>
      <c r="C36" s="6"/>
      <c r="D36" s="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6"/>
      <c r="B37" s="4">
        <v>2019.0</v>
      </c>
      <c r="C37" s="4">
        <v>2020.0</v>
      </c>
      <c r="D37" s="4">
        <v>2021.0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6" t="s">
        <v>69</v>
      </c>
      <c r="B38" s="9">
        <v>90529.0</v>
      </c>
      <c r="C38" s="9">
        <v>120752.0</v>
      </c>
      <c r="D38" s="9">
        <v>192209.0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6" t="s">
        <v>70</v>
      </c>
      <c r="B39" s="9">
        <v>181193.0</v>
      </c>
      <c r="C39" s="9">
        <v>300795.0</v>
      </c>
      <c r="D39" s="9">
        <v>456688.0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 t="s">
        <v>71</v>
      </c>
      <c r="B40" s="9">
        <f>'Balance Sheet'!F20-'Balance Sheet'!F27-'Balance Sheet'!F28-'Balance Sheet'!F32</f>
        <v>3158375</v>
      </c>
      <c r="C40" s="9">
        <f>'Balance Sheet'!E20-'Balance Sheet'!E27-'Balance Sheet'!E28-'Balance Sheet'!E32</f>
        <v>7303567</v>
      </c>
      <c r="D40" s="9">
        <f>'Balance Sheet'!D20-'Balance Sheet'!D27-'Balance Sheet'!D28-'Balance Sheet'!D32</f>
        <v>12291080</v>
      </c>
      <c r="E40" s="20"/>
      <c r="F40" s="20"/>
      <c r="G40" s="2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22" t="s">
        <v>72</v>
      </c>
      <c r="B41" s="9">
        <v>2455194.0</v>
      </c>
      <c r="C41" s="9">
        <v>6387967.0</v>
      </c>
      <c r="D41" s="9">
        <v>7768093.0</v>
      </c>
      <c r="E41" s="9"/>
      <c r="F41" s="9"/>
      <c r="G41" s="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7" t="s">
        <v>73</v>
      </c>
      <c r="B42" s="32">
        <f t="shared" ref="B42:D42" si="7">B20/(B40-B41)</f>
        <v>2.244333962</v>
      </c>
      <c r="C42" s="32">
        <f t="shared" si="7"/>
        <v>3.199531455</v>
      </c>
      <c r="D42" s="32">
        <f t="shared" si="7"/>
        <v>1.019648299</v>
      </c>
      <c r="E42" s="4"/>
      <c r="F42" s="29" t="s">
        <v>74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8" t="s">
        <v>75</v>
      </c>
      <c r="B43" s="42">
        <v>1.44</v>
      </c>
      <c r="C43" s="42">
        <v>1.33</v>
      </c>
      <c r="D43" s="42">
        <v>1.37</v>
      </c>
      <c r="E43" s="4"/>
      <c r="F43" s="29" t="s">
        <v>76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7" t="s">
        <v>77</v>
      </c>
      <c r="B44" s="32">
        <f>B20/('Balance Sheet'!F9-'Balance Sheet'!F27-'Balance Sheet'!F28)</f>
        <v>0.6498962668</v>
      </c>
      <c r="C44" s="32">
        <f>C20/('Balance Sheet'!E9-'Balance Sheet'!E27-'Balance Sheet'!E28)</f>
        <v>0.4549305963</v>
      </c>
      <c r="D44" s="32">
        <f>D20/('Balance Sheet'!D9-'Balance Sheet'!D27-'Balance Sheet'!D28)</f>
        <v>0.5885031328</v>
      </c>
      <c r="E44" s="4"/>
      <c r="F44" s="4"/>
      <c r="G44" s="4"/>
      <c r="H44" s="4"/>
      <c r="I44" s="4"/>
      <c r="J44" s="4"/>
      <c r="K44" s="4"/>
      <c r="L44" s="4"/>
      <c r="M44" s="4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7" t="s">
        <v>78</v>
      </c>
      <c r="B45" s="32">
        <f>B20/'Balance Sheet'!F15</f>
        <v>2.11906127</v>
      </c>
      <c r="C45" s="32">
        <f>C20/'Balance Sheet'!E15</f>
        <v>3.309602112</v>
      </c>
      <c r="D45" s="32">
        <f>D20/'Balance Sheet'!D15</f>
        <v>0.960632821</v>
      </c>
      <c r="E45" s="4"/>
      <c r="F45" s="29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7" t="s">
        <v>69</v>
      </c>
      <c r="B46" s="32">
        <f t="shared" ref="B46:D46" si="8">B20/B38</f>
        <v>17.43278949</v>
      </c>
      <c r="C46" s="32">
        <f t="shared" si="8"/>
        <v>24.2603932</v>
      </c>
      <c r="D46" s="32">
        <f t="shared" si="8"/>
        <v>23.9939649</v>
      </c>
      <c r="E46" s="4"/>
      <c r="F46" s="4"/>
      <c r="G46" s="18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38" t="s">
        <v>79</v>
      </c>
      <c r="B47" s="42">
        <v>23.0</v>
      </c>
      <c r="C47" s="42">
        <v>22.0</v>
      </c>
      <c r="D47" s="42">
        <v>21.0</v>
      </c>
      <c r="E47" s="4"/>
      <c r="F47" s="29" t="s">
        <v>80</v>
      </c>
      <c r="G47" s="18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7" t="s">
        <v>70</v>
      </c>
      <c r="B48" s="32">
        <f>-'Income Statement'!F10/B39</f>
        <v>3.828746144</v>
      </c>
      <c r="C48" s="32">
        <f>-'Income Statement'!E10/'Profitability &amp; asset'!C39</f>
        <v>4.507807643</v>
      </c>
      <c r="D48" s="32">
        <f>-'Income Statement'!D10/'Profitability &amp; asset'!D39</f>
        <v>4.612656781</v>
      </c>
      <c r="E48" s="4"/>
      <c r="F48" s="29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7" t="s">
        <v>81</v>
      </c>
      <c r="B49" s="44">
        <f>365/(B20/'Balance Sheet'!F27)</f>
        <v>20.93478028</v>
      </c>
      <c r="C49" s="44">
        <f>365/(C20/'Balance Sheet'!E27)</f>
        <v>21.02167237</v>
      </c>
      <c r="D49" s="44">
        <f>365/(D20/'Balance Sheet'!D27)</f>
        <v>22.47764241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7" t="s">
        <v>82</v>
      </c>
      <c r="B50" s="44">
        <f>365/(-'Income Statement'!F10/'Profitability &amp; asset'!B39)</f>
        <v>95.33147049</v>
      </c>
      <c r="C50" s="44">
        <f>365/(-'Income Statement'!E10/'Profitability &amp; asset'!C39)</f>
        <v>80.9706245</v>
      </c>
      <c r="D50" s="44">
        <f>365/(-'Income Statement'!D10/'Profitability &amp; asset'!D39)</f>
        <v>79.13010166</v>
      </c>
      <c r="E50" s="4"/>
      <c r="F50" s="45" t="s">
        <v>83</v>
      </c>
      <c r="G50" s="45"/>
      <c r="H50" s="45"/>
      <c r="I50" s="4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7" t="s">
        <v>84</v>
      </c>
      <c r="B53" s="46" t="s">
        <v>62</v>
      </c>
      <c r="C53" s="46" t="s">
        <v>62</v>
      </c>
      <c r="D53" s="46" t="s">
        <v>62</v>
      </c>
      <c r="E53" s="4"/>
      <c r="F53" s="29" t="s">
        <v>85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6" t="s">
        <v>86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>
        <v>2019.0</v>
      </c>
      <c r="C57" s="4">
        <v>2020.0</v>
      </c>
      <c r="D57" s="4">
        <v>2021.0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6" t="s">
        <v>87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7" t="s">
        <v>88</v>
      </c>
      <c r="B59" s="48">
        <f>3480169/'Balance Sheet'!F25</f>
        <v>10.9998957</v>
      </c>
      <c r="C59" s="48">
        <f>7745427/'Balance Sheet'!E25</f>
        <v>17.67022942</v>
      </c>
      <c r="D59" s="48">
        <f>8509332/'Balance Sheet'!D25</f>
        <v>12.10891192</v>
      </c>
      <c r="E59" s="4"/>
      <c r="F59" s="29" t="s">
        <v>89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38" t="s">
        <v>90</v>
      </c>
      <c r="B60" s="42">
        <v>0.69</v>
      </c>
      <c r="C60" s="42">
        <v>0.69</v>
      </c>
      <c r="D60" s="42">
        <v>0.71</v>
      </c>
      <c r="E60" s="4"/>
      <c r="F60" s="29" t="s">
        <v>91</v>
      </c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7" t="s">
        <v>42</v>
      </c>
      <c r="B61" s="48">
        <f>'Balance Sheet'!F9/'Balance Sheet'!F25</f>
        <v>8.675360798</v>
      </c>
      <c r="C61" s="48">
        <f>'Balance Sheet'!E9/'Balance Sheet'!E25</f>
        <v>15.69074583</v>
      </c>
      <c r="D61" s="48">
        <f>'Balance Sheet'!D9/'Balance Sheet'!D25</f>
        <v>12.15158531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38" t="s">
        <v>92</v>
      </c>
      <c r="B62" s="42">
        <v>1.24</v>
      </c>
      <c r="C62" s="42">
        <v>1.34</v>
      </c>
      <c r="D62" s="42">
        <v>1.42</v>
      </c>
      <c r="E62" s="4"/>
      <c r="F62" s="29" t="s">
        <v>93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6" t="s">
        <v>94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7" t="s">
        <v>95</v>
      </c>
      <c r="B64" s="48">
        <f>('Balance Sheet'!F35+'Balance Sheet'!F30)/'Balance Sheet'!F15</f>
        <v>4.260614622</v>
      </c>
      <c r="C64" s="48">
        <f>('Balance Sheet'!E35+'Balance Sheet'!E30)/'Balance Sheet'!E15</f>
        <v>8.274960487</v>
      </c>
      <c r="D64" s="48">
        <f>('Balance Sheet'!D35+'Balance Sheet'!D30)/'Balance Sheet'!D15</f>
        <v>2.632332553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7" t="s">
        <v>96</v>
      </c>
      <c r="B65" s="48">
        <f>'Balance Sheet'!F30/('Balance Sheet'!F30+'Balance Sheet'!F35)</f>
        <v>0.04959287409</v>
      </c>
      <c r="C65" s="48">
        <f>'Balance Sheet'!E30/('Balance Sheet'!E30+'Balance Sheet'!E35)</f>
        <v>0.1261302195</v>
      </c>
      <c r="D65" s="48">
        <f>'Balance Sheet'!D30/('Balance Sheet'!D30+'Balance Sheet'!D35)</f>
        <v>0.1190192095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38" t="s">
        <v>97</v>
      </c>
      <c r="B66" s="42">
        <v>0.71</v>
      </c>
      <c r="C66" s="42">
        <v>0.73</v>
      </c>
      <c r="D66" s="42">
        <v>0.66</v>
      </c>
      <c r="E66" s="4"/>
      <c r="F66" s="29" t="s">
        <v>98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6" t="s">
        <v>99</v>
      </c>
      <c r="E67" s="4"/>
      <c r="F67" s="4"/>
      <c r="G67" s="29" t="s">
        <v>100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7" t="s">
        <v>101</v>
      </c>
      <c r="B68" s="48">
        <f>((3489479-'Balance Sheet'!F17)-('Balance Sheet'!F25-9066))/473745</f>
        <v>5.705634888</v>
      </c>
      <c r="C68" s="48">
        <f>((7762905-'Balance Sheet'!E17)-('Balance Sheet'!E25-10051))/1362182</f>
        <v>5.05591984</v>
      </c>
      <c r="D68" s="48">
        <f>((13340172-'Balance Sheet'!D17)-('Balance Sheet'!D25-15748))/2206831</f>
        <v>5.509331254</v>
      </c>
      <c r="E68" s="4"/>
      <c r="F68" s="4"/>
      <c r="G68" s="29" t="s">
        <v>102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7" t="s">
        <v>103</v>
      </c>
      <c r="B69" s="48">
        <f>'Balance Sheet'!F20/'Balance Sheet'!F35</f>
        <v>1.157091109</v>
      </c>
      <c r="C69" s="48">
        <f>'Balance Sheet'!E20/'Balance Sheet'!E35</f>
        <v>1.212816896</v>
      </c>
      <c r="D69" s="48">
        <f>'Balance Sheet'!D20/'Balance Sheet'!D35</f>
        <v>1.198218217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7" t="s">
        <v>104</v>
      </c>
      <c r="B70" s="48">
        <f>'Income Statement'!F41/8575</f>
        <v>-12.30274052</v>
      </c>
      <c r="C70" s="48">
        <f>'Income Statement'!E41/1150</f>
        <v>139.3156522</v>
      </c>
      <c r="D70" s="48">
        <f>'Income Statement'!D41/1150</f>
        <v>291.2617391</v>
      </c>
      <c r="E70" s="4"/>
      <c r="F70" s="29" t="s">
        <v>105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38" t="s">
        <v>106</v>
      </c>
      <c r="B71" s="42">
        <v>2.64</v>
      </c>
      <c r="C71" s="42">
        <v>0.61</v>
      </c>
      <c r="D71" s="42">
        <v>1.85</v>
      </c>
      <c r="E71" s="4"/>
      <c r="F71" s="29" t="s">
        <v>107</v>
      </c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7" t="s">
        <v>108</v>
      </c>
      <c r="B72" s="48">
        <f>90153/(90153-8575)</f>
        <v>1.105114124</v>
      </c>
      <c r="C72" s="48">
        <f t="shared" ref="C72:D72" si="9">268643/(268643-1150)</f>
        <v>1.004299178</v>
      </c>
      <c r="D72" s="48">
        <f t="shared" si="9"/>
        <v>1.004299178</v>
      </c>
      <c r="E72" s="4"/>
      <c r="F72" s="29" t="s">
        <v>105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1:D1"/>
    <mergeCell ref="A19:D19"/>
    <mergeCell ref="A33:D33"/>
    <mergeCell ref="A35:D35"/>
    <mergeCell ref="A55:D55"/>
    <mergeCell ref="A58:D58"/>
    <mergeCell ref="A63:D63"/>
    <mergeCell ref="A67:D6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5.71"/>
    <col customWidth="1" min="3" max="3" width="15.57"/>
    <col customWidth="1" min="4" max="4" width="14.86"/>
    <col customWidth="1" min="5" max="6" width="8.86"/>
    <col customWidth="1" min="7" max="7" width="10.0"/>
    <col customWidth="1" min="8" max="10" width="11.29"/>
    <col customWidth="1" min="11" max="26" width="8.86"/>
  </cols>
  <sheetData>
    <row r="1" ht="14.25" customHeight="1">
      <c r="A1" s="49" t="s">
        <v>109</v>
      </c>
      <c r="B1" s="50"/>
      <c r="C1" s="50" t="s">
        <v>110</v>
      </c>
      <c r="D1" s="50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 t="s">
        <v>111</v>
      </c>
      <c r="C4" s="4"/>
      <c r="D4" s="4"/>
      <c r="E4" s="4"/>
      <c r="F4" s="4"/>
      <c r="G4" s="4"/>
      <c r="H4" s="4" t="s">
        <v>112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>
        <v>2019.0</v>
      </c>
      <c r="C5" s="4">
        <v>2020.0</v>
      </c>
      <c r="D5" s="4">
        <v>2021.0</v>
      </c>
      <c r="E5" s="4"/>
      <c r="F5" s="4"/>
      <c r="G5" s="4"/>
      <c r="H5" s="4">
        <v>2019.0</v>
      </c>
      <c r="I5" s="4">
        <v>2020.0</v>
      </c>
      <c r="J5" s="4">
        <v>2021.0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 t="s">
        <v>113</v>
      </c>
      <c r="B6" s="51">
        <v>2742228.0</v>
      </c>
      <c r="C6" s="51">
        <v>6877756.0</v>
      </c>
      <c r="D6" s="51">
        <v>8539320.0</v>
      </c>
      <c r="E6" s="4"/>
      <c r="F6" s="4"/>
      <c r="G6" s="4" t="s">
        <v>113</v>
      </c>
      <c r="H6" s="51">
        <v>747251.0</v>
      </c>
      <c r="I6" s="51">
        <v>885149.0</v>
      </c>
      <c r="J6" s="51">
        <v>4800852.0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 t="s">
        <v>114</v>
      </c>
      <c r="B7" s="51">
        <v>316382.0</v>
      </c>
      <c r="C7" s="51">
        <v>438332.0</v>
      </c>
      <c r="D7" s="51">
        <v>702733.0</v>
      </c>
      <c r="E7" s="4"/>
      <c r="F7" s="4"/>
      <c r="G7" s="4" t="s">
        <v>114</v>
      </c>
      <c r="H7" s="51">
        <v>157363.0</v>
      </c>
      <c r="I7" s="51">
        <v>923850.0</v>
      </c>
      <c r="J7" s="51">
        <v>1504098.0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52" t="s">
        <v>115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53" t="s">
        <v>116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53" t="s">
        <v>117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>
        <v>2019.0</v>
      </c>
      <c r="C46" s="4">
        <v>2020.0</v>
      </c>
      <c r="D46" s="4">
        <v>2021.0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 t="s">
        <v>118</v>
      </c>
      <c r="B47" s="9">
        <v>473745.0</v>
      </c>
      <c r="C47" s="9">
        <v>900000.0</v>
      </c>
      <c r="D47" s="9">
        <v>1160000.0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 t="s">
        <v>19</v>
      </c>
      <c r="B48" s="9">
        <v>3015734.0</v>
      </c>
      <c r="C48" s="9">
        <v>6400723.0</v>
      </c>
      <c r="D48" s="9">
        <v>1.1133341E7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7" t="s">
        <v>119</v>
      </c>
      <c r="B49" s="32">
        <f t="shared" ref="B49:D49" si="1">(B47/B48)</f>
        <v>0.1570911095</v>
      </c>
      <c r="C49" s="32">
        <f t="shared" si="1"/>
        <v>0.1406091156</v>
      </c>
      <c r="D49" s="32">
        <f t="shared" si="1"/>
        <v>0.104191545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54" t="s">
        <v>120</v>
      </c>
      <c r="B50" s="38">
        <v>1.03</v>
      </c>
      <c r="C50" s="38">
        <v>1.1</v>
      </c>
      <c r="D50" s="38">
        <v>1.08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2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9" t="s">
        <v>121</v>
      </c>
      <c r="D59" s="5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5.0"/>
    <col customWidth="1" min="3" max="3" width="17.71"/>
    <col customWidth="1" min="4" max="6" width="15.57"/>
    <col customWidth="1" min="7" max="7" width="15.29"/>
    <col customWidth="1" min="8" max="8" width="14.86"/>
    <col customWidth="1" min="9" max="9" width="9.14"/>
    <col customWidth="1" min="10" max="10" width="11.86"/>
    <col customWidth="1" min="11" max="18" width="9.14"/>
    <col customWidth="1" min="19" max="19" width="9.29"/>
    <col customWidth="1" min="20" max="24" width="14.71"/>
    <col customWidth="1" min="25" max="25" width="9.14"/>
    <col customWidth="1" min="26" max="26" width="11.86"/>
    <col customWidth="1" min="27" max="27" width="9.14"/>
  </cols>
  <sheetData>
    <row r="1" ht="11.25" customHeight="1">
      <c r="A1" s="55"/>
      <c r="B1" s="56" t="s">
        <v>122</v>
      </c>
      <c r="C1" s="57"/>
      <c r="D1" s="58" t="s">
        <v>123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 ht="11.25" customHeight="1">
      <c r="A2" s="59"/>
      <c r="B2" s="60"/>
      <c r="C2" s="61"/>
      <c r="D2" s="61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ht="11.25" customHeight="1">
      <c r="A3" s="59"/>
      <c r="B3" s="62"/>
      <c r="C3" s="63" t="s">
        <v>124</v>
      </c>
      <c r="D3" s="64"/>
      <c r="E3" s="64"/>
      <c r="F3" s="62"/>
      <c r="G3" s="62"/>
      <c r="H3" s="62"/>
      <c r="I3" s="62"/>
      <c r="J3" s="62"/>
      <c r="K3" s="62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ht="12.0" customHeight="1">
      <c r="A4" s="59"/>
      <c r="B4" s="62"/>
      <c r="D4" s="64"/>
      <c r="E4" s="64"/>
      <c r="F4" s="62"/>
      <c r="G4" s="62"/>
      <c r="H4" s="62"/>
      <c r="I4" s="62"/>
      <c r="J4" s="62"/>
      <c r="K4" s="62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ht="11.25" customHeight="1">
      <c r="A5" s="59"/>
      <c r="B5" s="65"/>
      <c r="C5" s="66" t="s">
        <v>125</v>
      </c>
      <c r="D5" s="67">
        <v>4.6E9</v>
      </c>
      <c r="E5" s="67">
        <v>5.75E9</v>
      </c>
      <c r="F5" s="68">
        <v>6.46875E9</v>
      </c>
      <c r="G5" s="68">
        <v>6.7921875E9</v>
      </c>
      <c r="H5" s="68">
        <v>6.9619921875E9</v>
      </c>
      <c r="I5" s="65"/>
      <c r="J5" s="65"/>
      <c r="K5" s="65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ht="12.0" customHeight="1">
      <c r="A6" s="59"/>
      <c r="B6" s="65"/>
      <c r="D6" s="69"/>
      <c r="E6" s="69"/>
      <c r="F6" s="65"/>
      <c r="G6" s="65"/>
      <c r="H6" s="65"/>
      <c r="I6" s="65"/>
      <c r="J6" s="65"/>
      <c r="K6" s="65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 ht="12.0" customHeight="1">
      <c r="A7" s="59"/>
      <c r="B7" s="65"/>
      <c r="D7" s="69"/>
      <c r="E7" s="69"/>
      <c r="F7" s="65"/>
      <c r="G7" s="65"/>
      <c r="H7" s="65"/>
      <c r="I7" s="65"/>
      <c r="J7" s="65"/>
      <c r="K7" s="65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 ht="12.0" customHeight="1">
      <c r="A8" s="59"/>
      <c r="B8" s="65"/>
      <c r="D8" s="70"/>
      <c r="E8" s="70"/>
      <c r="F8" s="65"/>
      <c r="G8" s="65"/>
      <c r="H8" s="65"/>
      <c r="I8" s="65"/>
      <c r="J8" s="71"/>
      <c r="K8" s="65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 ht="11.25" customHeight="1">
      <c r="A9" s="59"/>
      <c r="B9" s="65"/>
      <c r="C9" s="65" t="s">
        <v>126</v>
      </c>
      <c r="D9" s="65">
        <v>1000.0</v>
      </c>
      <c r="E9" s="72"/>
      <c r="F9" s="65"/>
      <c r="G9" s="65"/>
      <c r="H9" s="65"/>
      <c r="I9" s="65"/>
      <c r="J9" s="65"/>
      <c r="K9" s="65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 ht="12.0" customHeight="1">
      <c r="A10" s="59"/>
      <c r="B10" s="65"/>
      <c r="D10" s="65"/>
      <c r="E10" s="72"/>
      <c r="F10" s="65"/>
      <c r="G10" s="65"/>
      <c r="H10" s="65"/>
      <c r="I10" s="65"/>
      <c r="J10" s="65"/>
      <c r="K10" s="65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 ht="11.25" customHeight="1">
      <c r="A11" s="59"/>
      <c r="B11" s="65"/>
      <c r="C11" s="65" t="s">
        <v>127</v>
      </c>
      <c r="D11" s="68">
        <v>6.114585937E9</v>
      </c>
      <c r="E11" s="65"/>
      <c r="F11" s="65" t="s">
        <v>128</v>
      </c>
      <c r="G11" s="65"/>
      <c r="H11" s="65">
        <v>1.019415614E8</v>
      </c>
      <c r="I11" s="65"/>
      <c r="J11" s="65"/>
      <c r="K11" s="65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 ht="11.25" customHeight="1">
      <c r="A12" s="59"/>
      <c r="B12" s="65"/>
      <c r="C12" s="65" t="s">
        <v>129</v>
      </c>
      <c r="D12" s="71">
        <v>9.65604329E8</v>
      </c>
      <c r="E12" s="65"/>
      <c r="F12" s="65"/>
      <c r="G12" s="65"/>
      <c r="H12" s="65"/>
      <c r="I12" s="65"/>
      <c r="J12" s="65"/>
      <c r="K12" s="65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 ht="11.25" customHeight="1">
      <c r="A13" s="59"/>
      <c r="B13" s="59" t="s">
        <v>126</v>
      </c>
      <c r="C13" s="59">
        <v>1000.0</v>
      </c>
      <c r="D13" s="72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 ht="11.25" customHeight="1">
      <c r="A14" s="59"/>
      <c r="B14" s="59"/>
      <c r="C14" s="59"/>
      <c r="D14" s="72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 ht="11.25" customHeight="1">
      <c r="A15" s="59"/>
      <c r="B15" s="59" t="s">
        <v>127</v>
      </c>
      <c r="C15" s="68">
        <v>6.1145859375E9</v>
      </c>
      <c r="D15" s="59"/>
      <c r="E15" s="59"/>
      <c r="F15" s="59"/>
      <c r="G15" s="73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 ht="11.25" customHeight="1">
      <c r="A16" s="59"/>
      <c r="B16" s="59" t="s">
        <v>129</v>
      </c>
      <c r="C16" s="71">
        <v>9.6560432905E8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 ht="11.25" customHeight="1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ht="11.25" customHeight="1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ht="11.25" customHeight="1">
      <c r="A19" s="59"/>
      <c r="B19" s="74" t="s">
        <v>130</v>
      </c>
      <c r="C19" s="74" t="s">
        <v>131</v>
      </c>
      <c r="D19" s="74" t="s">
        <v>123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ht="11.25" customHeight="1">
      <c r="A20" s="59"/>
      <c r="B20" s="75">
        <v>1.0</v>
      </c>
      <c r="C20" s="76">
        <f t="shared" ref="C20:C1019" si="1">RAND()</f>
        <v>0.4694307106</v>
      </c>
      <c r="D20" s="76">
        <f t="shared" ref="D20:D1019" si="2">_xlfn.NORM.INV(C20,$C$15,$C$16)</f>
        <v>6040523135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 ht="11.25" customHeight="1">
      <c r="A21" s="59"/>
      <c r="B21" s="75">
        <v>2.0</v>
      </c>
      <c r="C21" s="76">
        <f t="shared" si="1"/>
        <v>0.5268599696</v>
      </c>
      <c r="D21" s="76">
        <f t="shared" si="2"/>
        <v>6179647302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 ht="11.25" customHeight="1">
      <c r="A22" s="59"/>
      <c r="B22" s="75">
        <v>3.0</v>
      </c>
      <c r="C22" s="76">
        <f t="shared" si="1"/>
        <v>0.5220322225</v>
      </c>
      <c r="D22" s="76">
        <f t="shared" si="2"/>
        <v>6167940110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ht="11.25" customHeight="1">
      <c r="A23" s="59"/>
      <c r="B23" s="75">
        <v>4.0</v>
      </c>
      <c r="C23" s="76">
        <f t="shared" si="1"/>
        <v>0.1659576636</v>
      </c>
      <c r="D23" s="76">
        <f t="shared" si="2"/>
        <v>5177695613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ht="11.25" customHeight="1">
      <c r="A24" s="59"/>
      <c r="B24" s="75">
        <v>5.0</v>
      </c>
      <c r="C24" s="76">
        <f t="shared" si="1"/>
        <v>0.1766538907</v>
      </c>
      <c r="D24" s="76">
        <f t="shared" si="2"/>
        <v>5218319348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ht="11.25" customHeight="1">
      <c r="A25" s="59"/>
      <c r="B25" s="75">
        <v>6.0</v>
      </c>
      <c r="C25" s="76">
        <f t="shared" si="1"/>
        <v>0.2817524434</v>
      </c>
      <c r="D25" s="76">
        <f t="shared" si="2"/>
        <v>5556810951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 ht="11.25" customHeight="1">
      <c r="A26" s="59"/>
      <c r="B26" s="75">
        <v>7.0</v>
      </c>
      <c r="C26" s="76">
        <f t="shared" si="1"/>
        <v>0.07385075955</v>
      </c>
      <c r="D26" s="76">
        <f t="shared" si="2"/>
        <v>4716682444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ht="11.25" customHeight="1">
      <c r="A27" s="59"/>
      <c r="B27" s="75">
        <v>8.0</v>
      </c>
      <c r="C27" s="76">
        <f t="shared" si="1"/>
        <v>0.3248795653</v>
      </c>
      <c r="D27" s="76">
        <f t="shared" si="2"/>
        <v>5676108067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 ht="11.25" customHeight="1">
      <c r="A28" s="59"/>
      <c r="B28" s="75">
        <v>9.0</v>
      </c>
      <c r="C28" s="76">
        <f t="shared" si="1"/>
        <v>0.9956901236</v>
      </c>
      <c r="D28" s="76">
        <f t="shared" si="2"/>
        <v>8651014230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 ht="11.25" customHeight="1">
      <c r="A29" s="59"/>
      <c r="B29" s="75">
        <v>10.0</v>
      </c>
      <c r="C29" s="76">
        <f t="shared" si="1"/>
        <v>0.7973830018</v>
      </c>
      <c r="D29" s="76">
        <f t="shared" si="2"/>
        <v>6918268061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 ht="11.25" customHeight="1">
      <c r="A30" s="59"/>
      <c r="B30" s="75">
        <v>11.0</v>
      </c>
      <c r="C30" s="76">
        <f t="shared" si="1"/>
        <v>0.8988115627</v>
      </c>
      <c r="D30" s="76">
        <f t="shared" si="2"/>
        <v>7345546970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ht="11.25" customHeight="1">
      <c r="A31" s="59"/>
      <c r="B31" s="75">
        <v>12.0</v>
      </c>
      <c r="C31" s="76">
        <f t="shared" si="1"/>
        <v>0.2541204479</v>
      </c>
      <c r="D31" s="76">
        <f t="shared" si="2"/>
        <v>5475762129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 ht="11.25" customHeight="1">
      <c r="A32" s="59"/>
      <c r="B32" s="75">
        <v>13.0</v>
      </c>
      <c r="C32" s="76">
        <f t="shared" si="1"/>
        <v>0.7895361226</v>
      </c>
      <c r="D32" s="76">
        <f t="shared" si="2"/>
        <v>6891716592</v>
      </c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ht="11.25" customHeight="1">
      <c r="A33" s="59"/>
      <c r="B33" s="75">
        <v>14.0</v>
      </c>
      <c r="C33" s="76">
        <f t="shared" si="1"/>
        <v>0.2091854452</v>
      </c>
      <c r="D33" s="76">
        <f t="shared" si="2"/>
        <v>5333169846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 ht="11.25" customHeight="1">
      <c r="A34" s="59"/>
      <c r="B34" s="75">
        <v>15.0</v>
      </c>
      <c r="C34" s="76">
        <f t="shared" si="1"/>
        <v>0.06343689911</v>
      </c>
      <c r="D34" s="76">
        <f t="shared" si="2"/>
        <v>4640545946</v>
      </c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 ht="11.25" customHeight="1">
      <c r="A35" s="59"/>
      <c r="B35" s="75">
        <v>16.0</v>
      </c>
      <c r="C35" s="76">
        <f t="shared" si="1"/>
        <v>0.1752368733</v>
      </c>
      <c r="D35" s="76">
        <f t="shared" si="2"/>
        <v>5213029399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ht="11.25" customHeight="1">
      <c r="A36" s="59"/>
      <c r="B36" s="75">
        <v>17.0</v>
      </c>
      <c r="C36" s="76">
        <f t="shared" si="1"/>
        <v>0.1368951397</v>
      </c>
      <c r="D36" s="76">
        <f t="shared" si="2"/>
        <v>5057852117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 ht="11.25" customHeight="1">
      <c r="A37" s="59"/>
      <c r="B37" s="75">
        <v>18.0</v>
      </c>
      <c r="C37" s="76">
        <f t="shared" si="1"/>
        <v>0.6883248058</v>
      </c>
      <c r="D37" s="76">
        <f t="shared" si="2"/>
        <v>6588801505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 ht="11.25" customHeight="1">
      <c r="A38" s="59"/>
      <c r="B38" s="75">
        <v>19.0</v>
      </c>
      <c r="C38" s="76">
        <f t="shared" si="1"/>
        <v>0.02003910557</v>
      </c>
      <c r="D38" s="76">
        <f t="shared" si="2"/>
        <v>4132256338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 ht="11.25" customHeight="1">
      <c r="A39" s="59"/>
      <c r="B39" s="75">
        <v>20.0</v>
      </c>
      <c r="C39" s="76">
        <f t="shared" si="1"/>
        <v>0.4615768256</v>
      </c>
      <c r="D39" s="76">
        <f t="shared" si="2"/>
        <v>6021441811</v>
      </c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 ht="11.25" customHeight="1">
      <c r="A40" s="59"/>
      <c r="B40" s="75">
        <v>21.0</v>
      </c>
      <c r="C40" s="76">
        <f t="shared" si="1"/>
        <v>0.3966349711</v>
      </c>
      <c r="D40" s="76">
        <f t="shared" si="2"/>
        <v>5861533101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 ht="11.25" customHeight="1">
      <c r="A41" s="59"/>
      <c r="B41" s="75">
        <v>22.0</v>
      </c>
      <c r="C41" s="76">
        <f t="shared" si="1"/>
        <v>0.4095625697</v>
      </c>
      <c r="D41" s="76">
        <f t="shared" si="2"/>
        <v>5893780855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 ht="11.25" customHeight="1">
      <c r="A42" s="59"/>
      <c r="B42" s="75">
        <v>23.0</v>
      </c>
      <c r="C42" s="76">
        <f t="shared" si="1"/>
        <v>0.6551342003</v>
      </c>
      <c r="D42" s="76">
        <f t="shared" si="2"/>
        <v>6500073853</v>
      </c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 ht="11.25" customHeight="1">
      <c r="A43" s="59"/>
      <c r="B43" s="75">
        <v>24.0</v>
      </c>
      <c r="C43" s="76">
        <f t="shared" si="1"/>
        <v>0.8485123545</v>
      </c>
      <c r="D43" s="76">
        <f t="shared" si="2"/>
        <v>7109229807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 ht="11.25" customHeight="1">
      <c r="A44" s="59"/>
      <c r="B44" s="75">
        <v>25.0</v>
      </c>
      <c r="C44" s="76">
        <f t="shared" si="1"/>
        <v>0.6649698153</v>
      </c>
      <c r="D44" s="76">
        <f t="shared" si="2"/>
        <v>6525996297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 ht="11.25" customHeight="1">
      <c r="A45" s="59"/>
      <c r="B45" s="75">
        <v>26.0</v>
      </c>
      <c r="C45" s="76">
        <f t="shared" si="1"/>
        <v>0.6286809803</v>
      </c>
      <c r="D45" s="76">
        <f t="shared" si="2"/>
        <v>6431653619</v>
      </c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 ht="11.25" customHeight="1">
      <c r="A46" s="59"/>
      <c r="B46" s="75">
        <v>27.0</v>
      </c>
      <c r="C46" s="76">
        <f t="shared" si="1"/>
        <v>0.3127483889</v>
      </c>
      <c r="D46" s="76">
        <f t="shared" si="2"/>
        <v>5643298685</v>
      </c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 ht="11.25" customHeight="1">
      <c r="A47" s="59"/>
      <c r="B47" s="75">
        <v>28.0</v>
      </c>
      <c r="C47" s="76">
        <f t="shared" si="1"/>
        <v>0.7324943657</v>
      </c>
      <c r="D47" s="76">
        <f t="shared" si="2"/>
        <v>6713622223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 ht="11.25" customHeight="1">
      <c r="A48" s="59"/>
      <c r="B48" s="75">
        <v>29.0</v>
      </c>
      <c r="C48" s="76">
        <f t="shared" si="1"/>
        <v>0.4442444841</v>
      </c>
      <c r="D48" s="76">
        <f t="shared" si="2"/>
        <v>5979192318</v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 ht="11.25" customHeight="1">
      <c r="A49" s="59"/>
      <c r="B49" s="75">
        <v>30.0</v>
      </c>
      <c r="C49" s="76">
        <f t="shared" si="1"/>
        <v>0.1797997546</v>
      </c>
      <c r="D49" s="76">
        <f t="shared" si="2"/>
        <v>5229968307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 ht="11.25" customHeight="1">
      <c r="A50" s="59"/>
      <c r="B50" s="75">
        <v>31.0</v>
      </c>
      <c r="C50" s="76">
        <f t="shared" si="1"/>
        <v>0.8307335399</v>
      </c>
      <c r="D50" s="76">
        <f t="shared" si="2"/>
        <v>7038734968</v>
      </c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ht="11.25" customHeight="1">
      <c r="A51" s="59"/>
      <c r="B51" s="75">
        <v>32.0</v>
      </c>
      <c r="C51" s="76">
        <f t="shared" si="1"/>
        <v>0.1392827035</v>
      </c>
      <c r="D51" s="76">
        <f t="shared" si="2"/>
        <v>5068307622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ht="11.25" customHeight="1">
      <c r="A52" s="59"/>
      <c r="B52" s="75">
        <v>33.0</v>
      </c>
      <c r="C52" s="76">
        <f t="shared" si="1"/>
        <v>0.6634880637</v>
      </c>
      <c r="D52" s="76">
        <f t="shared" si="2"/>
        <v>6522072479</v>
      </c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 ht="11.25" customHeight="1">
      <c r="A53" s="59"/>
      <c r="B53" s="75">
        <v>34.0</v>
      </c>
      <c r="C53" s="76">
        <f t="shared" si="1"/>
        <v>0.4382697562</v>
      </c>
      <c r="D53" s="76">
        <f t="shared" si="2"/>
        <v>5964572094</v>
      </c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 ht="11.25" customHeight="1">
      <c r="A54" s="59"/>
      <c r="B54" s="75">
        <v>35.0</v>
      </c>
      <c r="C54" s="76">
        <f t="shared" si="1"/>
        <v>0.3401221997</v>
      </c>
      <c r="D54" s="76">
        <f t="shared" si="2"/>
        <v>5716631766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 ht="11.25" customHeight="1">
      <c r="A55" s="59"/>
      <c r="B55" s="75">
        <v>36.0</v>
      </c>
      <c r="C55" s="76">
        <f t="shared" si="1"/>
        <v>0.1926807572</v>
      </c>
      <c r="D55" s="76">
        <f t="shared" si="2"/>
        <v>5276383492</v>
      </c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 ht="11.25" customHeight="1">
      <c r="A56" s="59"/>
      <c r="B56" s="75">
        <v>37.0</v>
      </c>
      <c r="C56" s="76">
        <f t="shared" si="1"/>
        <v>0.5434432421</v>
      </c>
      <c r="D56" s="76">
        <f t="shared" si="2"/>
        <v>6219945129</v>
      </c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 ht="11.25" customHeight="1">
      <c r="A57" s="59"/>
      <c r="B57" s="75">
        <v>38.0</v>
      </c>
      <c r="C57" s="76">
        <f t="shared" si="1"/>
        <v>0.811430288</v>
      </c>
      <c r="D57" s="76">
        <f t="shared" si="2"/>
        <v>6967387656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 ht="11.25" customHeight="1">
      <c r="A58" s="59"/>
      <c r="B58" s="75">
        <v>39.0</v>
      </c>
      <c r="C58" s="76">
        <f t="shared" si="1"/>
        <v>0.8207168401</v>
      </c>
      <c r="D58" s="76">
        <f t="shared" si="2"/>
        <v>7001107632</v>
      </c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 ht="11.25" customHeight="1">
      <c r="A59" s="59"/>
      <c r="B59" s="75">
        <v>40.0</v>
      </c>
      <c r="C59" s="76">
        <f t="shared" si="1"/>
        <v>0.9473302358</v>
      </c>
      <c r="D59" s="76">
        <f t="shared" si="2"/>
        <v>7678383036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ht="11.25" customHeight="1">
      <c r="A60" s="59"/>
      <c r="B60" s="75">
        <v>41.0</v>
      </c>
      <c r="C60" s="76">
        <f t="shared" si="1"/>
        <v>0.6825667365</v>
      </c>
      <c r="D60" s="76">
        <f t="shared" si="2"/>
        <v>6573140223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ht="11.25" customHeight="1">
      <c r="A61" s="59"/>
      <c r="B61" s="75">
        <v>42.0</v>
      </c>
      <c r="C61" s="76">
        <f t="shared" si="1"/>
        <v>0.1173677238</v>
      </c>
      <c r="D61" s="76">
        <f t="shared" si="2"/>
        <v>4967207863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 ht="11.25" customHeight="1">
      <c r="A62" s="59"/>
      <c r="B62" s="75">
        <v>43.0</v>
      </c>
      <c r="C62" s="76">
        <f t="shared" si="1"/>
        <v>0.1805219126</v>
      </c>
      <c r="D62" s="76">
        <f t="shared" si="2"/>
        <v>5232624284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 ht="11.25" customHeight="1">
      <c r="A63" s="59"/>
      <c r="B63" s="75">
        <v>44.0</v>
      </c>
      <c r="C63" s="76">
        <f t="shared" si="1"/>
        <v>0.2625990947</v>
      </c>
      <c r="D63" s="76">
        <f t="shared" si="2"/>
        <v>5501086293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 ht="11.25" customHeight="1">
      <c r="A64" s="59"/>
      <c r="B64" s="75">
        <v>45.0</v>
      </c>
      <c r="C64" s="76">
        <f t="shared" si="1"/>
        <v>0.6555354014</v>
      </c>
      <c r="D64" s="76">
        <f t="shared" si="2"/>
        <v>6501125703</v>
      </c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 ht="11.25" customHeight="1">
      <c r="A65" s="59"/>
      <c r="B65" s="75">
        <v>46.0</v>
      </c>
      <c r="C65" s="76">
        <f t="shared" si="1"/>
        <v>0.7909152905</v>
      </c>
      <c r="D65" s="76">
        <f t="shared" si="2"/>
        <v>6896340359</v>
      </c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 ht="11.25" customHeight="1">
      <c r="A66" s="59"/>
      <c r="B66" s="75">
        <v>47.0</v>
      </c>
      <c r="C66" s="76">
        <f t="shared" si="1"/>
        <v>0.9322913604</v>
      </c>
      <c r="D66" s="76">
        <f t="shared" si="2"/>
        <v>7556306643</v>
      </c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 ht="11.25" customHeight="1">
      <c r="A67" s="59"/>
      <c r="B67" s="75">
        <v>48.0</v>
      </c>
      <c r="C67" s="76">
        <f t="shared" si="1"/>
        <v>0.9893212282</v>
      </c>
      <c r="D67" s="76">
        <f t="shared" si="2"/>
        <v>8337024225</v>
      </c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 ht="11.25" customHeight="1">
      <c r="A68" s="59"/>
      <c r="B68" s="75">
        <v>49.0</v>
      </c>
      <c r="C68" s="76">
        <f t="shared" si="1"/>
        <v>0.3620811589</v>
      </c>
      <c r="D68" s="76">
        <f t="shared" si="2"/>
        <v>5773822762</v>
      </c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 ht="11.25" customHeight="1">
      <c r="A69" s="59"/>
      <c r="B69" s="75">
        <v>50.0</v>
      </c>
      <c r="C69" s="76">
        <f t="shared" si="1"/>
        <v>0.7164845746</v>
      </c>
      <c r="D69" s="76">
        <f t="shared" si="2"/>
        <v>6667326604</v>
      </c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ht="11.25" customHeight="1">
      <c r="A70" s="59"/>
      <c r="B70" s="75">
        <v>51.0</v>
      </c>
      <c r="C70" s="76">
        <f t="shared" si="1"/>
        <v>0.3773785482</v>
      </c>
      <c r="D70" s="76">
        <f t="shared" si="2"/>
        <v>5812957254</v>
      </c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ht="11.25" customHeight="1">
      <c r="A71" s="59"/>
      <c r="B71" s="75">
        <v>52.0</v>
      </c>
      <c r="C71" s="76">
        <f t="shared" si="1"/>
        <v>0.1171236609</v>
      </c>
      <c r="D71" s="76">
        <f t="shared" si="2"/>
        <v>4966010271</v>
      </c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ht="11.25" customHeight="1">
      <c r="A72" s="59"/>
      <c r="B72" s="75">
        <v>53.0</v>
      </c>
      <c r="C72" s="76">
        <f t="shared" si="1"/>
        <v>0.3415176282</v>
      </c>
      <c r="D72" s="76">
        <f t="shared" si="2"/>
        <v>5720305772</v>
      </c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ht="11.25" customHeight="1">
      <c r="A73" s="59"/>
      <c r="B73" s="75">
        <v>54.0</v>
      </c>
      <c r="C73" s="76">
        <f t="shared" si="1"/>
        <v>0.6289218867</v>
      </c>
      <c r="D73" s="76">
        <f t="shared" si="2"/>
        <v>6432269073</v>
      </c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 ht="11.25" customHeight="1">
      <c r="A74" s="59"/>
      <c r="B74" s="75">
        <v>55.0</v>
      </c>
      <c r="C74" s="76">
        <f t="shared" si="1"/>
        <v>0.5752391077</v>
      </c>
      <c r="D74" s="76">
        <f t="shared" si="2"/>
        <v>6297788724</v>
      </c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 ht="11.25" customHeight="1">
      <c r="A75" s="59"/>
      <c r="B75" s="75">
        <v>56.0</v>
      </c>
      <c r="C75" s="76">
        <f t="shared" si="1"/>
        <v>0.6873034101</v>
      </c>
      <c r="D75" s="76">
        <f t="shared" si="2"/>
        <v>6586014429</v>
      </c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 ht="11.25" customHeight="1">
      <c r="A76" s="59"/>
      <c r="B76" s="75">
        <v>57.0</v>
      </c>
      <c r="C76" s="76">
        <f t="shared" si="1"/>
        <v>0.2771098944</v>
      </c>
      <c r="D76" s="76">
        <f t="shared" si="2"/>
        <v>5543480470</v>
      </c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 ht="11.25" customHeight="1">
      <c r="A77" s="59"/>
      <c r="B77" s="75">
        <v>58.0</v>
      </c>
      <c r="C77" s="76">
        <f t="shared" si="1"/>
        <v>0.4464333701</v>
      </c>
      <c r="D77" s="76">
        <f t="shared" si="2"/>
        <v>5984540610</v>
      </c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 ht="11.25" customHeight="1">
      <c r="A78" s="59"/>
      <c r="B78" s="75">
        <v>59.0</v>
      </c>
      <c r="C78" s="76">
        <f t="shared" si="1"/>
        <v>0.2763519959</v>
      </c>
      <c r="D78" s="76">
        <f t="shared" si="2"/>
        <v>5541293957</v>
      </c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 ht="11.25" customHeight="1">
      <c r="A79" s="59"/>
      <c r="B79" s="75">
        <v>60.0</v>
      </c>
      <c r="C79" s="76">
        <f t="shared" si="1"/>
        <v>0.2146928404</v>
      </c>
      <c r="D79" s="76">
        <f t="shared" si="2"/>
        <v>5351523567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 ht="11.25" customHeight="1">
      <c r="A80" s="59"/>
      <c r="B80" s="75">
        <v>61.0</v>
      </c>
      <c r="C80" s="76">
        <f t="shared" si="1"/>
        <v>0.9544780961</v>
      </c>
      <c r="D80" s="76">
        <f t="shared" si="2"/>
        <v>7746377244</v>
      </c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 ht="11.25" customHeight="1">
      <c r="A81" s="59"/>
      <c r="B81" s="75">
        <v>62.0</v>
      </c>
      <c r="C81" s="76">
        <f t="shared" si="1"/>
        <v>0.6037246619</v>
      </c>
      <c r="D81" s="76">
        <f t="shared" si="2"/>
        <v>6368539754</v>
      </c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 ht="11.25" customHeight="1">
      <c r="A82" s="59"/>
      <c r="B82" s="75">
        <v>63.0</v>
      </c>
      <c r="C82" s="76">
        <f t="shared" si="1"/>
        <v>0.4269873423</v>
      </c>
      <c r="D82" s="76">
        <f t="shared" si="2"/>
        <v>5936867020</v>
      </c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 ht="11.25" customHeight="1">
      <c r="A83" s="59"/>
      <c r="B83" s="75">
        <v>64.0</v>
      </c>
      <c r="C83" s="76">
        <f t="shared" si="1"/>
        <v>0.08167841495</v>
      </c>
      <c r="D83" s="76">
        <f t="shared" si="2"/>
        <v>4768658918</v>
      </c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 ht="11.25" customHeight="1">
      <c r="A84" s="59"/>
      <c r="B84" s="75">
        <v>65.0</v>
      </c>
      <c r="C84" s="76">
        <f t="shared" si="1"/>
        <v>0.009514650063</v>
      </c>
      <c r="D84" s="76">
        <f t="shared" si="2"/>
        <v>3850285799</v>
      </c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 ht="11.25" customHeight="1">
      <c r="A85" s="59"/>
      <c r="B85" s="75">
        <v>66.0</v>
      </c>
      <c r="C85" s="76">
        <f t="shared" si="1"/>
        <v>0.4388524779</v>
      </c>
      <c r="D85" s="76">
        <f t="shared" si="2"/>
        <v>5965999480</v>
      </c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 ht="11.25" customHeight="1">
      <c r="A86" s="59"/>
      <c r="B86" s="75">
        <v>67.0</v>
      </c>
      <c r="C86" s="76">
        <f t="shared" si="1"/>
        <v>0.8161644164</v>
      </c>
      <c r="D86" s="76">
        <f t="shared" si="2"/>
        <v>6984444989</v>
      </c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 ht="11.25" customHeight="1">
      <c r="A87" s="59"/>
      <c r="B87" s="75">
        <v>68.0</v>
      </c>
      <c r="C87" s="76">
        <f t="shared" si="1"/>
        <v>0.8685152673</v>
      </c>
      <c r="D87" s="76">
        <f t="shared" si="2"/>
        <v>7195483572</v>
      </c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 ht="11.25" customHeight="1">
      <c r="A88" s="59"/>
      <c r="B88" s="75">
        <v>69.0</v>
      </c>
      <c r="C88" s="76">
        <f t="shared" si="1"/>
        <v>0.9038338435</v>
      </c>
      <c r="D88" s="76">
        <f t="shared" si="2"/>
        <v>7373454425</v>
      </c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 ht="11.25" customHeight="1">
      <c r="A89" s="59"/>
      <c r="B89" s="75">
        <v>70.0</v>
      </c>
      <c r="C89" s="76">
        <f t="shared" si="1"/>
        <v>0.9538869723</v>
      </c>
      <c r="D89" s="76">
        <f t="shared" si="2"/>
        <v>7740441896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 ht="11.25" customHeight="1">
      <c r="A90" s="59"/>
      <c r="B90" s="75">
        <v>71.0</v>
      </c>
      <c r="C90" s="76">
        <f t="shared" si="1"/>
        <v>0.9283065296</v>
      </c>
      <c r="D90" s="76">
        <f t="shared" si="2"/>
        <v>7527548989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 ht="11.25" customHeight="1">
      <c r="A91" s="59"/>
      <c r="B91" s="75">
        <v>72.0</v>
      </c>
      <c r="C91" s="76">
        <f t="shared" si="1"/>
        <v>0.8663054664</v>
      </c>
      <c r="D91" s="76">
        <f t="shared" si="2"/>
        <v>7185533172</v>
      </c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 ht="11.25" customHeight="1">
      <c r="A92" s="59"/>
      <c r="B92" s="75">
        <v>73.0</v>
      </c>
      <c r="C92" s="76">
        <f t="shared" si="1"/>
        <v>0.6995616744</v>
      </c>
      <c r="D92" s="76">
        <f t="shared" si="2"/>
        <v>6619732437</v>
      </c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 ht="11.25" customHeight="1">
      <c r="A93" s="59"/>
      <c r="B93" s="75">
        <v>74.0</v>
      </c>
      <c r="C93" s="76">
        <f t="shared" si="1"/>
        <v>0.8173352904</v>
      </c>
      <c r="D93" s="76">
        <f t="shared" si="2"/>
        <v>6988705709</v>
      </c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 ht="11.25" customHeight="1">
      <c r="A94" s="59"/>
      <c r="B94" s="75">
        <v>75.0</v>
      </c>
      <c r="C94" s="76">
        <f t="shared" si="1"/>
        <v>0.08951425847</v>
      </c>
      <c r="D94" s="76">
        <f t="shared" si="2"/>
        <v>4817052954</v>
      </c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 ht="11.25" customHeight="1">
      <c r="A95" s="59"/>
      <c r="B95" s="75">
        <v>76.0</v>
      </c>
      <c r="C95" s="76">
        <f t="shared" si="1"/>
        <v>0.08248527908</v>
      </c>
      <c r="D95" s="76">
        <f t="shared" si="2"/>
        <v>4773798990</v>
      </c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 ht="11.25" customHeight="1">
      <c r="A96" s="59"/>
      <c r="B96" s="75">
        <v>77.0</v>
      </c>
      <c r="C96" s="76">
        <f t="shared" si="1"/>
        <v>0.3703128778</v>
      </c>
      <c r="D96" s="76">
        <f t="shared" si="2"/>
        <v>5794946961</v>
      </c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 ht="11.25" customHeight="1">
      <c r="A97" s="59"/>
      <c r="B97" s="75">
        <v>78.0</v>
      </c>
      <c r="C97" s="76">
        <f t="shared" si="1"/>
        <v>0.3053782921</v>
      </c>
      <c r="D97" s="76">
        <f t="shared" si="2"/>
        <v>5623099340</v>
      </c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 ht="11.25" customHeight="1">
      <c r="A98" s="59"/>
      <c r="B98" s="75">
        <v>79.0</v>
      </c>
      <c r="C98" s="76">
        <f t="shared" si="1"/>
        <v>0.5510420369</v>
      </c>
      <c r="D98" s="76">
        <f t="shared" si="2"/>
        <v>6238467651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 ht="11.25" customHeight="1">
      <c r="A99" s="59"/>
      <c r="B99" s="75">
        <v>80.0</v>
      </c>
      <c r="C99" s="76">
        <f t="shared" si="1"/>
        <v>0.8933928599</v>
      </c>
      <c r="D99" s="76">
        <f t="shared" si="2"/>
        <v>7316546558</v>
      </c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 ht="11.25" customHeight="1">
      <c r="A100" s="59"/>
      <c r="B100" s="75">
        <v>81.0</v>
      </c>
      <c r="C100" s="76">
        <f t="shared" si="1"/>
        <v>0.5814910445</v>
      </c>
      <c r="D100" s="76">
        <f t="shared" si="2"/>
        <v>6313219830</v>
      </c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 ht="11.25" customHeight="1">
      <c r="A101" s="59"/>
      <c r="B101" s="75">
        <v>82.0</v>
      </c>
      <c r="C101" s="76">
        <f t="shared" si="1"/>
        <v>0.9893241732</v>
      </c>
      <c r="D101" s="76">
        <f t="shared" si="2"/>
        <v>8337124993</v>
      </c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 ht="11.25" customHeight="1">
      <c r="A102" s="59"/>
      <c r="B102" s="75">
        <v>83.0</v>
      </c>
      <c r="C102" s="76">
        <f t="shared" si="1"/>
        <v>0.2404772874</v>
      </c>
      <c r="D102" s="76">
        <f t="shared" si="2"/>
        <v>5434058827</v>
      </c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 ht="11.25" customHeight="1">
      <c r="A103" s="59"/>
      <c r="B103" s="75">
        <v>84.0</v>
      </c>
      <c r="C103" s="76">
        <f t="shared" si="1"/>
        <v>0.1244643254</v>
      </c>
      <c r="D103" s="76">
        <f t="shared" si="2"/>
        <v>5001287117</v>
      </c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 ht="11.25" customHeight="1">
      <c r="A104" s="59"/>
      <c r="B104" s="75">
        <v>85.0</v>
      </c>
      <c r="C104" s="76">
        <f t="shared" si="1"/>
        <v>0.1005870629</v>
      </c>
      <c r="D104" s="76">
        <f t="shared" si="2"/>
        <v>4880337363</v>
      </c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 ht="11.25" customHeight="1">
      <c r="A105" s="59"/>
      <c r="B105" s="75">
        <v>86.0</v>
      </c>
      <c r="C105" s="76">
        <f t="shared" si="1"/>
        <v>0.3682838457</v>
      </c>
      <c r="D105" s="76">
        <f t="shared" si="2"/>
        <v>5789754646</v>
      </c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 ht="11.25" customHeight="1">
      <c r="A106" s="59"/>
      <c r="B106" s="75">
        <v>87.0</v>
      </c>
      <c r="C106" s="76">
        <f t="shared" si="1"/>
        <v>0.5292857681</v>
      </c>
      <c r="D106" s="76">
        <f t="shared" si="2"/>
        <v>6185533319</v>
      </c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 ht="11.25" customHeight="1">
      <c r="A107" s="59"/>
      <c r="B107" s="75">
        <v>88.0</v>
      </c>
      <c r="C107" s="76">
        <f t="shared" si="1"/>
        <v>0.7458331948</v>
      </c>
      <c r="D107" s="76">
        <f t="shared" si="2"/>
        <v>6753270100</v>
      </c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 ht="11.25" customHeight="1">
      <c r="A108" s="59"/>
      <c r="B108" s="75">
        <v>89.0</v>
      </c>
      <c r="C108" s="76">
        <f t="shared" si="1"/>
        <v>0.2569397666</v>
      </c>
      <c r="D108" s="76">
        <f t="shared" si="2"/>
        <v>5484230909</v>
      </c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ht="11.25" customHeight="1">
      <c r="A109" s="59"/>
      <c r="B109" s="75">
        <v>90.0</v>
      </c>
      <c r="C109" s="76">
        <f t="shared" si="1"/>
        <v>0.318924974</v>
      </c>
      <c r="D109" s="76">
        <f t="shared" si="2"/>
        <v>5660069170</v>
      </c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 ht="11.25" customHeight="1">
      <c r="A110" s="59"/>
      <c r="B110" s="75">
        <v>91.0</v>
      </c>
      <c r="C110" s="76">
        <f t="shared" si="1"/>
        <v>0.5148002466</v>
      </c>
      <c r="D110" s="76">
        <f t="shared" si="2"/>
        <v>6150416840</v>
      </c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 ht="11.25" customHeight="1">
      <c r="A111" s="59"/>
      <c r="B111" s="75">
        <v>92.0</v>
      </c>
      <c r="C111" s="76">
        <f t="shared" si="1"/>
        <v>0.5595840984</v>
      </c>
      <c r="D111" s="76">
        <f t="shared" si="2"/>
        <v>6259344356</v>
      </c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 ht="11.25" customHeight="1">
      <c r="A112" s="59"/>
      <c r="B112" s="75">
        <v>93.0</v>
      </c>
      <c r="C112" s="76">
        <f t="shared" si="1"/>
        <v>0.1604621398</v>
      </c>
      <c r="D112" s="76">
        <f t="shared" si="2"/>
        <v>5156165414</v>
      </c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 ht="11.25" customHeight="1">
      <c r="A113" s="59"/>
      <c r="B113" s="75">
        <v>94.0</v>
      </c>
      <c r="C113" s="76">
        <f t="shared" si="1"/>
        <v>0.1882628061</v>
      </c>
      <c r="D113" s="76">
        <f t="shared" si="2"/>
        <v>5260686506</v>
      </c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 ht="11.25" customHeight="1">
      <c r="A114" s="59"/>
      <c r="B114" s="75">
        <v>95.0</v>
      </c>
      <c r="C114" s="76">
        <f t="shared" si="1"/>
        <v>0.9953938932</v>
      </c>
      <c r="D114" s="76">
        <f t="shared" si="2"/>
        <v>8629093681</v>
      </c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 ht="11.25" customHeight="1">
      <c r="A115" s="59"/>
      <c r="B115" s="75">
        <v>96.0</v>
      </c>
      <c r="C115" s="76">
        <f t="shared" si="1"/>
        <v>0.2246387012</v>
      </c>
      <c r="D115" s="76">
        <f t="shared" si="2"/>
        <v>5383990144</v>
      </c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 ht="11.25" customHeight="1">
      <c r="A116" s="59"/>
      <c r="B116" s="75">
        <v>97.0</v>
      </c>
      <c r="C116" s="76">
        <f t="shared" si="1"/>
        <v>0.7101252467</v>
      </c>
      <c r="D116" s="76">
        <f t="shared" si="2"/>
        <v>6649289963</v>
      </c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 ht="11.25" customHeight="1">
      <c r="A117" s="59"/>
      <c r="B117" s="75">
        <v>98.0</v>
      </c>
      <c r="C117" s="76">
        <f t="shared" si="1"/>
        <v>0.5907978474</v>
      </c>
      <c r="D117" s="76">
        <f t="shared" si="2"/>
        <v>6336286581</v>
      </c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 ht="11.25" customHeight="1">
      <c r="A118" s="59"/>
      <c r="B118" s="75">
        <v>99.0</v>
      </c>
      <c r="C118" s="76">
        <f t="shared" si="1"/>
        <v>0.5294943025</v>
      </c>
      <c r="D118" s="76">
        <f t="shared" si="2"/>
        <v>6186039433</v>
      </c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 ht="11.25" customHeight="1">
      <c r="A119" s="59"/>
      <c r="B119" s="75">
        <v>100.0</v>
      </c>
      <c r="C119" s="76">
        <f t="shared" si="1"/>
        <v>0.7162281436</v>
      </c>
      <c r="D119" s="76">
        <f t="shared" si="2"/>
        <v>6666595600</v>
      </c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 ht="11.25" customHeight="1">
      <c r="A120" s="59"/>
      <c r="B120" s="75">
        <v>101.0</v>
      </c>
      <c r="C120" s="76">
        <f t="shared" si="1"/>
        <v>0.7755311619</v>
      </c>
      <c r="D120" s="76">
        <f t="shared" si="2"/>
        <v>6845729242</v>
      </c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 ht="11.25" customHeight="1">
      <c r="A121" s="59"/>
      <c r="B121" s="75">
        <v>102.0</v>
      </c>
      <c r="C121" s="76">
        <f t="shared" si="1"/>
        <v>0.4879112537</v>
      </c>
      <c r="D121" s="76">
        <f t="shared" si="2"/>
        <v>6085321722</v>
      </c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 ht="11.25" customHeight="1">
      <c r="A122" s="59"/>
      <c r="B122" s="75">
        <v>103.0</v>
      </c>
      <c r="C122" s="76">
        <f t="shared" si="1"/>
        <v>0.7122571733</v>
      </c>
      <c r="D122" s="76">
        <f t="shared" si="2"/>
        <v>6655315563</v>
      </c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 ht="11.25" customHeight="1">
      <c r="A123" s="59"/>
      <c r="B123" s="75">
        <v>104.0</v>
      </c>
      <c r="C123" s="76">
        <f t="shared" si="1"/>
        <v>0.8491329516</v>
      </c>
      <c r="D123" s="76">
        <f t="shared" si="2"/>
        <v>7111786604</v>
      </c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 ht="11.25" customHeight="1">
      <c r="A124" s="59"/>
      <c r="B124" s="75">
        <v>105.0</v>
      </c>
      <c r="C124" s="76">
        <f t="shared" si="1"/>
        <v>0.3186953138</v>
      </c>
      <c r="D124" s="76">
        <f t="shared" si="2"/>
        <v>5659448083</v>
      </c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 ht="11.25" customHeight="1">
      <c r="A125" s="59"/>
      <c r="B125" s="75">
        <v>106.0</v>
      </c>
      <c r="C125" s="76">
        <f t="shared" si="1"/>
        <v>0.925281402</v>
      </c>
      <c r="D125" s="76">
        <f t="shared" si="2"/>
        <v>7506526064</v>
      </c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 ht="11.25" customHeight="1">
      <c r="A126" s="59"/>
      <c r="B126" s="75">
        <v>107.0</v>
      </c>
      <c r="C126" s="76">
        <f t="shared" si="1"/>
        <v>0.07813378238</v>
      </c>
      <c r="D126" s="76">
        <f t="shared" si="2"/>
        <v>4745612956</v>
      </c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 ht="11.25" customHeight="1">
      <c r="A127" s="59"/>
      <c r="B127" s="75">
        <v>108.0</v>
      </c>
      <c r="C127" s="76">
        <f t="shared" si="1"/>
        <v>0.8073477419</v>
      </c>
      <c r="D127" s="76">
        <f t="shared" si="2"/>
        <v>6952888929</v>
      </c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 ht="11.25" customHeight="1">
      <c r="A128" s="59"/>
      <c r="B128" s="75">
        <v>109.0</v>
      </c>
      <c r="C128" s="76">
        <f t="shared" si="1"/>
        <v>0.6381975844</v>
      </c>
      <c r="D128" s="76">
        <f t="shared" si="2"/>
        <v>6456067228</v>
      </c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 ht="11.25" customHeight="1">
      <c r="A129" s="59"/>
      <c r="B129" s="75">
        <v>110.0</v>
      </c>
      <c r="C129" s="76">
        <f t="shared" si="1"/>
        <v>0.883186022</v>
      </c>
      <c r="D129" s="76">
        <f t="shared" si="2"/>
        <v>7264683734</v>
      </c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 ht="11.25" customHeight="1">
      <c r="A130" s="59"/>
      <c r="B130" s="75">
        <v>111.0</v>
      </c>
      <c r="C130" s="76">
        <f t="shared" si="1"/>
        <v>0.8432297599</v>
      </c>
      <c r="D130" s="76">
        <f t="shared" si="2"/>
        <v>7087742103</v>
      </c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 ht="11.25" customHeight="1">
      <c r="A131" s="59"/>
      <c r="B131" s="75">
        <v>112.0</v>
      </c>
      <c r="C131" s="76">
        <f t="shared" si="1"/>
        <v>0.717555087</v>
      </c>
      <c r="D131" s="76">
        <f t="shared" si="2"/>
        <v>6670381727</v>
      </c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 ht="11.25" customHeight="1">
      <c r="A132" s="59"/>
      <c r="B132" s="75">
        <v>113.0</v>
      </c>
      <c r="C132" s="76">
        <f t="shared" si="1"/>
        <v>0.3641508083</v>
      </c>
      <c r="D132" s="76">
        <f t="shared" si="2"/>
        <v>5779148856</v>
      </c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 ht="11.25" customHeight="1">
      <c r="A133" s="59"/>
      <c r="B133" s="75">
        <v>114.0</v>
      </c>
      <c r="C133" s="76">
        <f t="shared" si="1"/>
        <v>0.05490562184</v>
      </c>
      <c r="D133" s="76">
        <f t="shared" si="2"/>
        <v>4570543944</v>
      </c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 ht="11.25" customHeight="1">
      <c r="A134" s="59"/>
      <c r="B134" s="75">
        <v>115.0</v>
      </c>
      <c r="C134" s="76">
        <f t="shared" si="1"/>
        <v>0.03826678157</v>
      </c>
      <c r="D134" s="76">
        <f t="shared" si="2"/>
        <v>4404343061</v>
      </c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 ht="11.25" customHeight="1">
      <c r="A135" s="59"/>
      <c r="B135" s="75">
        <v>116.0</v>
      </c>
      <c r="C135" s="76">
        <f t="shared" si="1"/>
        <v>0.1797686053</v>
      </c>
      <c r="D135" s="76">
        <f t="shared" si="2"/>
        <v>5229853594</v>
      </c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 ht="11.25" customHeight="1">
      <c r="A136" s="59"/>
      <c r="B136" s="75">
        <v>117.0</v>
      </c>
      <c r="C136" s="76">
        <f t="shared" si="1"/>
        <v>0.3099740712</v>
      </c>
      <c r="D136" s="76">
        <f t="shared" si="2"/>
        <v>5635719726</v>
      </c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 ht="11.25" customHeight="1">
      <c r="A137" s="59"/>
      <c r="B137" s="75">
        <v>118.0</v>
      </c>
      <c r="C137" s="76">
        <f t="shared" si="1"/>
        <v>0.0100462413</v>
      </c>
      <c r="D137" s="76">
        <f t="shared" si="2"/>
        <v>3869926306</v>
      </c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 ht="11.25" customHeight="1">
      <c r="A138" s="59"/>
      <c r="B138" s="75">
        <v>119.0</v>
      </c>
      <c r="C138" s="76">
        <f t="shared" si="1"/>
        <v>0.4511232606</v>
      </c>
      <c r="D138" s="76">
        <f t="shared" si="2"/>
        <v>5995986615</v>
      </c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 ht="11.25" customHeight="1">
      <c r="A139" s="59"/>
      <c r="B139" s="75">
        <v>120.0</v>
      </c>
      <c r="C139" s="76">
        <f t="shared" si="1"/>
        <v>0.3257330167</v>
      </c>
      <c r="D139" s="76">
        <f t="shared" si="2"/>
        <v>5678396885</v>
      </c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 ht="11.25" customHeight="1">
      <c r="A140" s="59"/>
      <c r="B140" s="75">
        <v>121.0</v>
      </c>
      <c r="C140" s="76">
        <f t="shared" si="1"/>
        <v>0.7957474058</v>
      </c>
      <c r="D140" s="76">
        <f t="shared" si="2"/>
        <v>6912684020</v>
      </c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 ht="11.25" customHeight="1">
      <c r="A141" s="59"/>
      <c r="B141" s="75">
        <v>122.0</v>
      </c>
      <c r="C141" s="76">
        <f t="shared" si="1"/>
        <v>0.1224504861</v>
      </c>
      <c r="D141" s="76">
        <f t="shared" si="2"/>
        <v>4991758179</v>
      </c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 ht="11.25" customHeight="1">
      <c r="A142" s="59"/>
      <c r="B142" s="75">
        <v>123.0</v>
      </c>
      <c r="C142" s="76">
        <f t="shared" si="1"/>
        <v>0.197343858</v>
      </c>
      <c r="D142" s="76">
        <f t="shared" si="2"/>
        <v>5292714739</v>
      </c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 ht="11.25" customHeight="1">
      <c r="A143" s="59"/>
      <c r="B143" s="75">
        <v>124.0</v>
      </c>
      <c r="C143" s="76">
        <f t="shared" si="1"/>
        <v>0.414144497</v>
      </c>
      <c r="D143" s="76">
        <f t="shared" si="2"/>
        <v>5905149724</v>
      </c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 ht="11.25" customHeight="1">
      <c r="A144" s="59"/>
      <c r="B144" s="75">
        <v>125.0</v>
      </c>
      <c r="C144" s="76">
        <f t="shared" si="1"/>
        <v>0.5979637005</v>
      </c>
      <c r="D144" s="76">
        <f t="shared" si="2"/>
        <v>6354132948</v>
      </c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 ht="11.25" customHeight="1">
      <c r="A145" s="59"/>
      <c r="B145" s="75">
        <v>126.0</v>
      </c>
      <c r="C145" s="76">
        <f t="shared" si="1"/>
        <v>0.8464678664</v>
      </c>
      <c r="D145" s="76">
        <f t="shared" si="2"/>
        <v>7100855624</v>
      </c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 ht="11.25" customHeight="1">
      <c r="A146" s="59"/>
      <c r="B146" s="75">
        <v>127.0</v>
      </c>
      <c r="C146" s="76">
        <f t="shared" si="1"/>
        <v>0.6676716304</v>
      </c>
      <c r="D146" s="76">
        <f t="shared" si="2"/>
        <v>6533168537</v>
      </c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 ht="11.25" customHeight="1">
      <c r="A147" s="59"/>
      <c r="B147" s="75">
        <v>128.0</v>
      </c>
      <c r="C147" s="76">
        <f t="shared" si="1"/>
        <v>0.1914816557</v>
      </c>
      <c r="D147" s="76">
        <f t="shared" si="2"/>
        <v>5272145110</v>
      </c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 ht="11.25" customHeight="1">
      <c r="A148" s="59"/>
      <c r="B148" s="75">
        <v>129.0</v>
      </c>
      <c r="C148" s="76">
        <f t="shared" si="1"/>
        <v>0.251782483</v>
      </c>
      <c r="D148" s="76">
        <f t="shared" si="2"/>
        <v>5468701823</v>
      </c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 ht="11.25" customHeight="1">
      <c r="A149" s="59"/>
      <c r="B149" s="75">
        <v>130.0</v>
      </c>
      <c r="C149" s="76">
        <f t="shared" si="1"/>
        <v>0.4107061333</v>
      </c>
      <c r="D149" s="76">
        <f t="shared" si="2"/>
        <v>5896621119</v>
      </c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 ht="11.25" customHeight="1">
      <c r="A150" s="59"/>
      <c r="B150" s="75">
        <v>131.0</v>
      </c>
      <c r="C150" s="76">
        <f t="shared" si="1"/>
        <v>0.06357103929</v>
      </c>
      <c r="D150" s="76">
        <f t="shared" si="2"/>
        <v>4641586151</v>
      </c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 ht="11.25" customHeight="1">
      <c r="A151" s="59"/>
      <c r="B151" s="75">
        <v>132.0</v>
      </c>
      <c r="C151" s="76">
        <f t="shared" si="1"/>
        <v>0.2482142061</v>
      </c>
      <c r="D151" s="76">
        <f t="shared" si="2"/>
        <v>5457859015</v>
      </c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 ht="11.25" customHeight="1">
      <c r="A152" s="59"/>
      <c r="B152" s="75">
        <v>133.0</v>
      </c>
      <c r="C152" s="76">
        <f t="shared" si="1"/>
        <v>0.03442931144</v>
      </c>
      <c r="D152" s="76">
        <f t="shared" si="2"/>
        <v>4357817331</v>
      </c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 ht="11.25" customHeight="1">
      <c r="A153" s="59"/>
      <c r="B153" s="75">
        <v>134.0</v>
      </c>
      <c r="C153" s="76">
        <f t="shared" si="1"/>
        <v>0.764988453</v>
      </c>
      <c r="D153" s="76">
        <f t="shared" si="2"/>
        <v>6812178555</v>
      </c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 ht="11.25" customHeight="1">
      <c r="A154" s="59"/>
      <c r="B154" s="75">
        <v>135.0</v>
      </c>
      <c r="C154" s="76">
        <f t="shared" si="1"/>
        <v>0.7248737761</v>
      </c>
      <c r="D154" s="76">
        <f t="shared" si="2"/>
        <v>6691420469</v>
      </c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 ht="11.25" customHeight="1">
      <c r="A155" s="59"/>
      <c r="B155" s="75">
        <v>136.0</v>
      </c>
      <c r="C155" s="76">
        <f t="shared" si="1"/>
        <v>0.3823824431</v>
      </c>
      <c r="D155" s="76">
        <f t="shared" si="2"/>
        <v>5825648566</v>
      </c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 ht="11.25" customHeight="1">
      <c r="A156" s="59"/>
      <c r="B156" s="75">
        <v>137.0</v>
      </c>
      <c r="C156" s="76">
        <f t="shared" si="1"/>
        <v>0.5921736911</v>
      </c>
      <c r="D156" s="76">
        <f t="shared" si="2"/>
        <v>6339707027</v>
      </c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 ht="11.25" customHeight="1">
      <c r="A157" s="59"/>
      <c r="B157" s="75">
        <v>138.0</v>
      </c>
      <c r="C157" s="76">
        <f t="shared" si="1"/>
        <v>0.6640908618</v>
      </c>
      <c r="D157" s="76">
        <f t="shared" si="2"/>
        <v>6523667930</v>
      </c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 ht="11.25" customHeight="1">
      <c r="A158" s="59"/>
      <c r="B158" s="75">
        <v>139.0</v>
      </c>
      <c r="C158" s="76">
        <f t="shared" si="1"/>
        <v>0.9780934431</v>
      </c>
      <c r="D158" s="76">
        <f t="shared" si="2"/>
        <v>8061122960</v>
      </c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 ht="11.25" customHeight="1">
      <c r="A159" s="59"/>
      <c r="B159" s="75">
        <v>140.0</v>
      </c>
      <c r="C159" s="76">
        <f t="shared" si="1"/>
        <v>0.5460177581</v>
      </c>
      <c r="D159" s="76">
        <f t="shared" si="2"/>
        <v>6226215986</v>
      </c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 ht="11.25" customHeight="1">
      <c r="A160" s="59"/>
      <c r="B160" s="75">
        <v>141.0</v>
      </c>
      <c r="C160" s="76">
        <f t="shared" si="1"/>
        <v>0.83835756</v>
      </c>
      <c r="D160" s="76">
        <f t="shared" si="2"/>
        <v>7068342338</v>
      </c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 ht="11.25" customHeight="1">
      <c r="A161" s="59"/>
      <c r="B161" s="75">
        <v>142.0</v>
      </c>
      <c r="C161" s="76">
        <f t="shared" si="1"/>
        <v>0.100937744</v>
      </c>
      <c r="D161" s="76">
        <f t="shared" si="2"/>
        <v>4882256173</v>
      </c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 ht="11.25" customHeight="1">
      <c r="A162" s="59"/>
      <c r="B162" s="75">
        <v>143.0</v>
      </c>
      <c r="C162" s="76">
        <f t="shared" si="1"/>
        <v>0.2896196806</v>
      </c>
      <c r="D162" s="76">
        <f t="shared" si="2"/>
        <v>5579162084</v>
      </c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 ht="11.25" customHeight="1">
      <c r="A163" s="59"/>
      <c r="B163" s="75">
        <v>144.0</v>
      </c>
      <c r="C163" s="76">
        <f t="shared" si="1"/>
        <v>0.2946005251</v>
      </c>
      <c r="D163" s="76">
        <f t="shared" si="2"/>
        <v>5593165225</v>
      </c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 ht="11.25" customHeight="1">
      <c r="A164" s="59"/>
      <c r="B164" s="75">
        <v>145.0</v>
      </c>
      <c r="C164" s="76">
        <f t="shared" si="1"/>
        <v>0.4462350516</v>
      </c>
      <c r="D164" s="76">
        <f t="shared" si="2"/>
        <v>5984056208</v>
      </c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 ht="11.25" customHeight="1">
      <c r="A165" s="59"/>
      <c r="B165" s="75">
        <v>146.0</v>
      </c>
      <c r="C165" s="76">
        <f t="shared" si="1"/>
        <v>0.9122834595</v>
      </c>
      <c r="D165" s="76">
        <f t="shared" si="2"/>
        <v>7422932756</v>
      </c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 ht="11.25" customHeight="1">
      <c r="A166" s="59"/>
      <c r="B166" s="75">
        <v>147.0</v>
      </c>
      <c r="C166" s="76">
        <f t="shared" si="1"/>
        <v>0.09491551976</v>
      </c>
      <c r="D166" s="76">
        <f t="shared" si="2"/>
        <v>4848602280</v>
      </c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 ht="11.25" customHeight="1">
      <c r="A167" s="59"/>
      <c r="B167" s="75">
        <v>148.0</v>
      </c>
      <c r="C167" s="76">
        <f t="shared" si="1"/>
        <v>0.7857285806</v>
      </c>
      <c r="D167" s="76">
        <f t="shared" si="2"/>
        <v>6879042936</v>
      </c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 ht="11.25" customHeight="1">
      <c r="A168" s="59"/>
      <c r="B168" s="75">
        <v>149.0</v>
      </c>
      <c r="C168" s="76">
        <f t="shared" si="1"/>
        <v>0.9879239123</v>
      </c>
      <c r="D168" s="76">
        <f t="shared" si="2"/>
        <v>8291733869</v>
      </c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 ht="11.25" customHeight="1">
      <c r="A169" s="59"/>
      <c r="B169" s="75">
        <v>150.0</v>
      </c>
      <c r="C169" s="76">
        <f t="shared" si="1"/>
        <v>0.2715105349</v>
      </c>
      <c r="D169" s="76">
        <f t="shared" si="2"/>
        <v>5527256219</v>
      </c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 ht="11.25" customHeight="1">
      <c r="A170" s="59"/>
      <c r="B170" s="75">
        <v>151.0</v>
      </c>
      <c r="C170" s="76">
        <f t="shared" si="1"/>
        <v>0.7930066425</v>
      </c>
      <c r="D170" s="76">
        <f t="shared" si="2"/>
        <v>6903386192</v>
      </c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 ht="11.25" customHeight="1">
      <c r="A171" s="59"/>
      <c r="B171" s="75">
        <v>152.0</v>
      </c>
      <c r="C171" s="76">
        <f t="shared" si="1"/>
        <v>0.2803958691</v>
      </c>
      <c r="D171" s="76">
        <f t="shared" si="2"/>
        <v>5552926816</v>
      </c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 ht="11.25" customHeight="1">
      <c r="A172" s="59"/>
      <c r="B172" s="75">
        <v>153.0</v>
      </c>
      <c r="C172" s="76">
        <f t="shared" si="1"/>
        <v>0.5295573046</v>
      </c>
      <c r="D172" s="76">
        <f t="shared" si="2"/>
        <v>6186192342</v>
      </c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 ht="11.25" customHeight="1">
      <c r="A173" s="59"/>
      <c r="B173" s="75">
        <v>154.0</v>
      </c>
      <c r="C173" s="76">
        <f t="shared" si="1"/>
        <v>0.956025821</v>
      </c>
      <c r="D173" s="76">
        <f t="shared" si="2"/>
        <v>7762216738</v>
      </c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 ht="11.25" customHeight="1">
      <c r="A174" s="59"/>
      <c r="B174" s="75">
        <v>155.0</v>
      </c>
      <c r="C174" s="76">
        <f t="shared" si="1"/>
        <v>0.04496470245</v>
      </c>
      <c r="D174" s="76">
        <f t="shared" si="2"/>
        <v>4477142876</v>
      </c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 ht="11.25" customHeight="1">
      <c r="A175" s="59"/>
      <c r="B175" s="75">
        <v>156.0</v>
      </c>
      <c r="C175" s="76">
        <f t="shared" si="1"/>
        <v>0.7887575437</v>
      </c>
      <c r="D175" s="76">
        <f t="shared" si="2"/>
        <v>6889114201</v>
      </c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 ht="11.25" customHeight="1">
      <c r="A176" s="59"/>
      <c r="B176" s="75">
        <v>157.0</v>
      </c>
      <c r="C176" s="76">
        <f t="shared" si="1"/>
        <v>0.2827646884</v>
      </c>
      <c r="D176" s="76">
        <f t="shared" si="2"/>
        <v>5559703333</v>
      </c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 ht="11.25" customHeight="1">
      <c r="A177" s="59"/>
      <c r="B177" s="75">
        <v>158.0</v>
      </c>
      <c r="C177" s="76">
        <f t="shared" si="1"/>
        <v>0.7308381597</v>
      </c>
      <c r="D177" s="76">
        <f t="shared" si="2"/>
        <v>6708770450</v>
      </c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 ht="11.25" customHeight="1">
      <c r="A178" s="59"/>
      <c r="B178" s="75">
        <v>159.0</v>
      </c>
      <c r="C178" s="76">
        <f t="shared" si="1"/>
        <v>0.6957515052</v>
      </c>
      <c r="D178" s="76">
        <f t="shared" si="2"/>
        <v>6609187867</v>
      </c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 ht="11.25" customHeight="1">
      <c r="A179" s="59"/>
      <c r="B179" s="75">
        <v>160.0</v>
      </c>
      <c r="C179" s="76">
        <f t="shared" si="1"/>
        <v>0.9719842805</v>
      </c>
      <c r="D179" s="76">
        <f t="shared" si="2"/>
        <v>7959654041</v>
      </c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 ht="11.25" customHeight="1">
      <c r="A180" s="59"/>
      <c r="B180" s="75">
        <v>161.0</v>
      </c>
      <c r="C180" s="76">
        <f t="shared" si="1"/>
        <v>0.7338983335</v>
      </c>
      <c r="D180" s="76">
        <f t="shared" si="2"/>
        <v>6717746950</v>
      </c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 ht="11.25" customHeight="1">
      <c r="A181" s="59"/>
      <c r="B181" s="75">
        <v>162.0</v>
      </c>
      <c r="C181" s="76">
        <f t="shared" si="1"/>
        <v>0.9252522021</v>
      </c>
      <c r="D181" s="76">
        <f t="shared" si="2"/>
        <v>7506326338</v>
      </c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 ht="11.25" customHeight="1">
      <c r="A182" s="59"/>
      <c r="B182" s="75">
        <v>163.0</v>
      </c>
      <c r="C182" s="76">
        <f t="shared" si="1"/>
        <v>0.3507040482</v>
      </c>
      <c r="D182" s="76">
        <f t="shared" si="2"/>
        <v>5744353561</v>
      </c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 ht="11.25" customHeight="1">
      <c r="A183" s="59"/>
      <c r="B183" s="75">
        <v>164.0</v>
      </c>
      <c r="C183" s="76">
        <f t="shared" si="1"/>
        <v>0.6627851392</v>
      </c>
      <c r="D183" s="76">
        <f t="shared" si="2"/>
        <v>6520213423</v>
      </c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 ht="11.25" customHeight="1">
      <c r="A184" s="59"/>
      <c r="B184" s="75">
        <v>165.0</v>
      </c>
      <c r="C184" s="76">
        <f t="shared" si="1"/>
        <v>0.5249625263</v>
      </c>
      <c r="D184" s="76">
        <f t="shared" si="2"/>
        <v>6175044994</v>
      </c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 ht="11.25" customHeight="1">
      <c r="A185" s="59"/>
      <c r="B185" s="75">
        <v>166.0</v>
      </c>
      <c r="C185" s="76">
        <f t="shared" si="1"/>
        <v>0.2962147478</v>
      </c>
      <c r="D185" s="76">
        <f t="shared" si="2"/>
        <v>5597679880</v>
      </c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 ht="11.25" customHeight="1">
      <c r="A186" s="59"/>
      <c r="B186" s="75">
        <v>167.0</v>
      </c>
      <c r="C186" s="76">
        <f t="shared" si="1"/>
        <v>0.8811055239</v>
      </c>
      <c r="D186" s="76">
        <f t="shared" si="2"/>
        <v>7254512112</v>
      </c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 ht="11.25" customHeight="1">
      <c r="A187" s="59"/>
      <c r="B187" s="75">
        <v>168.0</v>
      </c>
      <c r="C187" s="76">
        <f t="shared" si="1"/>
        <v>0.3994048978</v>
      </c>
      <c r="D187" s="76">
        <f t="shared" si="2"/>
        <v>5868465220</v>
      </c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 ht="11.25" customHeight="1">
      <c r="A188" s="59"/>
      <c r="B188" s="75">
        <v>169.0</v>
      </c>
      <c r="C188" s="76">
        <f t="shared" si="1"/>
        <v>0.2439901208</v>
      </c>
      <c r="D188" s="76">
        <f t="shared" si="2"/>
        <v>5444915348</v>
      </c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 ht="11.25" customHeight="1">
      <c r="A189" s="59"/>
      <c r="B189" s="75">
        <v>170.0</v>
      </c>
      <c r="C189" s="76">
        <f t="shared" si="1"/>
        <v>0.5697015846</v>
      </c>
      <c r="D189" s="76">
        <f t="shared" si="2"/>
        <v>6284160033</v>
      </c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 ht="11.25" customHeight="1">
      <c r="A190" s="59"/>
      <c r="B190" s="75">
        <v>171.0</v>
      </c>
      <c r="C190" s="76">
        <f t="shared" si="1"/>
        <v>0.907700574</v>
      </c>
      <c r="D190" s="76">
        <f t="shared" si="2"/>
        <v>7395679721</v>
      </c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 ht="11.25" customHeight="1">
      <c r="A191" s="59"/>
      <c r="B191" s="75">
        <v>172.0</v>
      </c>
      <c r="C191" s="76">
        <f t="shared" si="1"/>
        <v>0.181378292</v>
      </c>
      <c r="D191" s="76">
        <f t="shared" si="2"/>
        <v>5235765284</v>
      </c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 ht="11.25" customHeight="1">
      <c r="A192" s="59"/>
      <c r="B192" s="75">
        <v>173.0</v>
      </c>
      <c r="C192" s="76">
        <f t="shared" si="1"/>
        <v>0.1976514172</v>
      </c>
      <c r="D192" s="76">
        <f t="shared" si="2"/>
        <v>5293783611</v>
      </c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 ht="11.25" customHeight="1">
      <c r="A193" s="59"/>
      <c r="B193" s="75">
        <v>174.0</v>
      </c>
      <c r="C193" s="76">
        <f t="shared" si="1"/>
        <v>0.6306344662</v>
      </c>
      <c r="D193" s="76">
        <f t="shared" si="2"/>
        <v>6436648018</v>
      </c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 ht="11.25" customHeight="1">
      <c r="A194" s="59"/>
      <c r="B194" s="75">
        <v>175.0</v>
      </c>
      <c r="C194" s="76">
        <f t="shared" si="1"/>
        <v>0.6166777215</v>
      </c>
      <c r="D194" s="76">
        <f t="shared" si="2"/>
        <v>6401145240</v>
      </c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 ht="11.25" customHeight="1">
      <c r="A195" s="59"/>
      <c r="B195" s="75">
        <v>176.0</v>
      </c>
      <c r="C195" s="76">
        <f t="shared" si="1"/>
        <v>0.250050292</v>
      </c>
      <c r="D195" s="76">
        <f t="shared" si="2"/>
        <v>5463448525</v>
      </c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 ht="11.25" customHeight="1">
      <c r="A196" s="59"/>
      <c r="B196" s="75">
        <v>177.0</v>
      </c>
      <c r="C196" s="76">
        <f t="shared" si="1"/>
        <v>0.1851685268</v>
      </c>
      <c r="D196" s="76">
        <f t="shared" si="2"/>
        <v>5249556842</v>
      </c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 ht="11.25" customHeight="1">
      <c r="A197" s="59"/>
      <c r="B197" s="75">
        <v>178.0</v>
      </c>
      <c r="C197" s="76">
        <f t="shared" si="1"/>
        <v>0.1921689134</v>
      </c>
      <c r="D197" s="76">
        <f t="shared" si="2"/>
        <v>5274576293</v>
      </c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 ht="11.25" customHeight="1">
      <c r="A198" s="59"/>
      <c r="B198" s="75">
        <v>179.0</v>
      </c>
      <c r="C198" s="76">
        <f t="shared" si="1"/>
        <v>0.09955549015</v>
      </c>
      <c r="D198" s="76">
        <f t="shared" si="2"/>
        <v>4874664494</v>
      </c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 ht="11.25" customHeight="1">
      <c r="A199" s="59"/>
      <c r="B199" s="75">
        <v>180.0</v>
      </c>
      <c r="C199" s="76">
        <f t="shared" si="1"/>
        <v>0.07284785246</v>
      </c>
      <c r="D199" s="76">
        <f t="shared" si="2"/>
        <v>4709723863</v>
      </c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 ht="11.25" customHeight="1">
      <c r="A200" s="59"/>
      <c r="B200" s="75">
        <v>181.0</v>
      </c>
      <c r="C200" s="76">
        <f t="shared" si="1"/>
        <v>0.2701477769</v>
      </c>
      <c r="D200" s="76">
        <f t="shared" si="2"/>
        <v>5523282563</v>
      </c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 ht="11.25" customHeight="1">
      <c r="A201" s="59"/>
      <c r="B201" s="75">
        <v>182.0</v>
      </c>
      <c r="C201" s="76">
        <f t="shared" si="1"/>
        <v>0.9167960381</v>
      </c>
      <c r="D201" s="76">
        <f t="shared" si="2"/>
        <v>7450826345</v>
      </c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 ht="11.25" customHeight="1">
      <c r="A202" s="59"/>
      <c r="B202" s="75">
        <v>183.0</v>
      </c>
      <c r="C202" s="76">
        <f t="shared" si="1"/>
        <v>0.7765733895</v>
      </c>
      <c r="D202" s="76">
        <f t="shared" si="2"/>
        <v>6849093760</v>
      </c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 ht="11.25" customHeight="1">
      <c r="A203" s="59"/>
      <c r="B203" s="75">
        <v>184.0</v>
      </c>
      <c r="C203" s="76">
        <f t="shared" si="1"/>
        <v>0.867515409</v>
      </c>
      <c r="D203" s="76">
        <f t="shared" si="2"/>
        <v>7190967202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 ht="11.25" customHeight="1">
      <c r="A204" s="59"/>
      <c r="B204" s="75">
        <v>185.0</v>
      </c>
      <c r="C204" s="76">
        <f t="shared" si="1"/>
        <v>0.5557320416</v>
      </c>
      <c r="D204" s="76">
        <f t="shared" si="2"/>
        <v>6249922178</v>
      </c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 ht="11.25" customHeight="1">
      <c r="A205" s="59"/>
      <c r="B205" s="75">
        <v>186.0</v>
      </c>
      <c r="C205" s="76">
        <f t="shared" si="1"/>
        <v>0.3845519229</v>
      </c>
      <c r="D205" s="76">
        <f t="shared" si="2"/>
        <v>5831135388</v>
      </c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 ht="11.25" customHeight="1">
      <c r="A206" s="59"/>
      <c r="B206" s="75">
        <v>187.0</v>
      </c>
      <c r="C206" s="76">
        <f t="shared" si="1"/>
        <v>0.3626023106</v>
      </c>
      <c r="D206" s="76">
        <f t="shared" si="2"/>
        <v>5775164879</v>
      </c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 ht="11.25" customHeight="1">
      <c r="A207" s="59"/>
      <c r="B207" s="75">
        <v>188.0</v>
      </c>
      <c r="C207" s="76">
        <f t="shared" si="1"/>
        <v>0.9410029266</v>
      </c>
      <c r="D207" s="76">
        <f t="shared" si="2"/>
        <v>7624065496</v>
      </c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 ht="11.25" customHeight="1">
      <c r="A208" s="59"/>
      <c r="B208" s="75">
        <v>189.0</v>
      </c>
      <c r="C208" s="76">
        <f t="shared" si="1"/>
        <v>0.00851335574</v>
      </c>
      <c r="D208" s="76">
        <f t="shared" si="2"/>
        <v>3810528071</v>
      </c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 ht="11.25" customHeight="1">
      <c r="A209" s="59"/>
      <c r="B209" s="75">
        <v>190.0</v>
      </c>
      <c r="C209" s="76">
        <f t="shared" si="1"/>
        <v>0.007730909899</v>
      </c>
      <c r="D209" s="76">
        <f t="shared" si="2"/>
        <v>3776493532</v>
      </c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 ht="11.25" customHeight="1">
      <c r="A210" s="59"/>
      <c r="B210" s="75">
        <v>191.0</v>
      </c>
      <c r="C210" s="76">
        <f t="shared" si="1"/>
        <v>0.265253607</v>
      </c>
      <c r="D210" s="76">
        <f t="shared" si="2"/>
        <v>5508928067</v>
      </c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 ht="11.25" customHeight="1">
      <c r="A211" s="59"/>
      <c r="B211" s="75">
        <v>192.0</v>
      </c>
      <c r="C211" s="76">
        <f t="shared" si="1"/>
        <v>0.8374214775</v>
      </c>
      <c r="D211" s="76">
        <f t="shared" si="2"/>
        <v>7064659038</v>
      </c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 ht="11.25" customHeight="1">
      <c r="A212" s="59"/>
      <c r="B212" s="75">
        <v>193.0</v>
      </c>
      <c r="C212" s="76">
        <f t="shared" si="1"/>
        <v>0.4479357054</v>
      </c>
      <c r="D212" s="76">
        <f t="shared" si="2"/>
        <v>5988209077</v>
      </c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 ht="11.25" customHeight="1">
      <c r="A213" s="59"/>
      <c r="B213" s="75">
        <v>194.0</v>
      </c>
      <c r="C213" s="76">
        <f t="shared" si="1"/>
        <v>0.9768496367</v>
      </c>
      <c r="D213" s="76">
        <f t="shared" si="2"/>
        <v>8038689117</v>
      </c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 ht="11.25" customHeight="1">
      <c r="A214" s="59"/>
      <c r="B214" s="75">
        <v>195.0</v>
      </c>
      <c r="C214" s="76">
        <f t="shared" si="1"/>
        <v>0.2667795134</v>
      </c>
      <c r="D214" s="76">
        <f t="shared" si="2"/>
        <v>5513417745</v>
      </c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 ht="11.25" customHeight="1">
      <c r="A215" s="59"/>
      <c r="B215" s="75">
        <v>196.0</v>
      </c>
      <c r="C215" s="76">
        <f t="shared" si="1"/>
        <v>0.790458593</v>
      </c>
      <c r="D215" s="76">
        <f t="shared" si="2"/>
        <v>6894807265</v>
      </c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 ht="11.25" customHeight="1">
      <c r="A216" s="59"/>
      <c r="B216" s="75">
        <v>197.0</v>
      </c>
      <c r="C216" s="76">
        <f t="shared" si="1"/>
        <v>0.9204568472</v>
      </c>
      <c r="D216" s="76">
        <f t="shared" si="2"/>
        <v>7474302824</v>
      </c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 ht="11.25" customHeight="1">
      <c r="A217" s="59"/>
      <c r="B217" s="75">
        <v>198.0</v>
      </c>
      <c r="C217" s="76">
        <f t="shared" si="1"/>
        <v>0.5892110818</v>
      </c>
      <c r="D217" s="76">
        <f t="shared" si="2"/>
        <v>6332345217</v>
      </c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 ht="11.25" customHeight="1">
      <c r="A218" s="59"/>
      <c r="B218" s="75">
        <v>199.0</v>
      </c>
      <c r="C218" s="76">
        <f t="shared" si="1"/>
        <v>0.834522383</v>
      </c>
      <c r="D218" s="76">
        <f t="shared" si="2"/>
        <v>7053338365</v>
      </c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 ht="11.25" customHeight="1">
      <c r="A219" s="59"/>
      <c r="B219" s="75">
        <v>200.0</v>
      </c>
      <c r="C219" s="76">
        <f t="shared" si="1"/>
        <v>0.2578714527</v>
      </c>
      <c r="D219" s="76">
        <f t="shared" si="2"/>
        <v>5487018887</v>
      </c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 ht="11.25" customHeight="1">
      <c r="A220" s="59"/>
      <c r="B220" s="75">
        <v>201.0</v>
      </c>
      <c r="C220" s="76">
        <f t="shared" si="1"/>
        <v>0.8115267566</v>
      </c>
      <c r="D220" s="76">
        <f t="shared" si="2"/>
        <v>6967732578</v>
      </c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 ht="11.25" customHeight="1">
      <c r="A221" s="59"/>
      <c r="B221" s="75">
        <v>202.0</v>
      </c>
      <c r="C221" s="76">
        <f t="shared" si="1"/>
        <v>0.8592686986</v>
      </c>
      <c r="D221" s="76">
        <f t="shared" si="2"/>
        <v>7154579978</v>
      </c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 ht="11.25" customHeight="1">
      <c r="A222" s="59"/>
      <c r="B222" s="75">
        <v>203.0</v>
      </c>
      <c r="C222" s="76">
        <f t="shared" si="1"/>
        <v>0.4290835448</v>
      </c>
      <c r="D222" s="76">
        <f t="shared" si="2"/>
        <v>5942024845</v>
      </c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 ht="11.25" customHeight="1">
      <c r="A223" s="59"/>
      <c r="B223" s="75">
        <v>204.0</v>
      </c>
      <c r="C223" s="76">
        <f t="shared" si="1"/>
        <v>0.3791530512</v>
      </c>
      <c r="D223" s="76">
        <f t="shared" si="2"/>
        <v>5817463754</v>
      </c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 ht="11.25" customHeight="1">
      <c r="A224" s="59"/>
      <c r="B224" s="75">
        <v>205.0</v>
      </c>
      <c r="C224" s="76">
        <f t="shared" si="1"/>
        <v>0.2134799877</v>
      </c>
      <c r="D224" s="76">
        <f t="shared" si="2"/>
        <v>5347505498</v>
      </c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 ht="11.25" customHeight="1">
      <c r="A225" s="59"/>
      <c r="B225" s="75">
        <v>206.0</v>
      </c>
      <c r="C225" s="76">
        <f t="shared" si="1"/>
        <v>0.1390930255</v>
      </c>
      <c r="D225" s="76">
        <f t="shared" si="2"/>
        <v>5067481480</v>
      </c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 ht="11.25" customHeight="1">
      <c r="A226" s="59"/>
      <c r="B226" s="75">
        <v>207.0</v>
      </c>
      <c r="C226" s="76">
        <f t="shared" si="1"/>
        <v>0.7350472401</v>
      </c>
      <c r="D226" s="76">
        <f t="shared" si="2"/>
        <v>6721130535</v>
      </c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 ht="11.25" customHeight="1">
      <c r="A227" s="59"/>
      <c r="B227" s="75">
        <v>208.0</v>
      </c>
      <c r="C227" s="76">
        <f t="shared" si="1"/>
        <v>0.04219294906</v>
      </c>
      <c r="D227" s="76">
        <f t="shared" si="2"/>
        <v>4448159390</v>
      </c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 ht="11.25" customHeight="1">
      <c r="A228" s="59"/>
      <c r="B228" s="75">
        <v>209.0</v>
      </c>
      <c r="C228" s="76">
        <f t="shared" si="1"/>
        <v>0.2637277043</v>
      </c>
      <c r="D228" s="76">
        <f t="shared" si="2"/>
        <v>5504425268</v>
      </c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 ht="11.25" customHeight="1">
      <c r="A229" s="59"/>
      <c r="B229" s="75">
        <v>210.0</v>
      </c>
      <c r="C229" s="76">
        <f t="shared" si="1"/>
        <v>0.5875938938</v>
      </c>
      <c r="D229" s="76">
        <f t="shared" si="2"/>
        <v>6328332016</v>
      </c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 ht="11.25" customHeight="1">
      <c r="A230" s="59"/>
      <c r="B230" s="75">
        <v>211.0</v>
      </c>
      <c r="C230" s="76">
        <f t="shared" si="1"/>
        <v>0.8260087568</v>
      </c>
      <c r="D230" s="76">
        <f t="shared" si="2"/>
        <v>7020815057</v>
      </c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 ht="11.25" customHeight="1">
      <c r="A231" s="59"/>
      <c r="B231" s="75">
        <v>212.0</v>
      </c>
      <c r="C231" s="76">
        <f t="shared" si="1"/>
        <v>0.8707304154</v>
      </c>
      <c r="D231" s="76">
        <f t="shared" si="2"/>
        <v>7205574599</v>
      </c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 ht="11.25" customHeight="1">
      <c r="A232" s="59"/>
      <c r="B232" s="75">
        <v>213.0</v>
      </c>
      <c r="C232" s="76">
        <f t="shared" si="1"/>
        <v>0.395174407</v>
      </c>
      <c r="D232" s="76">
        <f t="shared" si="2"/>
        <v>5857872605</v>
      </c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 ht="11.25" customHeight="1">
      <c r="A233" s="59"/>
      <c r="B233" s="75">
        <v>214.0</v>
      </c>
      <c r="C233" s="76">
        <f t="shared" si="1"/>
        <v>0.7187538609</v>
      </c>
      <c r="D233" s="76">
        <f t="shared" si="2"/>
        <v>6673809512</v>
      </c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 ht="11.25" customHeight="1">
      <c r="A234" s="59"/>
      <c r="B234" s="75">
        <v>215.0</v>
      </c>
      <c r="C234" s="76">
        <f t="shared" si="1"/>
        <v>0.8938200345</v>
      </c>
      <c r="D234" s="76">
        <f t="shared" si="2"/>
        <v>7318793471</v>
      </c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 ht="11.25" customHeight="1">
      <c r="A235" s="59"/>
      <c r="B235" s="75">
        <v>216.0</v>
      </c>
      <c r="C235" s="76">
        <f t="shared" si="1"/>
        <v>0.8516250607</v>
      </c>
      <c r="D235" s="76">
        <f t="shared" si="2"/>
        <v>7122125017</v>
      </c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 ht="11.25" customHeight="1">
      <c r="A236" s="59"/>
      <c r="B236" s="75">
        <v>217.0</v>
      </c>
      <c r="C236" s="76">
        <f t="shared" si="1"/>
        <v>0.6995736884</v>
      </c>
      <c r="D236" s="76">
        <f t="shared" si="2"/>
        <v>6619765780</v>
      </c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 ht="11.25" customHeight="1">
      <c r="A237" s="59"/>
      <c r="B237" s="75">
        <v>218.0</v>
      </c>
      <c r="C237" s="76">
        <f t="shared" si="1"/>
        <v>0.9319790707</v>
      </c>
      <c r="D237" s="76">
        <f t="shared" si="2"/>
        <v>7554006495</v>
      </c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 ht="11.25" customHeight="1">
      <c r="A238" s="59"/>
      <c r="B238" s="75">
        <v>219.0</v>
      </c>
      <c r="C238" s="76">
        <f t="shared" si="1"/>
        <v>0.3213804231</v>
      </c>
      <c r="D238" s="76">
        <f t="shared" si="2"/>
        <v>5666697955</v>
      </c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 ht="11.25" customHeight="1">
      <c r="A239" s="59"/>
      <c r="B239" s="75">
        <v>220.0</v>
      </c>
      <c r="C239" s="76">
        <f t="shared" si="1"/>
        <v>0.5094455929</v>
      </c>
      <c r="D239" s="76">
        <f t="shared" si="2"/>
        <v>6137450292</v>
      </c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 ht="11.25" customHeight="1">
      <c r="A240" s="59"/>
      <c r="B240" s="75">
        <v>221.0</v>
      </c>
      <c r="C240" s="76">
        <f t="shared" si="1"/>
        <v>0.8945758774</v>
      </c>
      <c r="D240" s="76">
        <f t="shared" si="2"/>
        <v>7322785211</v>
      </c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 ht="11.25" customHeight="1">
      <c r="A241" s="59"/>
      <c r="B241" s="75">
        <v>222.0</v>
      </c>
      <c r="C241" s="76">
        <f t="shared" si="1"/>
        <v>0.8817761342</v>
      </c>
      <c r="D241" s="76">
        <f t="shared" si="2"/>
        <v>7257776899</v>
      </c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 ht="11.25" customHeight="1">
      <c r="A242" s="59"/>
      <c r="B242" s="75">
        <v>223.0</v>
      </c>
      <c r="C242" s="76">
        <f t="shared" si="1"/>
        <v>0.5589637024</v>
      </c>
      <c r="D242" s="76">
        <f t="shared" si="2"/>
        <v>6257825952</v>
      </c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 ht="11.25" customHeight="1">
      <c r="A243" s="59"/>
      <c r="B243" s="75">
        <v>224.0</v>
      </c>
      <c r="C243" s="76">
        <f t="shared" si="1"/>
        <v>0.5056052376</v>
      </c>
      <c r="D243" s="76">
        <f t="shared" si="2"/>
        <v>6128153363</v>
      </c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 ht="11.25" customHeight="1">
      <c r="A244" s="59"/>
      <c r="B244" s="75">
        <v>225.0</v>
      </c>
      <c r="C244" s="76">
        <f t="shared" si="1"/>
        <v>0.7065100282</v>
      </c>
      <c r="D244" s="76">
        <f t="shared" si="2"/>
        <v>6639119269</v>
      </c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 ht="11.25" customHeight="1">
      <c r="A245" s="59"/>
      <c r="B245" s="75">
        <v>226.0</v>
      </c>
      <c r="C245" s="76">
        <f t="shared" si="1"/>
        <v>0.7793147263</v>
      </c>
      <c r="D245" s="76">
        <f t="shared" si="2"/>
        <v>6857986262</v>
      </c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 ht="11.25" customHeight="1">
      <c r="A246" s="59"/>
      <c r="B246" s="75">
        <v>227.0</v>
      </c>
      <c r="C246" s="76">
        <f t="shared" si="1"/>
        <v>0.4759870575</v>
      </c>
      <c r="D246" s="76">
        <f t="shared" si="2"/>
        <v>6056429604</v>
      </c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 ht="11.25" customHeight="1">
      <c r="A247" s="59"/>
      <c r="B247" s="75">
        <v>228.0</v>
      </c>
      <c r="C247" s="76">
        <f t="shared" si="1"/>
        <v>0.2902473045</v>
      </c>
      <c r="D247" s="76">
        <f t="shared" si="2"/>
        <v>5580932737</v>
      </c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 ht="11.25" customHeight="1">
      <c r="A248" s="59"/>
      <c r="B248" s="75">
        <v>229.0</v>
      </c>
      <c r="C248" s="76">
        <f t="shared" si="1"/>
        <v>0.8334816464</v>
      </c>
      <c r="D248" s="76">
        <f t="shared" si="2"/>
        <v>7049305744</v>
      </c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 ht="11.25" customHeight="1">
      <c r="A249" s="59"/>
      <c r="B249" s="75">
        <v>230.0</v>
      </c>
      <c r="C249" s="76">
        <f t="shared" si="1"/>
        <v>0.2350372568</v>
      </c>
      <c r="D249" s="76">
        <f t="shared" si="2"/>
        <v>5417074101</v>
      </c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 ht="11.25" customHeight="1">
      <c r="A250" s="59"/>
      <c r="B250" s="75">
        <v>231.0</v>
      </c>
      <c r="C250" s="76">
        <f t="shared" si="1"/>
        <v>0.6032916286</v>
      </c>
      <c r="D250" s="76">
        <f t="shared" si="2"/>
        <v>6367454913</v>
      </c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 ht="11.25" customHeight="1">
      <c r="A251" s="59"/>
      <c r="B251" s="75">
        <v>232.0</v>
      </c>
      <c r="C251" s="76">
        <f t="shared" si="1"/>
        <v>0.9673125656</v>
      </c>
      <c r="D251" s="76">
        <f t="shared" si="2"/>
        <v>7893891519</v>
      </c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 ht="11.25" customHeight="1">
      <c r="A252" s="59"/>
      <c r="B252" s="75">
        <v>233.0</v>
      </c>
      <c r="C252" s="76">
        <f t="shared" si="1"/>
        <v>0.03715611198</v>
      </c>
      <c r="D252" s="76">
        <f t="shared" si="2"/>
        <v>4391285175</v>
      </c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 ht="11.25" customHeight="1">
      <c r="A253" s="59"/>
      <c r="B253" s="75">
        <v>234.0</v>
      </c>
      <c r="C253" s="76">
        <f t="shared" si="1"/>
        <v>0.04932857621</v>
      </c>
      <c r="D253" s="76">
        <f t="shared" si="2"/>
        <v>4519988027</v>
      </c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 ht="11.25" customHeight="1">
      <c r="A254" s="59"/>
      <c r="B254" s="75">
        <v>235.0</v>
      </c>
      <c r="C254" s="76">
        <f t="shared" si="1"/>
        <v>0.9554181581</v>
      </c>
      <c r="D254" s="76">
        <f t="shared" si="2"/>
        <v>7755945156</v>
      </c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 ht="11.25" customHeight="1">
      <c r="A255" s="59"/>
      <c r="B255" s="75">
        <v>236.0</v>
      </c>
      <c r="C255" s="76">
        <f t="shared" si="1"/>
        <v>0.8466955303</v>
      </c>
      <c r="D255" s="76">
        <f t="shared" si="2"/>
        <v>7101784457</v>
      </c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 ht="11.25" customHeight="1">
      <c r="A256" s="59"/>
      <c r="B256" s="75">
        <v>237.0</v>
      </c>
      <c r="C256" s="76">
        <f t="shared" si="1"/>
        <v>0.3266377042</v>
      </c>
      <c r="D256" s="76">
        <f t="shared" si="2"/>
        <v>5680820436</v>
      </c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 ht="11.25" customHeight="1">
      <c r="A257" s="59"/>
      <c r="B257" s="75">
        <v>238.0</v>
      </c>
      <c r="C257" s="76">
        <f t="shared" si="1"/>
        <v>0.4373601624</v>
      </c>
      <c r="D257" s="76">
        <f t="shared" si="2"/>
        <v>5962343372</v>
      </c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 ht="11.25" customHeight="1">
      <c r="A258" s="59"/>
      <c r="B258" s="75">
        <v>239.0</v>
      </c>
      <c r="C258" s="76">
        <f t="shared" si="1"/>
        <v>0.9280255772</v>
      </c>
      <c r="D258" s="76">
        <f t="shared" si="2"/>
        <v>7525568227</v>
      </c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 ht="11.25" customHeight="1">
      <c r="A259" s="59"/>
      <c r="B259" s="75">
        <v>240.0</v>
      </c>
      <c r="C259" s="76">
        <f t="shared" si="1"/>
        <v>0.2521235806</v>
      </c>
      <c r="D259" s="76">
        <f t="shared" si="2"/>
        <v>5469734032</v>
      </c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 ht="11.25" customHeight="1">
      <c r="A260" s="59"/>
      <c r="B260" s="75">
        <v>241.0</v>
      </c>
      <c r="C260" s="76">
        <f t="shared" si="1"/>
        <v>0.6441423118</v>
      </c>
      <c r="D260" s="76">
        <f t="shared" si="2"/>
        <v>6471428173</v>
      </c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 ht="11.25" customHeight="1">
      <c r="A261" s="59"/>
      <c r="B261" s="75">
        <v>242.0</v>
      </c>
      <c r="C261" s="76">
        <f t="shared" si="1"/>
        <v>0.5345750963</v>
      </c>
      <c r="D261" s="76">
        <f t="shared" si="2"/>
        <v>6198376924</v>
      </c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 ht="11.25" customHeight="1">
      <c r="A262" s="59"/>
      <c r="B262" s="75">
        <v>243.0</v>
      </c>
      <c r="C262" s="76">
        <f t="shared" si="1"/>
        <v>0.1025140849</v>
      </c>
      <c r="D262" s="76">
        <f t="shared" si="2"/>
        <v>4890821889</v>
      </c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 ht="11.25" customHeight="1">
      <c r="A263" s="59"/>
      <c r="B263" s="75">
        <v>244.0</v>
      </c>
      <c r="C263" s="76">
        <f t="shared" si="1"/>
        <v>0.02936992174</v>
      </c>
      <c r="D263" s="76">
        <f t="shared" si="2"/>
        <v>4289462941</v>
      </c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 ht="11.25" customHeight="1">
      <c r="A264" s="59"/>
      <c r="B264" s="75">
        <v>245.0</v>
      </c>
      <c r="C264" s="76">
        <f t="shared" si="1"/>
        <v>0.9397016618</v>
      </c>
      <c r="D264" s="76">
        <f t="shared" si="2"/>
        <v>7613468432</v>
      </c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 ht="11.25" customHeight="1">
      <c r="A265" s="59"/>
      <c r="B265" s="75">
        <v>246.0</v>
      </c>
      <c r="C265" s="76">
        <f t="shared" si="1"/>
        <v>0.670881043</v>
      </c>
      <c r="D265" s="76">
        <f t="shared" si="2"/>
        <v>6541718398</v>
      </c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 ht="11.25" customHeight="1">
      <c r="A266" s="59"/>
      <c r="B266" s="75">
        <v>247.0</v>
      </c>
      <c r="C266" s="76">
        <f t="shared" si="1"/>
        <v>0.6580787657</v>
      </c>
      <c r="D266" s="76">
        <f t="shared" si="2"/>
        <v>6507804519</v>
      </c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 ht="11.25" customHeight="1">
      <c r="A267" s="59"/>
      <c r="B267" s="75">
        <v>248.0</v>
      </c>
      <c r="C267" s="76">
        <f t="shared" si="1"/>
        <v>0.8566370314</v>
      </c>
      <c r="D267" s="76">
        <f t="shared" si="2"/>
        <v>7143274659</v>
      </c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 ht="11.25" customHeight="1">
      <c r="A268" s="59"/>
      <c r="B268" s="75">
        <v>249.0</v>
      </c>
      <c r="C268" s="76">
        <f t="shared" si="1"/>
        <v>0.03092559266</v>
      </c>
      <c r="D268" s="76">
        <f t="shared" si="2"/>
        <v>4311454026</v>
      </c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 ht="11.25" customHeight="1">
      <c r="A269" s="59"/>
      <c r="B269" s="75">
        <v>250.0</v>
      </c>
      <c r="C269" s="76">
        <f t="shared" si="1"/>
        <v>0.8244707538</v>
      </c>
      <c r="D269" s="76">
        <f t="shared" si="2"/>
        <v>7015048790</v>
      </c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 ht="11.25" customHeight="1">
      <c r="A270" s="59"/>
      <c r="B270" s="75">
        <v>251.0</v>
      </c>
      <c r="C270" s="76">
        <f t="shared" si="1"/>
        <v>0.4908336203</v>
      </c>
      <c r="D270" s="76">
        <f t="shared" si="2"/>
        <v>6092397578</v>
      </c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 ht="11.25" customHeight="1">
      <c r="A271" s="59"/>
      <c r="B271" s="75">
        <v>252.0</v>
      </c>
      <c r="C271" s="76">
        <f t="shared" si="1"/>
        <v>0.897424876</v>
      </c>
      <c r="D271" s="76">
        <f t="shared" si="2"/>
        <v>7338020237</v>
      </c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 ht="11.25" customHeight="1">
      <c r="A272" s="59"/>
      <c r="B272" s="75">
        <v>253.0</v>
      </c>
      <c r="C272" s="76">
        <f t="shared" si="1"/>
        <v>0.1838879205</v>
      </c>
      <c r="D272" s="76">
        <f t="shared" si="2"/>
        <v>5244916940</v>
      </c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 ht="11.25" customHeight="1">
      <c r="A273" s="59"/>
      <c r="B273" s="75">
        <v>254.0</v>
      </c>
      <c r="C273" s="76">
        <f t="shared" si="1"/>
        <v>0.8702907565</v>
      </c>
      <c r="D273" s="76">
        <f t="shared" si="2"/>
        <v>7203562285</v>
      </c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 ht="11.25" customHeight="1">
      <c r="A274" s="59"/>
      <c r="B274" s="75">
        <v>255.0</v>
      </c>
      <c r="C274" s="76">
        <f t="shared" si="1"/>
        <v>0.07030979231</v>
      </c>
      <c r="D274" s="76">
        <f t="shared" si="2"/>
        <v>4691779858</v>
      </c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 ht="11.25" customHeight="1">
      <c r="A275" s="59"/>
      <c r="B275" s="75">
        <v>256.0</v>
      </c>
      <c r="C275" s="76">
        <f t="shared" si="1"/>
        <v>0.5559235948</v>
      </c>
      <c r="D275" s="76">
        <f t="shared" si="2"/>
        <v>6250390408</v>
      </c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 ht="11.25" customHeight="1">
      <c r="A276" s="59"/>
      <c r="B276" s="75">
        <v>257.0</v>
      </c>
      <c r="C276" s="76">
        <f t="shared" si="1"/>
        <v>0.9224907439</v>
      </c>
      <c r="D276" s="76">
        <f t="shared" si="2"/>
        <v>7487701036</v>
      </c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 ht="11.25" customHeight="1">
      <c r="A277" s="59"/>
      <c r="B277" s="75">
        <v>258.0</v>
      </c>
      <c r="C277" s="76">
        <f t="shared" si="1"/>
        <v>0.7235305627</v>
      </c>
      <c r="D277" s="76">
        <f t="shared" si="2"/>
        <v>6687538911</v>
      </c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 ht="11.25" customHeight="1">
      <c r="A278" s="59"/>
      <c r="B278" s="75">
        <v>259.0</v>
      </c>
      <c r="C278" s="76">
        <f t="shared" si="1"/>
        <v>0.525546167</v>
      </c>
      <c r="D278" s="76">
        <f t="shared" si="2"/>
        <v>6176460481</v>
      </c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 ht="11.25" customHeight="1">
      <c r="A279" s="59"/>
      <c r="B279" s="75">
        <v>260.0</v>
      </c>
      <c r="C279" s="76">
        <f t="shared" si="1"/>
        <v>0.09594799806</v>
      </c>
      <c r="D279" s="76">
        <f t="shared" si="2"/>
        <v>4854481217</v>
      </c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 ht="11.25" customHeight="1">
      <c r="A280" s="59"/>
      <c r="B280" s="75">
        <v>261.0</v>
      </c>
      <c r="C280" s="76">
        <f t="shared" si="1"/>
        <v>0.1762011133</v>
      </c>
      <c r="D280" s="76">
        <f t="shared" si="2"/>
        <v>5216631988</v>
      </c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 ht="11.25" customHeight="1">
      <c r="A281" s="59"/>
      <c r="B281" s="75">
        <v>262.0</v>
      </c>
      <c r="C281" s="76">
        <f t="shared" si="1"/>
        <v>0.2451060432</v>
      </c>
      <c r="D281" s="76">
        <f t="shared" si="2"/>
        <v>5448346434</v>
      </c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 ht="11.25" customHeight="1">
      <c r="A282" s="59"/>
      <c r="B282" s="75">
        <v>263.0</v>
      </c>
      <c r="C282" s="76">
        <f t="shared" si="1"/>
        <v>0.4461543927</v>
      </c>
      <c r="D282" s="76">
        <f t="shared" si="2"/>
        <v>5983859186</v>
      </c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 ht="11.25" customHeight="1">
      <c r="A283" s="59"/>
      <c r="B283" s="75">
        <v>264.0</v>
      </c>
      <c r="C283" s="76">
        <f t="shared" si="1"/>
        <v>0.6666570267</v>
      </c>
      <c r="D283" s="76">
        <f t="shared" si="2"/>
        <v>6530472482</v>
      </c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 ht="11.25" customHeight="1">
      <c r="A284" s="59"/>
      <c r="B284" s="75">
        <v>265.0</v>
      </c>
      <c r="C284" s="76">
        <f t="shared" si="1"/>
        <v>0.5098426887</v>
      </c>
      <c r="D284" s="76">
        <f t="shared" si="2"/>
        <v>6138411708</v>
      </c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 ht="11.25" customHeight="1">
      <c r="A285" s="59"/>
      <c r="B285" s="75">
        <v>266.0</v>
      </c>
      <c r="C285" s="76">
        <f t="shared" si="1"/>
        <v>0.8239628536</v>
      </c>
      <c r="D285" s="76">
        <f t="shared" si="2"/>
        <v>7013151616</v>
      </c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 ht="11.25" customHeight="1">
      <c r="A286" s="59"/>
      <c r="B286" s="75">
        <v>267.0</v>
      </c>
      <c r="C286" s="76">
        <f t="shared" si="1"/>
        <v>0.4081543482</v>
      </c>
      <c r="D286" s="76">
        <f t="shared" si="2"/>
        <v>5890280632</v>
      </c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 ht="11.25" customHeight="1">
      <c r="A287" s="59"/>
      <c r="B287" s="75">
        <v>268.0</v>
      </c>
      <c r="C287" s="76">
        <f t="shared" si="1"/>
        <v>0.8417780425</v>
      </c>
      <c r="D287" s="76">
        <f t="shared" si="2"/>
        <v>7081920924</v>
      </c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 ht="11.25" customHeight="1">
      <c r="A288" s="59"/>
      <c r="B288" s="75">
        <v>269.0</v>
      </c>
      <c r="C288" s="76">
        <f t="shared" si="1"/>
        <v>0.8441643278</v>
      </c>
      <c r="D288" s="76">
        <f t="shared" si="2"/>
        <v>7091508373</v>
      </c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 ht="11.25" customHeight="1">
      <c r="A289" s="59"/>
      <c r="B289" s="75">
        <v>270.0</v>
      </c>
      <c r="C289" s="76">
        <f t="shared" si="1"/>
        <v>0.8801265693</v>
      </c>
      <c r="D289" s="76">
        <f t="shared" si="2"/>
        <v>7249769453</v>
      </c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 ht="11.25" customHeight="1">
      <c r="A290" s="59"/>
      <c r="B290" s="75">
        <v>271.0</v>
      </c>
      <c r="C290" s="76">
        <f t="shared" si="1"/>
        <v>0.2900405643</v>
      </c>
      <c r="D290" s="76">
        <f t="shared" si="2"/>
        <v>5580349680</v>
      </c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 ht="11.25" customHeight="1">
      <c r="A291" s="59"/>
      <c r="B291" s="75">
        <v>272.0</v>
      </c>
      <c r="C291" s="76">
        <f t="shared" si="1"/>
        <v>0.1237829511</v>
      </c>
      <c r="D291" s="76">
        <f t="shared" si="2"/>
        <v>4998075207</v>
      </c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 ht="11.25" customHeight="1">
      <c r="A292" s="59"/>
      <c r="B292" s="75">
        <v>273.0</v>
      </c>
      <c r="C292" s="76">
        <f t="shared" si="1"/>
        <v>0.7721969387</v>
      </c>
      <c r="D292" s="76">
        <f t="shared" si="2"/>
        <v>6835024744</v>
      </c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 ht="11.25" customHeight="1">
      <c r="A293" s="59"/>
      <c r="B293" s="75">
        <v>274.0</v>
      </c>
      <c r="C293" s="76">
        <f t="shared" si="1"/>
        <v>0.142778064</v>
      </c>
      <c r="D293" s="76">
        <f t="shared" si="2"/>
        <v>5083396751</v>
      </c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 ht="11.25" customHeight="1">
      <c r="A294" s="59"/>
      <c r="B294" s="75">
        <v>275.0</v>
      </c>
      <c r="C294" s="76">
        <f t="shared" si="1"/>
        <v>0.03145340512</v>
      </c>
      <c r="D294" s="76">
        <f t="shared" si="2"/>
        <v>4318707131</v>
      </c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 ht="11.25" customHeight="1">
      <c r="A295" s="59"/>
      <c r="B295" s="75">
        <v>276.0</v>
      </c>
      <c r="C295" s="76">
        <f t="shared" si="1"/>
        <v>0.9904385615</v>
      </c>
      <c r="D295" s="76">
        <f t="shared" si="2"/>
        <v>8377119431</v>
      </c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 ht="11.25" customHeight="1">
      <c r="A296" s="59"/>
      <c r="B296" s="75">
        <v>277.0</v>
      </c>
      <c r="C296" s="76">
        <f t="shared" si="1"/>
        <v>0.3039480406</v>
      </c>
      <c r="D296" s="76">
        <f t="shared" si="2"/>
        <v>5619154662</v>
      </c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 ht="11.25" customHeight="1">
      <c r="A297" s="59"/>
      <c r="B297" s="75">
        <v>278.0</v>
      </c>
      <c r="C297" s="76">
        <f t="shared" si="1"/>
        <v>0.4492345841</v>
      </c>
      <c r="D297" s="76">
        <f t="shared" si="2"/>
        <v>5991379263</v>
      </c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 ht="11.25" customHeight="1">
      <c r="A298" s="59"/>
      <c r="B298" s="75">
        <v>279.0</v>
      </c>
      <c r="C298" s="76">
        <f t="shared" si="1"/>
        <v>0.6049938486</v>
      </c>
      <c r="D298" s="76">
        <f t="shared" si="2"/>
        <v>6371721192</v>
      </c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 ht="11.25" customHeight="1">
      <c r="A299" s="59"/>
      <c r="B299" s="75">
        <v>280.0</v>
      </c>
      <c r="C299" s="76">
        <f t="shared" si="1"/>
        <v>0.9683814513</v>
      </c>
      <c r="D299" s="76">
        <f t="shared" si="2"/>
        <v>7908216044</v>
      </c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 ht="11.25" customHeight="1">
      <c r="A300" s="59"/>
      <c r="B300" s="75">
        <v>281.0</v>
      </c>
      <c r="C300" s="76">
        <f t="shared" si="1"/>
        <v>0.6307738073</v>
      </c>
      <c r="D300" s="76">
        <f t="shared" si="2"/>
        <v>6437004594</v>
      </c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 ht="11.25" customHeight="1">
      <c r="A301" s="59"/>
      <c r="B301" s="75">
        <v>282.0</v>
      </c>
      <c r="C301" s="76">
        <f t="shared" si="1"/>
        <v>0.9835678654</v>
      </c>
      <c r="D301" s="76">
        <f t="shared" si="2"/>
        <v>8174932166</v>
      </c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 ht="11.25" customHeight="1">
      <c r="A302" s="59"/>
      <c r="B302" s="75">
        <v>283.0</v>
      </c>
      <c r="C302" s="76">
        <f t="shared" si="1"/>
        <v>0.6211337767</v>
      </c>
      <c r="D302" s="76">
        <f t="shared" si="2"/>
        <v>6412436104</v>
      </c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 ht="11.25" customHeight="1">
      <c r="A303" s="59"/>
      <c r="B303" s="75">
        <v>284.0</v>
      </c>
      <c r="C303" s="76">
        <f t="shared" si="1"/>
        <v>0.9068433877</v>
      </c>
      <c r="D303" s="76">
        <f t="shared" si="2"/>
        <v>7390694300</v>
      </c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 ht="11.25" customHeight="1">
      <c r="A304" s="59"/>
      <c r="B304" s="75">
        <v>285.0</v>
      </c>
      <c r="C304" s="76">
        <f t="shared" si="1"/>
        <v>0.2908062321</v>
      </c>
      <c r="D304" s="76">
        <f t="shared" si="2"/>
        <v>5582508075</v>
      </c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 ht="11.25" customHeight="1">
      <c r="A305" s="59"/>
      <c r="B305" s="75">
        <v>286.0</v>
      </c>
      <c r="C305" s="76">
        <f t="shared" si="1"/>
        <v>0.3276927689</v>
      </c>
      <c r="D305" s="76">
        <f t="shared" si="2"/>
        <v>5683643385</v>
      </c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 ht="11.25" customHeight="1">
      <c r="A306" s="59"/>
      <c r="B306" s="75">
        <v>287.0</v>
      </c>
      <c r="C306" s="76">
        <f t="shared" si="1"/>
        <v>0.1668387036</v>
      </c>
      <c r="D306" s="76">
        <f t="shared" si="2"/>
        <v>5181104138</v>
      </c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 ht="11.25" customHeight="1">
      <c r="A307" s="59"/>
      <c r="B307" s="75">
        <v>288.0</v>
      </c>
      <c r="C307" s="76">
        <f t="shared" si="1"/>
        <v>0.09437970369</v>
      </c>
      <c r="D307" s="76">
        <f t="shared" si="2"/>
        <v>4845532757</v>
      </c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 ht="11.25" customHeight="1">
      <c r="A308" s="59"/>
      <c r="B308" s="75">
        <v>289.0</v>
      </c>
      <c r="C308" s="76">
        <f t="shared" si="1"/>
        <v>0.9381029349</v>
      </c>
      <c r="D308" s="76">
        <f t="shared" si="2"/>
        <v>7600691211</v>
      </c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 ht="11.25" customHeight="1">
      <c r="A309" s="59"/>
      <c r="B309" s="75">
        <v>290.0</v>
      </c>
      <c r="C309" s="76">
        <f t="shared" si="1"/>
        <v>0.4331111265</v>
      </c>
      <c r="D309" s="76">
        <f t="shared" si="2"/>
        <v>5951921268</v>
      </c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 ht="11.25" customHeight="1">
      <c r="A310" s="59"/>
      <c r="B310" s="75">
        <v>291.0</v>
      </c>
      <c r="C310" s="76">
        <f t="shared" si="1"/>
        <v>0.1904329201</v>
      </c>
      <c r="D310" s="76">
        <f t="shared" si="2"/>
        <v>5268424866</v>
      </c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 ht="11.25" customHeight="1">
      <c r="A311" s="59"/>
      <c r="B311" s="75">
        <v>292.0</v>
      </c>
      <c r="C311" s="76">
        <f t="shared" si="1"/>
        <v>0.1124306325</v>
      </c>
      <c r="D311" s="76">
        <f t="shared" si="2"/>
        <v>4942629337</v>
      </c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 ht="11.25" customHeight="1">
      <c r="A312" s="59"/>
      <c r="B312" s="75">
        <v>293.0</v>
      </c>
      <c r="C312" s="76">
        <f t="shared" si="1"/>
        <v>0.7707259503</v>
      </c>
      <c r="D312" s="76">
        <f t="shared" si="2"/>
        <v>6830330227</v>
      </c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 ht="11.25" customHeight="1">
      <c r="A313" s="59"/>
      <c r="B313" s="75">
        <v>294.0</v>
      </c>
      <c r="C313" s="76">
        <f t="shared" si="1"/>
        <v>0.6380971747</v>
      </c>
      <c r="D313" s="76">
        <f t="shared" si="2"/>
        <v>6455808525</v>
      </c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 ht="11.25" customHeight="1">
      <c r="A314" s="59"/>
      <c r="B314" s="75">
        <v>295.0</v>
      </c>
      <c r="C314" s="76">
        <f t="shared" si="1"/>
        <v>0.988402289</v>
      </c>
      <c r="D314" s="76">
        <f t="shared" si="2"/>
        <v>8306701348</v>
      </c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 ht="11.25" customHeight="1">
      <c r="A315" s="59"/>
      <c r="B315" s="75">
        <v>296.0</v>
      </c>
      <c r="C315" s="76">
        <f t="shared" si="1"/>
        <v>0.3517710029</v>
      </c>
      <c r="D315" s="76">
        <f t="shared" si="2"/>
        <v>5747131478</v>
      </c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 ht="11.25" customHeight="1">
      <c r="A316" s="59"/>
      <c r="B316" s="75">
        <v>297.0</v>
      </c>
      <c r="C316" s="76">
        <f t="shared" si="1"/>
        <v>0.5567444454</v>
      </c>
      <c r="D316" s="76">
        <f t="shared" si="2"/>
        <v>6252397246</v>
      </c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 ht="11.25" customHeight="1">
      <c r="A317" s="59"/>
      <c r="B317" s="75">
        <v>298.0</v>
      </c>
      <c r="C317" s="76">
        <f t="shared" si="1"/>
        <v>0.152962678</v>
      </c>
      <c r="D317" s="76">
        <f t="shared" si="2"/>
        <v>5125991243</v>
      </c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 ht="11.25" customHeight="1">
      <c r="A318" s="59"/>
      <c r="B318" s="75">
        <v>299.0</v>
      </c>
      <c r="C318" s="76">
        <f t="shared" si="1"/>
        <v>0.1242426749</v>
      </c>
      <c r="D318" s="76">
        <f t="shared" si="2"/>
        <v>5000243638</v>
      </c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 ht="11.25" customHeight="1">
      <c r="A319" s="59"/>
      <c r="B319" s="75">
        <v>300.0</v>
      </c>
      <c r="C319" s="76">
        <f t="shared" si="1"/>
        <v>0.93138089</v>
      </c>
      <c r="D319" s="76">
        <f t="shared" si="2"/>
        <v>7549623302</v>
      </c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 ht="11.25" customHeight="1">
      <c r="A320" s="59"/>
      <c r="B320" s="75">
        <v>301.0</v>
      </c>
      <c r="C320" s="76">
        <f t="shared" si="1"/>
        <v>0.1121964712</v>
      </c>
      <c r="D320" s="76">
        <f t="shared" si="2"/>
        <v>4941444655</v>
      </c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 ht="11.25" customHeight="1">
      <c r="A321" s="59"/>
      <c r="B321" s="75">
        <v>302.0</v>
      </c>
      <c r="C321" s="76">
        <f t="shared" si="1"/>
        <v>0.01514095657</v>
      </c>
      <c r="D321" s="76">
        <f t="shared" si="2"/>
        <v>4022716899</v>
      </c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 ht="11.25" customHeight="1">
      <c r="A322" s="59"/>
      <c r="B322" s="75">
        <v>303.0</v>
      </c>
      <c r="C322" s="76">
        <f t="shared" si="1"/>
        <v>0.4151271089</v>
      </c>
      <c r="D322" s="76">
        <f t="shared" si="2"/>
        <v>5907583992</v>
      </c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 ht="11.25" customHeight="1">
      <c r="A323" s="59"/>
      <c r="B323" s="75">
        <v>304.0</v>
      </c>
      <c r="C323" s="76">
        <f t="shared" si="1"/>
        <v>0.3539964276</v>
      </c>
      <c r="D323" s="76">
        <f t="shared" si="2"/>
        <v>5752915839</v>
      </c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 ht="11.25" customHeight="1">
      <c r="A324" s="59"/>
      <c r="B324" s="75">
        <v>305.0</v>
      </c>
      <c r="C324" s="76">
        <f t="shared" si="1"/>
        <v>0.03133256786</v>
      </c>
      <c r="D324" s="76">
        <f t="shared" si="2"/>
        <v>4317055543</v>
      </c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 ht="11.25" customHeight="1">
      <c r="A325" s="59"/>
      <c r="B325" s="75">
        <v>306.0</v>
      </c>
      <c r="C325" s="76">
        <f t="shared" si="1"/>
        <v>0.3761812077</v>
      </c>
      <c r="D325" s="76">
        <f t="shared" si="2"/>
        <v>5809912796</v>
      </c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 ht="11.25" customHeight="1">
      <c r="A326" s="59"/>
      <c r="B326" s="75">
        <v>307.0</v>
      </c>
      <c r="C326" s="76">
        <f t="shared" si="1"/>
        <v>0.4590784767</v>
      </c>
      <c r="D326" s="76">
        <f t="shared" si="2"/>
        <v>6015364696</v>
      </c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 ht="11.25" customHeight="1">
      <c r="A327" s="59"/>
      <c r="B327" s="75">
        <v>308.0</v>
      </c>
      <c r="C327" s="76">
        <f t="shared" si="1"/>
        <v>0.60857623</v>
      </c>
      <c r="D327" s="76">
        <f t="shared" si="2"/>
        <v>6380716257</v>
      </c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 ht="11.25" customHeight="1">
      <c r="A328" s="59"/>
      <c r="B328" s="75">
        <v>309.0</v>
      </c>
      <c r="C328" s="76">
        <f t="shared" si="1"/>
        <v>0.4470042553</v>
      </c>
      <c r="D328" s="76">
        <f t="shared" si="2"/>
        <v>5985934840</v>
      </c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 ht="11.25" customHeight="1">
      <c r="A329" s="59"/>
      <c r="B329" s="75">
        <v>310.0</v>
      </c>
      <c r="C329" s="76">
        <f t="shared" si="1"/>
        <v>0.1243454931</v>
      </c>
      <c r="D329" s="76">
        <f t="shared" si="2"/>
        <v>5000727844</v>
      </c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 ht="11.25" customHeight="1">
      <c r="A330" s="59"/>
      <c r="B330" s="75">
        <v>311.0</v>
      </c>
      <c r="C330" s="76">
        <f t="shared" si="1"/>
        <v>0.5434983354</v>
      </c>
      <c r="D330" s="76">
        <f t="shared" si="2"/>
        <v>6220079275</v>
      </c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 ht="11.25" customHeight="1">
      <c r="A331" s="59"/>
      <c r="B331" s="75">
        <v>312.0</v>
      </c>
      <c r="C331" s="76">
        <f t="shared" si="1"/>
        <v>0.5871453833</v>
      </c>
      <c r="D331" s="76">
        <f t="shared" si="2"/>
        <v>6327219652</v>
      </c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 ht="11.25" customHeight="1">
      <c r="A332" s="59"/>
      <c r="B332" s="75">
        <v>313.0</v>
      </c>
      <c r="C332" s="76">
        <f t="shared" si="1"/>
        <v>0.6078486132</v>
      </c>
      <c r="D332" s="76">
        <f t="shared" si="2"/>
        <v>6378887427</v>
      </c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 ht="11.25" customHeight="1">
      <c r="A333" s="59"/>
      <c r="B333" s="75">
        <v>314.0</v>
      </c>
      <c r="C333" s="76">
        <f t="shared" si="1"/>
        <v>0.2693526757</v>
      </c>
      <c r="D333" s="76">
        <f t="shared" si="2"/>
        <v>5520959503</v>
      </c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 ht="11.25" customHeight="1">
      <c r="A334" s="59"/>
      <c r="B334" s="75">
        <v>315.0</v>
      </c>
      <c r="C334" s="76">
        <f t="shared" si="1"/>
        <v>0.6753167729</v>
      </c>
      <c r="D334" s="76">
        <f t="shared" si="2"/>
        <v>6553590704</v>
      </c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 ht="11.25" customHeight="1">
      <c r="A335" s="59"/>
      <c r="B335" s="75">
        <v>316.0</v>
      </c>
      <c r="C335" s="76">
        <f t="shared" si="1"/>
        <v>0.6219562722</v>
      </c>
      <c r="D335" s="76">
        <f t="shared" si="2"/>
        <v>6414524577</v>
      </c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 ht="11.25" customHeight="1">
      <c r="A336" s="59"/>
      <c r="B336" s="75">
        <v>317.0</v>
      </c>
      <c r="C336" s="76">
        <f t="shared" si="1"/>
        <v>0.09896011214</v>
      </c>
      <c r="D336" s="76">
        <f t="shared" si="2"/>
        <v>4871370794</v>
      </c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 ht="11.25" customHeight="1">
      <c r="A337" s="59"/>
      <c r="B337" s="75">
        <v>318.0</v>
      </c>
      <c r="C337" s="76">
        <f t="shared" si="1"/>
        <v>0.219915129</v>
      </c>
      <c r="D337" s="76">
        <f t="shared" si="2"/>
        <v>5368676021</v>
      </c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 ht="11.25" customHeight="1">
      <c r="A338" s="59"/>
      <c r="B338" s="75">
        <v>319.0</v>
      </c>
      <c r="C338" s="76">
        <f t="shared" si="1"/>
        <v>0.9036925791</v>
      </c>
      <c r="D338" s="76">
        <f t="shared" si="2"/>
        <v>7372655025</v>
      </c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 ht="11.25" customHeight="1">
      <c r="A339" s="59"/>
      <c r="B339" s="75">
        <v>320.0</v>
      </c>
      <c r="C339" s="76">
        <f t="shared" si="1"/>
        <v>0.6686309799</v>
      </c>
      <c r="D339" s="76">
        <f t="shared" si="2"/>
        <v>6535720772</v>
      </c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 ht="11.25" customHeight="1">
      <c r="A340" s="59"/>
      <c r="B340" s="75">
        <v>321.0</v>
      </c>
      <c r="C340" s="76">
        <f t="shared" si="1"/>
        <v>0.6040289248</v>
      </c>
      <c r="D340" s="76">
        <f t="shared" si="2"/>
        <v>6369302190</v>
      </c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 ht="11.25" customHeight="1">
      <c r="A341" s="59"/>
      <c r="B341" s="75">
        <v>322.0</v>
      </c>
      <c r="C341" s="76">
        <f t="shared" si="1"/>
        <v>0.07006531704</v>
      </c>
      <c r="D341" s="76">
        <f t="shared" si="2"/>
        <v>4690025297</v>
      </c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 ht="11.25" customHeight="1">
      <c r="A342" s="59"/>
      <c r="B342" s="75">
        <v>323.0</v>
      </c>
      <c r="C342" s="76">
        <f t="shared" si="1"/>
        <v>0.06810637482</v>
      </c>
      <c r="D342" s="76">
        <f t="shared" si="2"/>
        <v>4675793302</v>
      </c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 ht="11.25" customHeight="1">
      <c r="A343" s="59"/>
      <c r="B343" s="75">
        <v>324.0</v>
      </c>
      <c r="C343" s="76">
        <f t="shared" si="1"/>
        <v>0.1619273691</v>
      </c>
      <c r="D343" s="76">
        <f t="shared" si="2"/>
        <v>5161952145</v>
      </c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 ht="11.25" customHeight="1">
      <c r="A344" s="59"/>
      <c r="B344" s="75">
        <v>325.0</v>
      </c>
      <c r="C344" s="76">
        <f t="shared" si="1"/>
        <v>0.2094647916</v>
      </c>
      <c r="D344" s="76">
        <f t="shared" si="2"/>
        <v>5334107556</v>
      </c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 ht="11.25" customHeight="1">
      <c r="A345" s="59"/>
      <c r="B345" s="75">
        <v>326.0</v>
      </c>
      <c r="C345" s="76">
        <f t="shared" si="1"/>
        <v>0.2768714968</v>
      </c>
      <c r="D345" s="76">
        <f t="shared" si="2"/>
        <v>5542793017</v>
      </c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 ht="11.25" customHeight="1">
      <c r="A346" s="59"/>
      <c r="B346" s="75">
        <v>327.0</v>
      </c>
      <c r="C346" s="76">
        <f t="shared" si="1"/>
        <v>0.5978539383</v>
      </c>
      <c r="D346" s="76">
        <f t="shared" si="2"/>
        <v>6353858985</v>
      </c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 ht="11.25" customHeight="1">
      <c r="A347" s="59"/>
      <c r="B347" s="75">
        <v>328.0</v>
      </c>
      <c r="C347" s="76">
        <f t="shared" si="1"/>
        <v>0.8529971759</v>
      </c>
      <c r="D347" s="76">
        <f t="shared" si="2"/>
        <v>7127866796</v>
      </c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 ht="11.25" customHeight="1">
      <c r="A348" s="59"/>
      <c r="B348" s="75">
        <v>329.0</v>
      </c>
      <c r="C348" s="76">
        <f t="shared" si="1"/>
        <v>0.3848144635</v>
      </c>
      <c r="D348" s="76">
        <f t="shared" si="2"/>
        <v>5831798754</v>
      </c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 ht="11.25" customHeight="1">
      <c r="A349" s="59"/>
      <c r="B349" s="75">
        <v>330.0</v>
      </c>
      <c r="C349" s="76">
        <f t="shared" si="1"/>
        <v>0.6599925112</v>
      </c>
      <c r="D349" s="76">
        <f t="shared" si="2"/>
        <v>6512842386</v>
      </c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 ht="11.25" customHeight="1">
      <c r="A350" s="59"/>
      <c r="B350" s="75">
        <v>331.0</v>
      </c>
      <c r="C350" s="76">
        <f t="shared" si="1"/>
        <v>0.01336086587</v>
      </c>
      <c r="D350" s="76">
        <f t="shared" si="2"/>
        <v>3975232751</v>
      </c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 ht="11.25" customHeight="1">
      <c r="A351" s="59"/>
      <c r="B351" s="75">
        <v>332.0</v>
      </c>
      <c r="C351" s="76">
        <f t="shared" si="1"/>
        <v>0.0004812542027</v>
      </c>
      <c r="D351" s="76">
        <f t="shared" si="2"/>
        <v>2926872736</v>
      </c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 ht="11.25" customHeight="1">
      <c r="A352" s="59"/>
      <c r="B352" s="75">
        <v>333.0</v>
      </c>
      <c r="C352" s="76">
        <f t="shared" si="1"/>
        <v>0.93881908</v>
      </c>
      <c r="D352" s="76">
        <f t="shared" si="2"/>
        <v>7606382447</v>
      </c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 ht="11.25" customHeight="1">
      <c r="A353" s="59"/>
      <c r="B353" s="75">
        <v>334.0</v>
      </c>
      <c r="C353" s="76">
        <f t="shared" si="1"/>
        <v>0.482624079</v>
      </c>
      <c r="D353" s="76">
        <f t="shared" si="2"/>
        <v>6072515759</v>
      </c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 ht="11.25" customHeight="1">
      <c r="A354" s="59"/>
      <c r="B354" s="75">
        <v>335.0</v>
      </c>
      <c r="C354" s="76">
        <f t="shared" si="1"/>
        <v>0.3354037988</v>
      </c>
      <c r="D354" s="76">
        <f t="shared" si="2"/>
        <v>5704165582</v>
      </c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 ht="11.25" customHeight="1">
      <c r="A355" s="59"/>
      <c r="B355" s="75">
        <v>336.0</v>
      </c>
      <c r="C355" s="76">
        <f t="shared" si="1"/>
        <v>0.1325131746</v>
      </c>
      <c r="D355" s="76">
        <f t="shared" si="2"/>
        <v>5038333440</v>
      </c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 ht="11.25" customHeight="1">
      <c r="A356" s="59"/>
      <c r="B356" s="75">
        <v>337.0</v>
      </c>
      <c r="C356" s="76">
        <f t="shared" si="1"/>
        <v>0.4467481722</v>
      </c>
      <c r="D356" s="76">
        <f t="shared" si="2"/>
        <v>5985309461</v>
      </c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 ht="11.25" customHeight="1">
      <c r="A357" s="59"/>
      <c r="B357" s="75">
        <v>338.0</v>
      </c>
      <c r="C357" s="76">
        <f t="shared" si="1"/>
        <v>0.4837399051</v>
      </c>
      <c r="D357" s="76">
        <f t="shared" si="2"/>
        <v>6075218920</v>
      </c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 ht="11.25" customHeight="1">
      <c r="A358" s="59"/>
      <c r="B358" s="75">
        <v>339.0</v>
      </c>
      <c r="C358" s="76">
        <f t="shared" si="1"/>
        <v>0.6952374041</v>
      </c>
      <c r="D358" s="76">
        <f t="shared" si="2"/>
        <v>6607769635</v>
      </c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 ht="11.25" customHeight="1">
      <c r="A359" s="59"/>
      <c r="B359" s="75">
        <v>340.0</v>
      </c>
      <c r="C359" s="76">
        <f t="shared" si="1"/>
        <v>0.2226795787</v>
      </c>
      <c r="D359" s="76">
        <f t="shared" si="2"/>
        <v>5377661051</v>
      </c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 ht="11.25" customHeight="1">
      <c r="A360" s="59"/>
      <c r="B360" s="75">
        <v>341.0</v>
      </c>
      <c r="C360" s="76">
        <f t="shared" si="1"/>
        <v>0.8721848068</v>
      </c>
      <c r="D360" s="76">
        <f t="shared" si="2"/>
        <v>7212265349</v>
      </c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 ht="11.25" customHeight="1">
      <c r="A361" s="59"/>
      <c r="B361" s="75">
        <v>342.0</v>
      </c>
      <c r="C361" s="76">
        <f t="shared" si="1"/>
        <v>0.1231329003</v>
      </c>
      <c r="D361" s="76">
        <f t="shared" si="2"/>
        <v>4994999394</v>
      </c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 ht="11.25" customHeight="1">
      <c r="A362" s="59"/>
      <c r="B362" s="75">
        <v>343.0</v>
      </c>
      <c r="C362" s="76">
        <f t="shared" si="1"/>
        <v>0.05679055486</v>
      </c>
      <c r="D362" s="76">
        <f t="shared" si="2"/>
        <v>4586710247</v>
      </c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 ht="11.25" customHeight="1">
      <c r="A363" s="59"/>
      <c r="B363" s="75">
        <v>344.0</v>
      </c>
      <c r="C363" s="76">
        <f t="shared" si="1"/>
        <v>0.5302118349</v>
      </c>
      <c r="D363" s="76">
        <f t="shared" si="2"/>
        <v>6187781035</v>
      </c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 ht="11.25" customHeight="1">
      <c r="A364" s="59"/>
      <c r="B364" s="75">
        <v>345.0</v>
      </c>
      <c r="C364" s="76">
        <f t="shared" si="1"/>
        <v>0.3652262386</v>
      </c>
      <c r="D364" s="76">
        <f t="shared" si="2"/>
        <v>5781912363</v>
      </c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 ht="11.25" customHeight="1">
      <c r="A365" s="59"/>
      <c r="B365" s="75">
        <v>346.0</v>
      </c>
      <c r="C365" s="76">
        <f t="shared" si="1"/>
        <v>0.9736129725</v>
      </c>
      <c r="D365" s="76">
        <f t="shared" si="2"/>
        <v>7984734773</v>
      </c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 ht="11.25" customHeight="1">
      <c r="A366" s="59"/>
      <c r="B366" s="75">
        <v>347.0</v>
      </c>
      <c r="C366" s="76">
        <f t="shared" si="1"/>
        <v>0.1115088982</v>
      </c>
      <c r="D366" s="76">
        <f t="shared" si="2"/>
        <v>4937955801</v>
      </c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 ht="11.25" customHeight="1">
      <c r="A367" s="59"/>
      <c r="B367" s="75">
        <v>348.0</v>
      </c>
      <c r="C367" s="76">
        <f t="shared" si="1"/>
        <v>0.5431601356</v>
      </c>
      <c r="D367" s="76">
        <f t="shared" si="2"/>
        <v>6219255831</v>
      </c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 ht="11.25" customHeight="1">
      <c r="A368" s="59"/>
      <c r="B368" s="75">
        <v>349.0</v>
      </c>
      <c r="C368" s="76">
        <f t="shared" si="1"/>
        <v>0.5091031132</v>
      </c>
      <c r="D368" s="76">
        <f t="shared" si="2"/>
        <v>6136621126</v>
      </c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 ht="11.25" customHeight="1">
      <c r="A369" s="59"/>
      <c r="B369" s="75">
        <v>350.0</v>
      </c>
      <c r="C369" s="76">
        <f t="shared" si="1"/>
        <v>0.1488198998</v>
      </c>
      <c r="D369" s="76">
        <f t="shared" si="2"/>
        <v>5108901214</v>
      </c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 ht="11.25" customHeight="1">
      <c r="A370" s="59"/>
      <c r="B370" s="75">
        <v>351.0</v>
      </c>
      <c r="C370" s="76">
        <f t="shared" si="1"/>
        <v>0.08708556623</v>
      </c>
      <c r="D370" s="76">
        <f t="shared" si="2"/>
        <v>4802404441</v>
      </c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 ht="11.25" customHeight="1">
      <c r="A371" s="59"/>
      <c r="B371" s="75">
        <v>352.0</v>
      </c>
      <c r="C371" s="76">
        <f t="shared" si="1"/>
        <v>0.4330280656</v>
      </c>
      <c r="D371" s="76">
        <f t="shared" si="2"/>
        <v>5951717350</v>
      </c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 ht="11.25" customHeight="1">
      <c r="A372" s="59"/>
      <c r="B372" s="75">
        <v>353.0</v>
      </c>
      <c r="C372" s="76">
        <f t="shared" si="1"/>
        <v>0.6085096758</v>
      </c>
      <c r="D372" s="76">
        <f t="shared" si="2"/>
        <v>6380548937</v>
      </c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 ht="11.25" customHeight="1">
      <c r="A373" s="59"/>
      <c r="B373" s="75">
        <v>354.0</v>
      </c>
      <c r="C373" s="76">
        <f t="shared" si="1"/>
        <v>0.890461001</v>
      </c>
      <c r="D373" s="76">
        <f t="shared" si="2"/>
        <v>7301297710</v>
      </c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 ht="11.25" customHeight="1">
      <c r="A374" s="59"/>
      <c r="B374" s="75">
        <v>355.0</v>
      </c>
      <c r="C374" s="76">
        <f t="shared" si="1"/>
        <v>0.4232352748</v>
      </c>
      <c r="D374" s="76">
        <f t="shared" si="2"/>
        <v>5927622067</v>
      </c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 ht="11.25" customHeight="1">
      <c r="A375" s="59"/>
      <c r="B375" s="75">
        <v>356.0</v>
      </c>
      <c r="C375" s="76">
        <f t="shared" si="1"/>
        <v>0.1803215879</v>
      </c>
      <c r="D375" s="76">
        <f t="shared" si="2"/>
        <v>5231888193</v>
      </c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 ht="11.25" customHeight="1">
      <c r="A376" s="59"/>
      <c r="B376" s="75">
        <v>357.0</v>
      </c>
      <c r="C376" s="76">
        <f t="shared" si="1"/>
        <v>0.9654759217</v>
      </c>
      <c r="D376" s="76">
        <f t="shared" si="2"/>
        <v>7870155551</v>
      </c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 ht="11.25" customHeight="1">
      <c r="A377" s="59"/>
      <c r="B377" s="75">
        <v>358.0</v>
      </c>
      <c r="C377" s="76">
        <f t="shared" si="1"/>
        <v>0.9553849241</v>
      </c>
      <c r="D377" s="76">
        <f t="shared" si="2"/>
        <v>7755604145</v>
      </c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 ht="11.25" customHeight="1">
      <c r="A378" s="59"/>
      <c r="B378" s="75">
        <v>359.0</v>
      </c>
      <c r="C378" s="76">
        <f t="shared" si="1"/>
        <v>0.01083149676</v>
      </c>
      <c r="D378" s="76">
        <f t="shared" si="2"/>
        <v>3897340693</v>
      </c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 ht="11.25" customHeight="1">
      <c r="A379" s="59"/>
      <c r="B379" s="75">
        <v>360.0</v>
      </c>
      <c r="C379" s="76">
        <f t="shared" si="1"/>
        <v>0.06269374929</v>
      </c>
      <c r="D379" s="76">
        <f t="shared" si="2"/>
        <v>4634751879</v>
      </c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 ht="11.25" customHeight="1">
      <c r="A380" s="59"/>
      <c r="B380" s="75">
        <v>361.0</v>
      </c>
      <c r="C380" s="76">
        <f t="shared" si="1"/>
        <v>0.4724024374</v>
      </c>
      <c r="D380" s="76">
        <f t="shared" si="2"/>
        <v>6047735125</v>
      </c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 ht="11.25" customHeight="1">
      <c r="A381" s="59"/>
      <c r="B381" s="75">
        <v>362.0</v>
      </c>
      <c r="C381" s="76">
        <f t="shared" si="1"/>
        <v>0.240754369</v>
      </c>
      <c r="D381" s="76">
        <f t="shared" si="2"/>
        <v>5434918270</v>
      </c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 ht="11.25" customHeight="1">
      <c r="A382" s="59"/>
      <c r="B382" s="75">
        <v>363.0</v>
      </c>
      <c r="C382" s="76">
        <f t="shared" si="1"/>
        <v>0.9651404664</v>
      </c>
      <c r="D382" s="76">
        <f t="shared" si="2"/>
        <v>7865932963</v>
      </c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 ht="11.25" customHeight="1">
      <c r="A383" s="59"/>
      <c r="B383" s="75">
        <v>364.0</v>
      </c>
      <c r="C383" s="76">
        <f t="shared" si="1"/>
        <v>0.5108424625</v>
      </c>
      <c r="D383" s="76">
        <f t="shared" si="2"/>
        <v>6140832386</v>
      </c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 ht="11.25" customHeight="1">
      <c r="A384" s="59"/>
      <c r="B384" s="75">
        <v>365.0</v>
      </c>
      <c r="C384" s="76">
        <f t="shared" si="1"/>
        <v>0.2669170979</v>
      </c>
      <c r="D384" s="76">
        <f t="shared" si="2"/>
        <v>5513821921</v>
      </c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 ht="11.25" customHeight="1">
      <c r="A385" s="59"/>
      <c r="B385" s="75">
        <v>366.0</v>
      </c>
      <c r="C385" s="76">
        <f t="shared" si="1"/>
        <v>0.1646828394</v>
      </c>
      <c r="D385" s="76">
        <f t="shared" si="2"/>
        <v>5172742865</v>
      </c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 ht="11.25" customHeight="1">
      <c r="A386" s="59"/>
      <c r="B386" s="75">
        <v>367.0</v>
      </c>
      <c r="C386" s="76">
        <f t="shared" si="1"/>
        <v>0.7095494053</v>
      </c>
      <c r="D386" s="76">
        <f t="shared" si="2"/>
        <v>6647666000</v>
      </c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 ht="11.25" customHeight="1">
      <c r="A387" s="59"/>
      <c r="B387" s="75">
        <v>368.0</v>
      </c>
      <c r="C387" s="76">
        <f t="shared" si="1"/>
        <v>0.4320451139</v>
      </c>
      <c r="D387" s="76">
        <f t="shared" si="2"/>
        <v>5949303607</v>
      </c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 ht="11.25" customHeight="1">
      <c r="A388" s="59"/>
      <c r="B388" s="75">
        <v>369.0</v>
      </c>
      <c r="C388" s="76">
        <f t="shared" si="1"/>
        <v>0.6395022097</v>
      </c>
      <c r="D388" s="76">
        <f t="shared" si="2"/>
        <v>6459430800</v>
      </c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 ht="11.25" customHeight="1">
      <c r="A389" s="59"/>
      <c r="B389" s="75">
        <v>370.0</v>
      </c>
      <c r="C389" s="76">
        <f t="shared" si="1"/>
        <v>0.6800505882</v>
      </c>
      <c r="D389" s="76">
        <f t="shared" si="2"/>
        <v>6566334523</v>
      </c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 ht="11.25" customHeight="1">
      <c r="A390" s="59"/>
      <c r="B390" s="75">
        <v>371.0</v>
      </c>
      <c r="C390" s="76">
        <f t="shared" si="1"/>
        <v>0.4831011427</v>
      </c>
      <c r="D390" s="76">
        <f t="shared" si="2"/>
        <v>6073671516</v>
      </c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 ht="11.25" customHeight="1">
      <c r="A391" s="59"/>
      <c r="B391" s="75">
        <v>372.0</v>
      </c>
      <c r="C391" s="76">
        <f t="shared" si="1"/>
        <v>0.9771910864</v>
      </c>
      <c r="D391" s="76">
        <f t="shared" si="2"/>
        <v>8044744454</v>
      </c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 ht="11.25" customHeight="1">
      <c r="A392" s="59"/>
      <c r="B392" s="75">
        <v>373.0</v>
      </c>
      <c r="C392" s="76">
        <f t="shared" si="1"/>
        <v>0.8623795937</v>
      </c>
      <c r="D392" s="76">
        <f t="shared" si="2"/>
        <v>7168130640</v>
      </c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 ht="11.25" customHeight="1">
      <c r="A393" s="59"/>
      <c r="B393" s="75">
        <v>374.0</v>
      </c>
      <c r="C393" s="76">
        <f t="shared" si="1"/>
        <v>0.4408180842</v>
      </c>
      <c r="D393" s="76">
        <f t="shared" si="2"/>
        <v>5970811891</v>
      </c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 ht="11.25" customHeight="1">
      <c r="A394" s="59"/>
      <c r="B394" s="75">
        <v>375.0</v>
      </c>
      <c r="C394" s="76">
        <f t="shared" si="1"/>
        <v>0.2533106652</v>
      </c>
      <c r="D394" s="76">
        <f t="shared" si="2"/>
        <v>5473320589</v>
      </c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 ht="11.25" customHeight="1">
      <c r="A395" s="59"/>
      <c r="B395" s="75">
        <v>376.0</v>
      </c>
      <c r="C395" s="76">
        <f t="shared" si="1"/>
        <v>0.3843989251</v>
      </c>
      <c r="D395" s="76">
        <f t="shared" si="2"/>
        <v>5830748744</v>
      </c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 ht="11.25" customHeight="1">
      <c r="A396" s="59"/>
      <c r="B396" s="75">
        <v>377.0</v>
      </c>
      <c r="C396" s="76">
        <f t="shared" si="1"/>
        <v>0.1169302702</v>
      </c>
      <c r="D396" s="76">
        <f t="shared" si="2"/>
        <v>4965060066</v>
      </c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 ht="11.25" customHeight="1">
      <c r="A397" s="59"/>
      <c r="B397" s="75">
        <v>378.0</v>
      </c>
      <c r="C397" s="76">
        <f t="shared" si="1"/>
        <v>0.5630060119</v>
      </c>
      <c r="D397" s="76">
        <f t="shared" si="2"/>
        <v>6267725946</v>
      </c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 ht="11.25" customHeight="1">
      <c r="A398" s="59"/>
      <c r="B398" s="75">
        <v>379.0</v>
      </c>
      <c r="C398" s="76">
        <f t="shared" si="1"/>
        <v>0.4151535245</v>
      </c>
      <c r="D398" s="76">
        <f t="shared" si="2"/>
        <v>5907649415</v>
      </c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 ht="11.25" customHeight="1">
      <c r="A399" s="59"/>
      <c r="B399" s="75">
        <v>380.0</v>
      </c>
      <c r="C399" s="76">
        <f t="shared" si="1"/>
        <v>0.9707821879</v>
      </c>
      <c r="D399" s="76">
        <f t="shared" si="2"/>
        <v>7941910667</v>
      </c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 ht="11.25" customHeight="1">
      <c r="A400" s="59"/>
      <c r="B400" s="75">
        <v>381.0</v>
      </c>
      <c r="C400" s="76">
        <f t="shared" si="1"/>
        <v>0.2369644757</v>
      </c>
      <c r="D400" s="76">
        <f t="shared" si="2"/>
        <v>5423115658</v>
      </c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 ht="11.25" customHeight="1">
      <c r="A401" s="59"/>
      <c r="B401" s="75">
        <v>382.0</v>
      </c>
      <c r="C401" s="76">
        <f t="shared" si="1"/>
        <v>0.6266123622</v>
      </c>
      <c r="D401" s="76">
        <f t="shared" si="2"/>
        <v>6426374094</v>
      </c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 ht="11.25" customHeight="1">
      <c r="A402" s="59"/>
      <c r="B402" s="75">
        <v>383.0</v>
      </c>
      <c r="C402" s="76">
        <f t="shared" si="1"/>
        <v>0.5877802396</v>
      </c>
      <c r="D402" s="76">
        <f t="shared" si="2"/>
        <v>6328794261</v>
      </c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 ht="11.25" customHeight="1">
      <c r="A403" s="59"/>
      <c r="B403" s="75">
        <v>384.0</v>
      </c>
      <c r="C403" s="76">
        <f t="shared" si="1"/>
        <v>0.5636539328</v>
      </c>
      <c r="D403" s="76">
        <f t="shared" si="2"/>
        <v>6269314236</v>
      </c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 ht="11.25" customHeight="1">
      <c r="A404" s="59"/>
      <c r="B404" s="75">
        <v>385.0</v>
      </c>
      <c r="C404" s="76">
        <f t="shared" si="1"/>
        <v>0.5564465466</v>
      </c>
      <c r="D404" s="76">
        <f t="shared" si="2"/>
        <v>6251668867</v>
      </c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 ht="11.25" customHeight="1">
      <c r="A405" s="59"/>
      <c r="B405" s="75">
        <v>386.0</v>
      </c>
      <c r="C405" s="76">
        <f t="shared" si="1"/>
        <v>0.05008915403</v>
      </c>
      <c r="D405" s="76">
        <f t="shared" si="2"/>
        <v>4527142266</v>
      </c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  <row r="406" ht="11.25" customHeight="1">
      <c r="A406" s="59"/>
      <c r="B406" s="75">
        <v>387.0</v>
      </c>
      <c r="C406" s="76">
        <f t="shared" si="1"/>
        <v>0.2824245043</v>
      </c>
      <c r="D406" s="76">
        <f t="shared" si="2"/>
        <v>5558731850</v>
      </c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</row>
    <row r="407" ht="11.25" customHeight="1">
      <c r="A407" s="59"/>
      <c r="B407" s="75">
        <v>388.0</v>
      </c>
      <c r="C407" s="76">
        <f t="shared" si="1"/>
        <v>0.6634370414</v>
      </c>
      <c r="D407" s="76">
        <f t="shared" si="2"/>
        <v>6521937487</v>
      </c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</row>
    <row r="408" ht="11.25" customHeight="1">
      <c r="A408" s="59"/>
      <c r="B408" s="75">
        <v>389.0</v>
      </c>
      <c r="C408" s="76">
        <f t="shared" si="1"/>
        <v>0.7528186713</v>
      </c>
      <c r="D408" s="76">
        <f t="shared" si="2"/>
        <v>6774466886</v>
      </c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</row>
    <row r="409" ht="11.25" customHeight="1">
      <c r="A409" s="59"/>
      <c r="B409" s="75">
        <v>390.0</v>
      </c>
      <c r="C409" s="76">
        <f t="shared" si="1"/>
        <v>0.7356025656</v>
      </c>
      <c r="D409" s="76">
        <f t="shared" si="2"/>
        <v>6722768666</v>
      </c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</row>
    <row r="410" ht="11.25" customHeight="1">
      <c r="A410" s="59"/>
      <c r="B410" s="75">
        <v>391.0</v>
      </c>
      <c r="C410" s="76">
        <f t="shared" si="1"/>
        <v>0.2081372933</v>
      </c>
      <c r="D410" s="76">
        <f t="shared" si="2"/>
        <v>5329644819</v>
      </c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</row>
    <row r="411" ht="11.25" customHeight="1">
      <c r="A411" s="59"/>
      <c r="B411" s="75">
        <v>392.0</v>
      </c>
      <c r="C411" s="76">
        <f t="shared" si="1"/>
        <v>0.4127735345</v>
      </c>
      <c r="D411" s="76">
        <f t="shared" si="2"/>
        <v>5901751149</v>
      </c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</row>
    <row r="412" ht="11.25" customHeight="1">
      <c r="A412" s="59"/>
      <c r="B412" s="75">
        <v>393.0</v>
      </c>
      <c r="C412" s="76">
        <f t="shared" si="1"/>
        <v>0.2108562591</v>
      </c>
      <c r="D412" s="76">
        <f t="shared" si="2"/>
        <v>5338767518</v>
      </c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</row>
    <row r="413" ht="11.25" customHeight="1">
      <c r="A413" s="59"/>
      <c r="B413" s="75">
        <v>394.0</v>
      </c>
      <c r="C413" s="76">
        <f t="shared" si="1"/>
        <v>0.9311518708</v>
      </c>
      <c r="D413" s="76">
        <f t="shared" si="2"/>
        <v>7547952956</v>
      </c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</row>
    <row r="414" ht="11.25" customHeight="1">
      <c r="A414" s="59"/>
      <c r="B414" s="75">
        <v>395.0</v>
      </c>
      <c r="C414" s="76">
        <f t="shared" si="1"/>
        <v>0.5063933299</v>
      </c>
      <c r="D414" s="76">
        <f t="shared" si="2"/>
        <v>6130061087</v>
      </c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</row>
    <row r="415" ht="11.25" customHeight="1">
      <c r="A415" s="59"/>
      <c r="B415" s="75">
        <v>396.0</v>
      </c>
      <c r="C415" s="76">
        <f t="shared" si="1"/>
        <v>0.009802871453</v>
      </c>
      <c r="D415" s="76">
        <f t="shared" si="2"/>
        <v>3861050187</v>
      </c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</row>
    <row r="416" ht="11.25" customHeight="1">
      <c r="A416" s="59"/>
      <c r="B416" s="75">
        <v>397.0</v>
      </c>
      <c r="C416" s="76">
        <f t="shared" si="1"/>
        <v>0.09702700026</v>
      </c>
      <c r="D416" s="76">
        <f t="shared" si="2"/>
        <v>4860575556</v>
      </c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</row>
    <row r="417" ht="11.25" customHeight="1">
      <c r="A417" s="59"/>
      <c r="B417" s="75">
        <v>398.0</v>
      </c>
      <c r="C417" s="76">
        <f t="shared" si="1"/>
        <v>0.5847243966</v>
      </c>
      <c r="D417" s="76">
        <f t="shared" si="2"/>
        <v>6321220126</v>
      </c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</row>
    <row r="418" ht="11.25" customHeight="1">
      <c r="A418" s="59"/>
      <c r="B418" s="75">
        <v>399.0</v>
      </c>
      <c r="C418" s="76">
        <f t="shared" si="1"/>
        <v>0.2612794954</v>
      </c>
      <c r="D418" s="76">
        <f t="shared" si="2"/>
        <v>5497172949</v>
      </c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</row>
    <row r="419" ht="11.25" customHeight="1">
      <c r="A419" s="59"/>
      <c r="B419" s="75">
        <v>400.0</v>
      </c>
      <c r="C419" s="76">
        <f t="shared" si="1"/>
        <v>0.548306037</v>
      </c>
      <c r="D419" s="76">
        <f t="shared" si="2"/>
        <v>6231793590</v>
      </c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</row>
    <row r="420" ht="11.25" customHeight="1">
      <c r="A420" s="59"/>
      <c r="B420" s="75">
        <v>401.0</v>
      </c>
      <c r="C420" s="76">
        <f t="shared" si="1"/>
        <v>0.03061424217</v>
      </c>
      <c r="D420" s="76">
        <f t="shared" si="2"/>
        <v>4307127331</v>
      </c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</row>
    <row r="421" ht="11.25" customHeight="1">
      <c r="A421" s="59"/>
      <c r="B421" s="75">
        <v>402.0</v>
      </c>
      <c r="C421" s="76">
        <f t="shared" si="1"/>
        <v>0.07601470101</v>
      </c>
      <c r="D421" s="76">
        <f t="shared" si="2"/>
        <v>4731454374</v>
      </c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</row>
    <row r="422" ht="11.25" customHeight="1">
      <c r="A422" s="59"/>
      <c r="B422" s="75">
        <v>403.0</v>
      </c>
      <c r="C422" s="76">
        <f t="shared" si="1"/>
        <v>0.2188901726</v>
      </c>
      <c r="D422" s="76">
        <f t="shared" si="2"/>
        <v>5365328263</v>
      </c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</row>
    <row r="423" ht="11.25" customHeight="1">
      <c r="A423" s="59"/>
      <c r="B423" s="75">
        <v>404.0</v>
      </c>
      <c r="C423" s="76">
        <f t="shared" si="1"/>
        <v>0.393388043</v>
      </c>
      <c r="D423" s="76">
        <f t="shared" si="2"/>
        <v>5853390556</v>
      </c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</row>
    <row r="424" ht="11.25" customHeight="1">
      <c r="A424" s="59"/>
      <c r="B424" s="75">
        <v>405.0</v>
      </c>
      <c r="C424" s="76">
        <f t="shared" si="1"/>
        <v>0.9654053325</v>
      </c>
      <c r="D424" s="76">
        <f t="shared" si="2"/>
        <v>7869264209</v>
      </c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</row>
    <row r="425" ht="11.25" customHeight="1">
      <c r="A425" s="59"/>
      <c r="B425" s="75">
        <v>406.0</v>
      </c>
      <c r="C425" s="76">
        <f t="shared" si="1"/>
        <v>0.102838502</v>
      </c>
      <c r="D425" s="76">
        <f t="shared" si="2"/>
        <v>4892572840</v>
      </c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</row>
    <row r="426" ht="11.25" customHeight="1">
      <c r="A426" s="59"/>
      <c r="B426" s="75">
        <v>407.0</v>
      </c>
      <c r="C426" s="76">
        <f t="shared" si="1"/>
        <v>0.7677172699</v>
      </c>
      <c r="D426" s="76">
        <f t="shared" si="2"/>
        <v>6820780564</v>
      </c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</row>
    <row r="427" ht="11.25" customHeight="1">
      <c r="A427" s="59"/>
      <c r="B427" s="75">
        <v>408.0</v>
      </c>
      <c r="C427" s="76">
        <f t="shared" si="1"/>
        <v>0.1085989189</v>
      </c>
      <c r="D427" s="76">
        <f t="shared" si="2"/>
        <v>4923017068</v>
      </c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</row>
    <row r="428" ht="11.25" customHeight="1">
      <c r="A428" s="59"/>
      <c r="B428" s="75">
        <v>409.0</v>
      </c>
      <c r="C428" s="76">
        <f t="shared" si="1"/>
        <v>0.6545332907</v>
      </c>
      <c r="D428" s="76">
        <f t="shared" si="2"/>
        <v>6498499272</v>
      </c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</row>
    <row r="429" ht="11.25" customHeight="1">
      <c r="A429" s="59"/>
      <c r="B429" s="75">
        <v>410.0</v>
      </c>
      <c r="C429" s="76">
        <f t="shared" si="1"/>
        <v>0.6722227118</v>
      </c>
      <c r="D429" s="76">
        <f t="shared" si="2"/>
        <v>6545302508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</row>
    <row r="430" ht="11.25" customHeight="1">
      <c r="A430" s="59"/>
      <c r="B430" s="75">
        <v>411.0</v>
      </c>
      <c r="C430" s="76">
        <f t="shared" si="1"/>
        <v>0.881237651</v>
      </c>
      <c r="D430" s="76">
        <f t="shared" si="2"/>
        <v>7255154326</v>
      </c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</row>
    <row r="431" ht="11.25" customHeight="1">
      <c r="A431" s="59"/>
      <c r="B431" s="75">
        <v>412.0</v>
      </c>
      <c r="C431" s="76">
        <f t="shared" si="1"/>
        <v>0.6388692543</v>
      </c>
      <c r="D431" s="76">
        <f t="shared" si="2"/>
        <v>6457798401</v>
      </c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</row>
    <row r="432" ht="11.25" customHeight="1">
      <c r="A432" s="59"/>
      <c r="B432" s="75">
        <v>413.0</v>
      </c>
      <c r="C432" s="76">
        <f t="shared" si="1"/>
        <v>0.861100746</v>
      </c>
      <c r="D432" s="76">
        <f t="shared" si="2"/>
        <v>7162535158</v>
      </c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</row>
    <row r="433" ht="11.25" customHeight="1">
      <c r="A433" s="59"/>
      <c r="B433" s="75">
        <v>414.0</v>
      </c>
      <c r="C433" s="76">
        <f t="shared" si="1"/>
        <v>0.6002549988</v>
      </c>
      <c r="D433" s="76">
        <f t="shared" si="2"/>
        <v>6359856381</v>
      </c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</row>
    <row r="434" ht="11.25" customHeight="1">
      <c r="A434" s="59"/>
      <c r="B434" s="75">
        <v>415.0</v>
      </c>
      <c r="C434" s="76">
        <f t="shared" si="1"/>
        <v>0.9045642822</v>
      </c>
      <c r="D434" s="76">
        <f t="shared" si="2"/>
        <v>7377601733</v>
      </c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</row>
    <row r="435" ht="11.25" customHeight="1">
      <c r="A435" s="59"/>
      <c r="B435" s="75">
        <v>416.0</v>
      </c>
      <c r="C435" s="76">
        <f t="shared" si="1"/>
        <v>0.9233629755</v>
      </c>
      <c r="D435" s="76">
        <f t="shared" si="2"/>
        <v>7493528670</v>
      </c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</row>
    <row r="436" ht="11.25" customHeight="1">
      <c r="A436" s="59"/>
      <c r="B436" s="75">
        <v>417.0</v>
      </c>
      <c r="C436" s="76">
        <f t="shared" si="1"/>
        <v>0.2985027409</v>
      </c>
      <c r="D436" s="76">
        <f t="shared" si="2"/>
        <v>5604059661</v>
      </c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</row>
    <row r="437" ht="11.25" customHeight="1">
      <c r="A437" s="59"/>
      <c r="B437" s="75">
        <v>418.0</v>
      </c>
      <c r="C437" s="76">
        <f t="shared" si="1"/>
        <v>0.6601278127</v>
      </c>
      <c r="D437" s="76">
        <f t="shared" si="2"/>
        <v>6513198971</v>
      </c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</row>
    <row r="438" ht="11.25" customHeight="1">
      <c r="A438" s="59"/>
      <c r="B438" s="75">
        <v>419.0</v>
      </c>
      <c r="C438" s="76">
        <f t="shared" si="1"/>
        <v>0.7789417118</v>
      </c>
      <c r="D438" s="76">
        <f t="shared" si="2"/>
        <v>6856772562</v>
      </c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</row>
    <row r="439" ht="11.25" customHeight="1">
      <c r="A439" s="59"/>
      <c r="B439" s="75">
        <v>420.0</v>
      </c>
      <c r="C439" s="76">
        <f t="shared" si="1"/>
        <v>0.3633269085</v>
      </c>
      <c r="D439" s="76">
        <f t="shared" si="2"/>
        <v>5777029840</v>
      </c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</row>
    <row r="440" ht="11.25" customHeight="1">
      <c r="A440" s="59"/>
      <c r="B440" s="75">
        <v>421.0</v>
      </c>
      <c r="C440" s="76">
        <f t="shared" si="1"/>
        <v>0.1369051139</v>
      </c>
      <c r="D440" s="76">
        <f t="shared" si="2"/>
        <v>5057896053</v>
      </c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</row>
    <row r="441" ht="11.25" customHeight="1">
      <c r="A441" s="59"/>
      <c r="B441" s="75">
        <v>422.0</v>
      </c>
      <c r="C441" s="76">
        <f t="shared" si="1"/>
        <v>0.5344128097</v>
      </c>
      <c r="D441" s="76">
        <f t="shared" si="2"/>
        <v>6197982649</v>
      </c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</row>
    <row r="442" ht="11.25" customHeight="1">
      <c r="A442" s="59"/>
      <c r="B442" s="75">
        <v>423.0</v>
      </c>
      <c r="C442" s="76">
        <f t="shared" si="1"/>
        <v>0.5410303354</v>
      </c>
      <c r="D442" s="76">
        <f t="shared" si="2"/>
        <v>6214071947</v>
      </c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</row>
    <row r="443" ht="11.25" customHeight="1">
      <c r="A443" s="59"/>
      <c r="B443" s="75">
        <v>424.0</v>
      </c>
      <c r="C443" s="76">
        <f t="shared" si="1"/>
        <v>0.6022429206</v>
      </c>
      <c r="D443" s="76">
        <f t="shared" si="2"/>
        <v>6364828993</v>
      </c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</row>
    <row r="444" ht="11.25" customHeight="1">
      <c r="A444" s="59"/>
      <c r="B444" s="75">
        <v>425.0</v>
      </c>
      <c r="C444" s="76">
        <f t="shared" si="1"/>
        <v>0.7961236351</v>
      </c>
      <c r="D444" s="76">
        <f t="shared" si="2"/>
        <v>6913966125</v>
      </c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</row>
    <row r="445" ht="11.25" customHeight="1">
      <c r="A445" s="59"/>
      <c r="B445" s="75">
        <v>426.0</v>
      </c>
      <c r="C445" s="76">
        <f t="shared" si="1"/>
        <v>0.02545421857</v>
      </c>
      <c r="D445" s="76">
        <f t="shared" si="2"/>
        <v>4229484124</v>
      </c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</row>
    <row r="446" ht="11.25" customHeight="1">
      <c r="A446" s="59"/>
      <c r="B446" s="75">
        <v>427.0</v>
      </c>
      <c r="C446" s="76">
        <f t="shared" si="1"/>
        <v>0.7083382009</v>
      </c>
      <c r="D446" s="76">
        <f t="shared" si="2"/>
        <v>6644255123</v>
      </c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</row>
    <row r="447" ht="11.25" customHeight="1">
      <c r="A447" s="59"/>
      <c r="B447" s="75">
        <v>428.0</v>
      </c>
      <c r="C447" s="76">
        <f t="shared" si="1"/>
        <v>0.8890650217</v>
      </c>
      <c r="D447" s="76">
        <f t="shared" si="2"/>
        <v>7294140040</v>
      </c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</row>
    <row r="448" ht="11.25" customHeight="1">
      <c r="A448" s="59"/>
      <c r="B448" s="75">
        <v>429.0</v>
      </c>
      <c r="C448" s="76">
        <f t="shared" si="1"/>
        <v>0.660188317</v>
      </c>
      <c r="D448" s="76">
        <f t="shared" si="2"/>
        <v>6513358447</v>
      </c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</row>
    <row r="449" ht="11.25" customHeight="1">
      <c r="A449" s="59"/>
      <c r="B449" s="75">
        <v>430.0</v>
      </c>
      <c r="C449" s="76">
        <f t="shared" si="1"/>
        <v>0.5568701129</v>
      </c>
      <c r="D449" s="76">
        <f t="shared" si="2"/>
        <v>6252704534</v>
      </c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</row>
    <row r="450" ht="11.25" customHeight="1">
      <c r="A450" s="59"/>
      <c r="B450" s="75">
        <v>431.0</v>
      </c>
      <c r="C450" s="76">
        <f t="shared" si="1"/>
        <v>0.467822972</v>
      </c>
      <c r="D450" s="76">
        <f t="shared" si="2"/>
        <v>6036619667</v>
      </c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</row>
    <row r="451" ht="11.25" customHeight="1">
      <c r="A451" s="59"/>
      <c r="B451" s="75">
        <v>432.0</v>
      </c>
      <c r="C451" s="76">
        <f t="shared" si="1"/>
        <v>0.8900506771</v>
      </c>
      <c r="D451" s="76">
        <f t="shared" si="2"/>
        <v>7299187080</v>
      </c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</row>
    <row r="452" ht="11.25" customHeight="1">
      <c r="A452" s="59"/>
      <c r="B452" s="75">
        <v>433.0</v>
      </c>
      <c r="C452" s="76">
        <f t="shared" si="1"/>
        <v>0.2951665269</v>
      </c>
      <c r="D452" s="76">
        <f t="shared" si="2"/>
        <v>5594749511</v>
      </c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</row>
    <row r="453" ht="11.25" customHeight="1">
      <c r="A453" s="59"/>
      <c r="B453" s="75">
        <v>434.0</v>
      </c>
      <c r="C453" s="76">
        <f t="shared" si="1"/>
        <v>0.8595029284</v>
      </c>
      <c r="D453" s="76">
        <f t="shared" si="2"/>
        <v>7155593121</v>
      </c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</row>
    <row r="454" ht="11.25" customHeight="1">
      <c r="A454" s="59"/>
      <c r="B454" s="75">
        <v>435.0</v>
      </c>
      <c r="C454" s="76">
        <f t="shared" si="1"/>
        <v>0.4216009823</v>
      </c>
      <c r="D454" s="76">
        <f t="shared" si="2"/>
        <v>5923589918</v>
      </c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</row>
    <row r="455" ht="11.25" customHeight="1">
      <c r="A455" s="59"/>
      <c r="B455" s="75">
        <v>436.0</v>
      </c>
      <c r="C455" s="76">
        <f t="shared" si="1"/>
        <v>0.1906717173</v>
      </c>
      <c r="D455" s="76">
        <f t="shared" si="2"/>
        <v>5269273069</v>
      </c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</row>
    <row r="456" ht="11.25" customHeight="1">
      <c r="A456" s="59"/>
      <c r="B456" s="75">
        <v>437.0</v>
      </c>
      <c r="C456" s="76">
        <f t="shared" si="1"/>
        <v>0.7293572934</v>
      </c>
      <c r="D456" s="76">
        <f t="shared" si="2"/>
        <v>6704444995</v>
      </c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</row>
    <row r="457" ht="11.25" customHeight="1">
      <c r="A457" s="59"/>
      <c r="B457" s="75">
        <v>438.0</v>
      </c>
      <c r="C457" s="76">
        <f t="shared" si="1"/>
        <v>0.8767619728</v>
      </c>
      <c r="D457" s="76">
        <f t="shared" si="2"/>
        <v>7233674288</v>
      </c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</row>
    <row r="458" ht="11.25" customHeight="1">
      <c r="A458" s="59"/>
      <c r="B458" s="75">
        <v>439.0</v>
      </c>
      <c r="C458" s="76">
        <f t="shared" si="1"/>
        <v>0.01186391903</v>
      </c>
      <c r="D458" s="76">
        <f t="shared" si="2"/>
        <v>3930864338</v>
      </c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</row>
    <row r="459" ht="11.25" customHeight="1">
      <c r="A459" s="59"/>
      <c r="B459" s="75">
        <v>440.0</v>
      </c>
      <c r="C459" s="76">
        <f t="shared" si="1"/>
        <v>0.8863172517</v>
      </c>
      <c r="D459" s="76">
        <f t="shared" si="2"/>
        <v>7280237486</v>
      </c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</row>
    <row r="460" ht="11.25" customHeight="1">
      <c r="A460" s="59"/>
      <c r="B460" s="75">
        <v>441.0</v>
      </c>
      <c r="C460" s="76">
        <f t="shared" si="1"/>
        <v>0.3637584315</v>
      </c>
      <c r="D460" s="76">
        <f t="shared" si="2"/>
        <v>5778139891</v>
      </c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</row>
    <row r="461" ht="11.25" customHeight="1">
      <c r="A461" s="59"/>
      <c r="B461" s="75">
        <v>442.0</v>
      </c>
      <c r="C461" s="76">
        <f t="shared" si="1"/>
        <v>0.3471516096</v>
      </c>
      <c r="D461" s="76">
        <f t="shared" si="2"/>
        <v>5735082176</v>
      </c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</row>
    <row r="462" ht="11.25" customHeight="1">
      <c r="A462" s="59"/>
      <c r="B462" s="75">
        <v>443.0</v>
      </c>
      <c r="C462" s="76">
        <f t="shared" si="1"/>
        <v>0.6465184069</v>
      </c>
      <c r="D462" s="76">
        <f t="shared" si="2"/>
        <v>6477593042</v>
      </c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</row>
    <row r="463" ht="11.25" customHeight="1">
      <c r="A463" s="59"/>
      <c r="B463" s="75">
        <v>444.0</v>
      </c>
      <c r="C463" s="76">
        <f t="shared" si="1"/>
        <v>0.5989768657</v>
      </c>
      <c r="D463" s="76">
        <f t="shared" si="2"/>
        <v>6356662683</v>
      </c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</row>
    <row r="464" ht="11.25" customHeight="1">
      <c r="A464" s="59"/>
      <c r="B464" s="75">
        <v>445.0</v>
      </c>
      <c r="C464" s="76">
        <f t="shared" si="1"/>
        <v>0.1207473379</v>
      </c>
      <c r="D464" s="76">
        <f t="shared" si="2"/>
        <v>4983613152</v>
      </c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</row>
    <row r="465" ht="11.25" customHeight="1">
      <c r="A465" s="59"/>
      <c r="B465" s="75">
        <v>446.0</v>
      </c>
      <c r="C465" s="76">
        <f t="shared" si="1"/>
        <v>0.225881599</v>
      </c>
      <c r="D465" s="76">
        <f t="shared" si="2"/>
        <v>5387989189</v>
      </c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</row>
    <row r="466" ht="11.25" customHeight="1">
      <c r="A466" s="59"/>
      <c r="B466" s="75">
        <v>447.0</v>
      </c>
      <c r="C466" s="76">
        <f t="shared" si="1"/>
        <v>0.9777269458</v>
      </c>
      <c r="D466" s="76">
        <f t="shared" si="2"/>
        <v>8054403326</v>
      </c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</row>
    <row r="467" ht="11.25" customHeight="1">
      <c r="A467" s="59"/>
      <c r="B467" s="75">
        <v>448.0</v>
      </c>
      <c r="C467" s="76">
        <f t="shared" si="1"/>
        <v>0.9768200161</v>
      </c>
      <c r="D467" s="76">
        <f t="shared" si="2"/>
        <v>8038167371</v>
      </c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</row>
    <row r="468" ht="11.25" customHeight="1">
      <c r="A468" s="59"/>
      <c r="B468" s="75">
        <v>449.0</v>
      </c>
      <c r="C468" s="76">
        <f t="shared" si="1"/>
        <v>0.5102048794</v>
      </c>
      <c r="D468" s="76">
        <f t="shared" si="2"/>
        <v>6139288635</v>
      </c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</row>
    <row r="469" ht="11.25" customHeight="1">
      <c r="A469" s="59"/>
      <c r="B469" s="75">
        <v>450.0</v>
      </c>
      <c r="C469" s="76">
        <f t="shared" si="1"/>
        <v>0.09280617871</v>
      </c>
      <c r="D469" s="76">
        <f t="shared" si="2"/>
        <v>4836443559</v>
      </c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</row>
    <row r="470" ht="11.25" customHeight="1">
      <c r="A470" s="59"/>
      <c r="B470" s="75">
        <v>451.0</v>
      </c>
      <c r="C470" s="76">
        <f t="shared" si="1"/>
        <v>0.7474439069</v>
      </c>
      <c r="D470" s="76">
        <f t="shared" si="2"/>
        <v>6758130059</v>
      </c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</row>
    <row r="471" ht="11.25" customHeight="1">
      <c r="A471" s="59"/>
      <c r="B471" s="75">
        <v>452.0</v>
      </c>
      <c r="C471" s="76">
        <f t="shared" si="1"/>
        <v>0.2345628217</v>
      </c>
      <c r="D471" s="76">
        <f t="shared" si="2"/>
        <v>5415582626</v>
      </c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</row>
    <row r="472" ht="11.25" customHeight="1">
      <c r="A472" s="59"/>
      <c r="B472" s="75">
        <v>453.0</v>
      </c>
      <c r="C472" s="76">
        <f t="shared" si="1"/>
        <v>0.3948515581</v>
      </c>
      <c r="D472" s="76">
        <f t="shared" si="2"/>
        <v>5857062978</v>
      </c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</row>
    <row r="473" ht="11.25" customHeight="1">
      <c r="A473" s="59"/>
      <c r="B473" s="75">
        <v>454.0</v>
      </c>
      <c r="C473" s="76">
        <f t="shared" si="1"/>
        <v>0.9605413524</v>
      </c>
      <c r="D473" s="76">
        <f t="shared" si="2"/>
        <v>7811155657</v>
      </c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</row>
    <row r="474" ht="11.25" customHeight="1">
      <c r="A474" s="59"/>
      <c r="B474" s="75">
        <v>455.0</v>
      </c>
      <c r="C474" s="76">
        <f t="shared" si="1"/>
        <v>0.1072028937</v>
      </c>
      <c r="D474" s="76">
        <f t="shared" si="2"/>
        <v>4915748118</v>
      </c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</row>
    <row r="475" ht="11.25" customHeight="1">
      <c r="A475" s="59"/>
      <c r="B475" s="75">
        <v>456.0</v>
      </c>
      <c r="C475" s="76">
        <f t="shared" si="1"/>
        <v>0.5747411613</v>
      </c>
      <c r="D475" s="76">
        <f t="shared" si="2"/>
        <v>6296561748</v>
      </c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</row>
    <row r="476" ht="11.25" customHeight="1">
      <c r="A476" s="59"/>
      <c r="B476" s="75">
        <v>457.0</v>
      </c>
      <c r="C476" s="76">
        <f t="shared" si="1"/>
        <v>0.3703534841</v>
      </c>
      <c r="D476" s="76">
        <f t="shared" si="2"/>
        <v>5795050779</v>
      </c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</row>
    <row r="477" ht="11.25" customHeight="1">
      <c r="A477" s="59"/>
      <c r="B477" s="75">
        <v>458.0</v>
      </c>
      <c r="C477" s="76">
        <f t="shared" si="1"/>
        <v>0.444460328</v>
      </c>
      <c r="D477" s="76">
        <f t="shared" si="2"/>
        <v>5979719890</v>
      </c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</row>
    <row r="478" ht="11.25" customHeight="1">
      <c r="A478" s="59"/>
      <c r="B478" s="75">
        <v>459.0</v>
      </c>
      <c r="C478" s="76">
        <f t="shared" si="1"/>
        <v>0.3438272721</v>
      </c>
      <c r="D478" s="76">
        <f t="shared" si="2"/>
        <v>5726374315</v>
      </c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</row>
    <row r="479" ht="11.25" customHeight="1">
      <c r="A479" s="59"/>
      <c r="B479" s="75">
        <v>460.0</v>
      </c>
      <c r="C479" s="76">
        <f t="shared" si="1"/>
        <v>0.3934847222</v>
      </c>
      <c r="D479" s="76">
        <f t="shared" si="2"/>
        <v>5853633270</v>
      </c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</row>
    <row r="480" ht="11.25" customHeight="1">
      <c r="A480" s="59"/>
      <c r="B480" s="75">
        <v>461.0</v>
      </c>
      <c r="C480" s="76">
        <f t="shared" si="1"/>
        <v>0.8407952041</v>
      </c>
      <c r="D480" s="76">
        <f t="shared" si="2"/>
        <v>7077999759</v>
      </c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</row>
    <row r="481" ht="11.25" customHeight="1">
      <c r="A481" s="59"/>
      <c r="B481" s="75">
        <v>462.0</v>
      </c>
      <c r="C481" s="76">
        <f t="shared" si="1"/>
        <v>0.08536966926</v>
      </c>
      <c r="D481" s="76">
        <f t="shared" si="2"/>
        <v>4791870191</v>
      </c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</row>
    <row r="482" ht="11.25" customHeight="1">
      <c r="A482" s="59"/>
      <c r="B482" s="75">
        <v>463.0</v>
      </c>
      <c r="C482" s="76">
        <f t="shared" si="1"/>
        <v>0.4983986189</v>
      </c>
      <c r="D482" s="76">
        <f t="shared" si="2"/>
        <v>6110709927</v>
      </c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</row>
    <row r="483" ht="11.25" customHeight="1">
      <c r="A483" s="59"/>
      <c r="B483" s="75">
        <v>464.0</v>
      </c>
      <c r="C483" s="76">
        <f t="shared" si="1"/>
        <v>0.01911372447</v>
      </c>
      <c r="D483" s="76">
        <f t="shared" si="2"/>
        <v>4113460228</v>
      </c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</row>
    <row r="484" ht="11.25" customHeight="1">
      <c r="A484" s="59"/>
      <c r="B484" s="75">
        <v>465.0</v>
      </c>
      <c r="C484" s="76">
        <f t="shared" si="1"/>
        <v>0.06640546435</v>
      </c>
      <c r="D484" s="76">
        <f t="shared" si="2"/>
        <v>4663177343</v>
      </c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</row>
    <row r="485" ht="11.25" customHeight="1">
      <c r="A485" s="59"/>
      <c r="B485" s="75">
        <v>466.0</v>
      </c>
      <c r="C485" s="76">
        <f t="shared" si="1"/>
        <v>0.7260191018</v>
      </c>
      <c r="D485" s="76">
        <f t="shared" si="2"/>
        <v>6694737555</v>
      </c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</row>
    <row r="486" ht="11.25" customHeight="1">
      <c r="A486" s="59"/>
      <c r="B486" s="75">
        <v>467.0</v>
      </c>
      <c r="C486" s="76">
        <f t="shared" si="1"/>
        <v>0.4527326448</v>
      </c>
      <c r="D486" s="76">
        <f t="shared" si="2"/>
        <v>5999910511</v>
      </c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</row>
    <row r="487" ht="11.25" customHeight="1">
      <c r="A487" s="59"/>
      <c r="B487" s="75">
        <v>468.0</v>
      </c>
      <c r="C487" s="76">
        <f t="shared" si="1"/>
        <v>0.3578563633</v>
      </c>
      <c r="D487" s="76">
        <f t="shared" si="2"/>
        <v>5762918091</v>
      </c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</row>
    <row r="488" ht="11.25" customHeight="1">
      <c r="A488" s="59"/>
      <c r="B488" s="75">
        <v>469.0</v>
      </c>
      <c r="C488" s="76">
        <f t="shared" si="1"/>
        <v>0.687960772</v>
      </c>
      <c r="D488" s="76">
        <f t="shared" si="2"/>
        <v>6587807716</v>
      </c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</row>
    <row r="489" ht="11.25" customHeight="1">
      <c r="A489" s="59"/>
      <c r="B489" s="75">
        <v>470.0</v>
      </c>
      <c r="C489" s="76">
        <f t="shared" si="1"/>
        <v>0.2342005664</v>
      </c>
      <c r="D489" s="76">
        <f t="shared" si="2"/>
        <v>5414442685</v>
      </c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</row>
    <row r="490" ht="11.25" customHeight="1">
      <c r="A490" s="59"/>
      <c r="B490" s="75">
        <v>471.0</v>
      </c>
      <c r="C490" s="76">
        <f t="shared" si="1"/>
        <v>0.6757757624</v>
      </c>
      <c r="D490" s="76">
        <f t="shared" si="2"/>
        <v>6554822963</v>
      </c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</row>
    <row r="491" ht="11.25" customHeight="1">
      <c r="A491" s="59"/>
      <c r="B491" s="75">
        <v>472.0</v>
      </c>
      <c r="C491" s="76">
        <f t="shared" si="1"/>
        <v>0.2282115723</v>
      </c>
      <c r="D491" s="76">
        <f t="shared" si="2"/>
        <v>5395452558</v>
      </c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</row>
    <row r="492" ht="11.25" customHeight="1">
      <c r="A492" s="59"/>
      <c r="B492" s="75">
        <v>473.0</v>
      </c>
      <c r="C492" s="76">
        <f t="shared" si="1"/>
        <v>0.4910809577</v>
      </c>
      <c r="D492" s="76">
        <f t="shared" si="2"/>
        <v>6092996390</v>
      </c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</row>
    <row r="493" ht="11.25" customHeight="1">
      <c r="A493" s="59"/>
      <c r="B493" s="75">
        <v>474.0</v>
      </c>
      <c r="C493" s="76">
        <f t="shared" si="1"/>
        <v>0.5380430332</v>
      </c>
      <c r="D493" s="76">
        <f t="shared" si="2"/>
        <v>6206805718</v>
      </c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</row>
    <row r="494" ht="11.25" customHeight="1">
      <c r="A494" s="59"/>
      <c r="B494" s="75">
        <v>475.0</v>
      </c>
      <c r="C494" s="76">
        <f t="shared" si="1"/>
        <v>0.9717496775</v>
      </c>
      <c r="D494" s="76">
        <f t="shared" si="2"/>
        <v>7956142119</v>
      </c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</row>
    <row r="495" ht="11.25" customHeight="1">
      <c r="A495" s="59"/>
      <c r="B495" s="75">
        <v>476.0</v>
      </c>
      <c r="C495" s="76">
        <f t="shared" si="1"/>
        <v>0.3539583217</v>
      </c>
      <c r="D495" s="76">
        <f t="shared" si="2"/>
        <v>5752816903</v>
      </c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</row>
    <row r="496" ht="11.25" customHeight="1">
      <c r="A496" s="59"/>
      <c r="B496" s="75">
        <v>477.0</v>
      </c>
      <c r="C496" s="76">
        <f t="shared" si="1"/>
        <v>0.4636700991</v>
      </c>
      <c r="D496" s="76">
        <f t="shared" si="2"/>
        <v>6026530750</v>
      </c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</row>
    <row r="497" ht="11.25" customHeight="1">
      <c r="A497" s="59"/>
      <c r="B497" s="75">
        <v>478.0</v>
      </c>
      <c r="C497" s="76">
        <f t="shared" si="1"/>
        <v>0.8932113096</v>
      </c>
      <c r="D497" s="76">
        <f t="shared" si="2"/>
        <v>7315593583</v>
      </c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</row>
    <row r="498" ht="11.25" customHeight="1">
      <c r="A498" s="59"/>
      <c r="B498" s="75">
        <v>479.0</v>
      </c>
      <c r="C498" s="76">
        <f t="shared" si="1"/>
        <v>0.2525356942</v>
      </c>
      <c r="D498" s="76">
        <f t="shared" si="2"/>
        <v>5470980163</v>
      </c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</row>
    <row r="499" ht="11.25" customHeight="1">
      <c r="A499" s="59"/>
      <c r="B499" s="75">
        <v>480.0</v>
      </c>
      <c r="C499" s="76">
        <f t="shared" si="1"/>
        <v>0.95553942</v>
      </c>
      <c r="D499" s="76">
        <f t="shared" si="2"/>
        <v>7757191152</v>
      </c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</row>
    <row r="500" ht="11.25" customHeight="1">
      <c r="A500" s="59"/>
      <c r="B500" s="75">
        <v>481.0</v>
      </c>
      <c r="C500" s="76">
        <f t="shared" si="1"/>
        <v>0.5210445904</v>
      </c>
      <c r="D500" s="76">
        <f t="shared" si="2"/>
        <v>6165546144</v>
      </c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</row>
    <row r="501" ht="11.25" customHeight="1">
      <c r="A501" s="59"/>
      <c r="B501" s="75">
        <v>482.0</v>
      </c>
      <c r="C501" s="76">
        <f t="shared" si="1"/>
        <v>0.537068787</v>
      </c>
      <c r="D501" s="76">
        <f t="shared" si="2"/>
        <v>6204437138</v>
      </c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</row>
    <row r="502" ht="11.25" customHeight="1">
      <c r="A502" s="59"/>
      <c r="B502" s="75">
        <v>483.0</v>
      </c>
      <c r="C502" s="76">
        <f t="shared" si="1"/>
        <v>0.5687038975</v>
      </c>
      <c r="D502" s="76">
        <f t="shared" si="2"/>
        <v>6281708239</v>
      </c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</row>
    <row r="503" ht="11.25" customHeight="1">
      <c r="A503" s="59"/>
      <c r="B503" s="75">
        <v>484.0</v>
      </c>
      <c r="C503" s="76">
        <f t="shared" si="1"/>
        <v>0.6305238983</v>
      </c>
      <c r="D503" s="76">
        <f t="shared" si="2"/>
        <v>6436365104</v>
      </c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</row>
    <row r="504" ht="11.25" customHeight="1">
      <c r="A504" s="59"/>
      <c r="B504" s="75">
        <v>485.0</v>
      </c>
      <c r="C504" s="76">
        <f t="shared" si="1"/>
        <v>0.625830133</v>
      </c>
      <c r="D504" s="76">
        <f t="shared" si="2"/>
        <v>6424380124</v>
      </c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</row>
    <row r="505" ht="11.25" customHeight="1">
      <c r="A505" s="59"/>
      <c r="B505" s="75">
        <v>486.0</v>
      </c>
      <c r="C505" s="76">
        <f t="shared" si="1"/>
        <v>0.4014652147</v>
      </c>
      <c r="D505" s="76">
        <f t="shared" si="2"/>
        <v>5873613210</v>
      </c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</row>
    <row r="506" ht="11.25" customHeight="1">
      <c r="A506" s="59"/>
      <c r="B506" s="75">
        <v>487.0</v>
      </c>
      <c r="C506" s="76">
        <f t="shared" si="1"/>
        <v>0.376757031</v>
      </c>
      <c r="D506" s="76">
        <f t="shared" si="2"/>
        <v>5811377308</v>
      </c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</row>
    <row r="507" ht="11.25" customHeight="1">
      <c r="A507" s="59"/>
      <c r="B507" s="75">
        <v>488.0</v>
      </c>
      <c r="C507" s="76">
        <f t="shared" si="1"/>
        <v>0.7460791738</v>
      </c>
      <c r="D507" s="76">
        <f t="shared" si="2"/>
        <v>6754011237</v>
      </c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</row>
    <row r="508" ht="11.25" customHeight="1">
      <c r="A508" s="59"/>
      <c r="B508" s="75">
        <v>489.0</v>
      </c>
      <c r="C508" s="76">
        <f t="shared" si="1"/>
        <v>0.413497726</v>
      </c>
      <c r="D508" s="76">
        <f t="shared" si="2"/>
        <v>5903546724</v>
      </c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</row>
    <row r="509" ht="11.25" customHeight="1">
      <c r="A509" s="59"/>
      <c r="B509" s="75">
        <v>490.0</v>
      </c>
      <c r="C509" s="76">
        <f t="shared" si="1"/>
        <v>0.3536628744</v>
      </c>
      <c r="D509" s="76">
        <f t="shared" si="2"/>
        <v>5752049693</v>
      </c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</row>
    <row r="510" ht="11.25" customHeight="1">
      <c r="A510" s="59"/>
      <c r="B510" s="75">
        <v>491.0</v>
      </c>
      <c r="C510" s="76">
        <f t="shared" si="1"/>
        <v>0.2945727603</v>
      </c>
      <c r="D510" s="76">
        <f t="shared" si="2"/>
        <v>5593087473</v>
      </c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</row>
    <row r="511" ht="11.25" customHeight="1">
      <c r="A511" s="59"/>
      <c r="B511" s="75">
        <v>492.0</v>
      </c>
      <c r="C511" s="76">
        <f t="shared" si="1"/>
        <v>0.8798599891</v>
      </c>
      <c r="D511" s="76">
        <f t="shared" si="2"/>
        <v>7248482709</v>
      </c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</row>
    <row r="512" ht="11.25" customHeight="1">
      <c r="A512" s="59"/>
      <c r="B512" s="75">
        <v>493.0</v>
      </c>
      <c r="C512" s="76">
        <f t="shared" si="1"/>
        <v>0.8494481079</v>
      </c>
      <c r="D512" s="76">
        <f t="shared" si="2"/>
        <v>7113087696</v>
      </c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</row>
    <row r="513" ht="11.25" customHeight="1">
      <c r="A513" s="59"/>
      <c r="B513" s="75">
        <v>494.0</v>
      </c>
      <c r="C513" s="76">
        <f t="shared" si="1"/>
        <v>0.5140151841</v>
      </c>
      <c r="D513" s="76">
        <f t="shared" si="2"/>
        <v>6148515426</v>
      </c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</row>
    <row r="514" ht="11.25" customHeight="1">
      <c r="A514" s="59"/>
      <c r="B514" s="75">
        <v>495.0</v>
      </c>
      <c r="C514" s="76">
        <f t="shared" si="1"/>
        <v>0.4026916934</v>
      </c>
      <c r="D514" s="76">
        <f t="shared" si="2"/>
        <v>5876674480</v>
      </c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</row>
    <row r="515" ht="11.25" customHeight="1">
      <c r="A515" s="59"/>
      <c r="B515" s="75">
        <v>496.0</v>
      </c>
      <c r="C515" s="76">
        <f t="shared" si="1"/>
        <v>0.9404489508</v>
      </c>
      <c r="D515" s="76">
        <f t="shared" si="2"/>
        <v>7619531934</v>
      </c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</row>
    <row r="516" ht="11.25" customHeight="1">
      <c r="A516" s="59"/>
      <c r="B516" s="75">
        <v>497.0</v>
      </c>
      <c r="C516" s="76">
        <f t="shared" si="1"/>
        <v>0.8898432866</v>
      </c>
      <c r="D516" s="76">
        <f t="shared" si="2"/>
        <v>7298122451</v>
      </c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</row>
    <row r="517" ht="11.25" customHeight="1">
      <c r="A517" s="59"/>
      <c r="B517" s="75">
        <v>498.0</v>
      </c>
      <c r="C517" s="76">
        <f t="shared" si="1"/>
        <v>0.5593643312</v>
      </c>
      <c r="D517" s="76">
        <f t="shared" si="2"/>
        <v>6258806441</v>
      </c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</row>
    <row r="518" ht="11.25" customHeight="1">
      <c r="A518" s="59"/>
      <c r="B518" s="75">
        <v>499.0</v>
      </c>
      <c r="C518" s="76">
        <f t="shared" si="1"/>
        <v>0.4860134285</v>
      </c>
      <c r="D518" s="76">
        <f t="shared" si="2"/>
        <v>6080725746</v>
      </c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</row>
    <row r="519" ht="11.25" customHeight="1">
      <c r="A519" s="59"/>
      <c r="B519" s="75">
        <v>500.0</v>
      </c>
      <c r="C519" s="76">
        <f t="shared" si="1"/>
        <v>0.4744583057</v>
      </c>
      <c r="D519" s="76">
        <f t="shared" si="2"/>
        <v>6052722242</v>
      </c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</row>
    <row r="520" ht="11.25" customHeight="1">
      <c r="A520" s="59"/>
      <c r="B520" s="75">
        <v>501.0</v>
      </c>
      <c r="C520" s="76">
        <f t="shared" si="1"/>
        <v>0.5959225944</v>
      </c>
      <c r="D520" s="76">
        <f t="shared" si="2"/>
        <v>6349041554</v>
      </c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</row>
    <row r="521" ht="11.25" customHeight="1">
      <c r="A521" s="59"/>
      <c r="B521" s="75">
        <v>502.0</v>
      </c>
      <c r="C521" s="76">
        <f t="shared" si="1"/>
        <v>0.5627248087</v>
      </c>
      <c r="D521" s="76">
        <f t="shared" si="2"/>
        <v>6267036744</v>
      </c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</row>
    <row r="522" ht="11.25" customHeight="1">
      <c r="A522" s="59"/>
      <c r="B522" s="75">
        <v>503.0</v>
      </c>
      <c r="C522" s="76">
        <f t="shared" si="1"/>
        <v>0.4786259385</v>
      </c>
      <c r="D522" s="76">
        <f t="shared" si="2"/>
        <v>6062827146</v>
      </c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</row>
    <row r="523" ht="11.25" customHeight="1">
      <c r="A523" s="59"/>
      <c r="B523" s="75">
        <v>504.0</v>
      </c>
      <c r="C523" s="76">
        <f t="shared" si="1"/>
        <v>0.3246308934</v>
      </c>
      <c r="D523" s="76">
        <f t="shared" si="2"/>
        <v>5675440706</v>
      </c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</row>
    <row r="524" ht="11.25" customHeight="1">
      <c r="A524" s="59"/>
      <c r="B524" s="75">
        <v>505.0</v>
      </c>
      <c r="C524" s="76">
        <f t="shared" si="1"/>
        <v>0.6603297391</v>
      </c>
      <c r="D524" s="76">
        <f t="shared" si="2"/>
        <v>6513731247</v>
      </c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</row>
    <row r="525" ht="11.25" customHeight="1">
      <c r="A525" s="59"/>
      <c r="B525" s="75">
        <v>506.0</v>
      </c>
      <c r="C525" s="76">
        <f t="shared" si="1"/>
        <v>0.8426729917</v>
      </c>
      <c r="D525" s="76">
        <f t="shared" si="2"/>
        <v>7085505371</v>
      </c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</row>
    <row r="526" ht="11.25" customHeight="1">
      <c r="A526" s="59"/>
      <c r="B526" s="75">
        <v>507.0</v>
      </c>
      <c r="C526" s="76">
        <f t="shared" si="1"/>
        <v>0.7739086595</v>
      </c>
      <c r="D526" s="76">
        <f t="shared" si="2"/>
        <v>6840509068</v>
      </c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</row>
    <row r="527" ht="11.25" customHeight="1">
      <c r="A527" s="59"/>
      <c r="B527" s="75">
        <v>508.0</v>
      </c>
      <c r="C527" s="76">
        <f t="shared" si="1"/>
        <v>0.2417536987</v>
      </c>
      <c r="D527" s="76">
        <f t="shared" si="2"/>
        <v>5438013501</v>
      </c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</row>
    <row r="528" ht="11.25" customHeight="1">
      <c r="A528" s="59"/>
      <c r="B528" s="75">
        <v>509.0</v>
      </c>
      <c r="C528" s="76">
        <f t="shared" si="1"/>
        <v>0.8440168502</v>
      </c>
      <c r="D528" s="76">
        <f t="shared" si="2"/>
        <v>7090913057</v>
      </c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</row>
    <row r="529" ht="11.25" customHeight="1">
      <c r="A529" s="59"/>
      <c r="B529" s="75">
        <v>510.0</v>
      </c>
      <c r="C529" s="76">
        <f t="shared" si="1"/>
        <v>0.4999626883</v>
      </c>
      <c r="D529" s="76">
        <f t="shared" si="2"/>
        <v>6114495628</v>
      </c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</row>
    <row r="530" ht="11.25" customHeight="1">
      <c r="A530" s="59"/>
      <c r="B530" s="75">
        <v>511.0</v>
      </c>
      <c r="C530" s="76">
        <f t="shared" si="1"/>
        <v>0.9927127311</v>
      </c>
      <c r="D530" s="76">
        <f t="shared" si="2"/>
        <v>8473346821</v>
      </c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</row>
    <row r="531" ht="11.25" customHeight="1">
      <c r="A531" s="59"/>
      <c r="B531" s="75">
        <v>512.0</v>
      </c>
      <c r="C531" s="76">
        <f t="shared" si="1"/>
        <v>0.2729240797</v>
      </c>
      <c r="D531" s="76">
        <f t="shared" si="2"/>
        <v>5531367483</v>
      </c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</row>
    <row r="532" ht="11.25" customHeight="1">
      <c r="A532" s="59"/>
      <c r="B532" s="75">
        <v>513.0</v>
      </c>
      <c r="C532" s="76">
        <f t="shared" si="1"/>
        <v>0.3935800736</v>
      </c>
      <c r="D532" s="76">
        <f t="shared" si="2"/>
        <v>5853872635</v>
      </c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</row>
    <row r="533" ht="11.25" customHeight="1">
      <c r="A533" s="59"/>
      <c r="B533" s="75">
        <v>514.0</v>
      </c>
      <c r="C533" s="76">
        <f t="shared" si="1"/>
        <v>0.8042393642</v>
      </c>
      <c r="D533" s="76">
        <f t="shared" si="2"/>
        <v>6941975391</v>
      </c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</row>
    <row r="534" ht="11.25" customHeight="1">
      <c r="A534" s="59"/>
      <c r="B534" s="75">
        <v>515.0</v>
      </c>
      <c r="C534" s="76">
        <f t="shared" si="1"/>
        <v>0.2643369836</v>
      </c>
      <c r="D534" s="76">
        <f t="shared" si="2"/>
        <v>5506224782</v>
      </c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</row>
    <row r="535" ht="11.25" customHeight="1">
      <c r="A535" s="59"/>
      <c r="B535" s="75">
        <v>516.0</v>
      </c>
      <c r="C535" s="76">
        <f t="shared" si="1"/>
        <v>0.7496858942</v>
      </c>
      <c r="D535" s="76">
        <f t="shared" si="2"/>
        <v>6764922028</v>
      </c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</row>
    <row r="536" ht="11.25" customHeight="1">
      <c r="A536" s="59"/>
      <c r="B536" s="75">
        <v>517.0</v>
      </c>
      <c r="C536" s="76">
        <f t="shared" si="1"/>
        <v>0.111420377</v>
      </c>
      <c r="D536" s="76">
        <f t="shared" si="2"/>
        <v>4937505514</v>
      </c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</row>
    <row r="537" ht="11.25" customHeight="1">
      <c r="A537" s="59"/>
      <c r="B537" s="75">
        <v>518.0</v>
      </c>
      <c r="C537" s="76">
        <f t="shared" si="1"/>
        <v>0.3603269277</v>
      </c>
      <c r="D537" s="76">
        <f t="shared" si="2"/>
        <v>5769300249</v>
      </c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</row>
    <row r="538" ht="11.25" customHeight="1">
      <c r="A538" s="59"/>
      <c r="B538" s="75">
        <v>519.0</v>
      </c>
      <c r="C538" s="76">
        <f t="shared" si="1"/>
        <v>0.06818125367</v>
      </c>
      <c r="D538" s="76">
        <f t="shared" si="2"/>
        <v>4676343072</v>
      </c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</row>
    <row r="539" ht="11.25" customHeight="1">
      <c r="A539" s="59"/>
      <c r="B539" s="75">
        <v>520.0</v>
      </c>
      <c r="C539" s="76">
        <f t="shared" si="1"/>
        <v>0.4817787432</v>
      </c>
      <c r="D539" s="76">
        <f t="shared" si="2"/>
        <v>6070467660</v>
      </c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</row>
    <row r="540" ht="11.25" customHeight="1">
      <c r="A540" s="59"/>
      <c r="B540" s="75">
        <v>521.0</v>
      </c>
      <c r="C540" s="76">
        <f t="shared" si="1"/>
        <v>0.3849126568</v>
      </c>
      <c r="D540" s="76">
        <f t="shared" si="2"/>
        <v>5832046827</v>
      </c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</row>
    <row r="541" ht="11.25" customHeight="1">
      <c r="A541" s="59"/>
      <c r="B541" s="75">
        <v>522.0</v>
      </c>
      <c r="C541" s="76">
        <f t="shared" si="1"/>
        <v>0.03141232758</v>
      </c>
      <c r="D541" s="76">
        <f t="shared" si="2"/>
        <v>4318146278</v>
      </c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</row>
    <row r="542" ht="11.25" customHeight="1">
      <c r="A542" s="59"/>
      <c r="B542" s="75">
        <v>523.0</v>
      </c>
      <c r="C542" s="76">
        <f t="shared" si="1"/>
        <v>0.2083734559</v>
      </c>
      <c r="D542" s="76">
        <f t="shared" si="2"/>
        <v>5330439966</v>
      </c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</row>
    <row r="543" ht="11.25" customHeight="1">
      <c r="A543" s="59"/>
      <c r="B543" s="75">
        <v>524.0</v>
      </c>
      <c r="C543" s="76">
        <f t="shared" si="1"/>
        <v>0.3257203018</v>
      </c>
      <c r="D543" s="76">
        <f t="shared" si="2"/>
        <v>5678362803</v>
      </c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</row>
    <row r="544" ht="11.25" customHeight="1">
      <c r="A544" s="59"/>
      <c r="B544" s="75">
        <v>525.0</v>
      </c>
      <c r="C544" s="76">
        <f t="shared" si="1"/>
        <v>0.1458051501</v>
      </c>
      <c r="D544" s="76">
        <f t="shared" si="2"/>
        <v>5096263824</v>
      </c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</row>
    <row r="545" ht="11.25" customHeight="1">
      <c r="A545" s="59"/>
      <c r="B545" s="75">
        <v>526.0</v>
      </c>
      <c r="C545" s="76">
        <f t="shared" si="1"/>
        <v>0.9255552171</v>
      </c>
      <c r="D545" s="76">
        <f t="shared" si="2"/>
        <v>7508401852</v>
      </c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</row>
    <row r="546" ht="11.25" customHeight="1">
      <c r="A546" s="59"/>
      <c r="B546" s="75">
        <v>527.0</v>
      </c>
      <c r="C546" s="76">
        <f t="shared" si="1"/>
        <v>0.5493304783</v>
      </c>
      <c r="D546" s="76">
        <f t="shared" si="2"/>
        <v>6234291888</v>
      </c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</row>
    <row r="547" ht="11.25" customHeight="1">
      <c r="A547" s="59"/>
      <c r="B547" s="75">
        <v>528.0</v>
      </c>
      <c r="C547" s="76">
        <f t="shared" si="1"/>
        <v>0.6421682169</v>
      </c>
      <c r="D547" s="76">
        <f t="shared" si="2"/>
        <v>6466317358</v>
      </c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</row>
    <row r="548" ht="11.25" customHeight="1">
      <c r="A548" s="59"/>
      <c r="B548" s="75">
        <v>529.0</v>
      </c>
      <c r="C548" s="76">
        <f t="shared" si="1"/>
        <v>0.4273595568</v>
      </c>
      <c r="D548" s="76">
        <f t="shared" si="2"/>
        <v>5937783241</v>
      </c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</row>
    <row r="549" ht="11.25" customHeight="1">
      <c r="A549" s="59"/>
      <c r="B549" s="75">
        <v>530.0</v>
      </c>
      <c r="C549" s="76">
        <f t="shared" si="1"/>
        <v>0.3623010519</v>
      </c>
      <c r="D549" s="76">
        <f t="shared" si="2"/>
        <v>5774389131</v>
      </c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</row>
    <row r="550" ht="11.25" customHeight="1">
      <c r="A550" s="59"/>
      <c r="B550" s="75">
        <v>531.0</v>
      </c>
      <c r="C550" s="76">
        <f t="shared" si="1"/>
        <v>0.7271272762</v>
      </c>
      <c r="D550" s="76">
        <f t="shared" si="2"/>
        <v>6697953574</v>
      </c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</row>
    <row r="551" ht="11.25" customHeight="1">
      <c r="A551" s="59"/>
      <c r="B551" s="75">
        <v>532.0</v>
      </c>
      <c r="C551" s="76">
        <f t="shared" si="1"/>
        <v>0.2819849247</v>
      </c>
      <c r="D551" s="76">
        <f t="shared" si="2"/>
        <v>5557475683</v>
      </c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</row>
    <row r="552" ht="11.25" customHeight="1">
      <c r="A552" s="59"/>
      <c r="B552" s="75">
        <v>533.0</v>
      </c>
      <c r="C552" s="76">
        <f t="shared" si="1"/>
        <v>0.9142828351</v>
      </c>
      <c r="D552" s="76">
        <f t="shared" si="2"/>
        <v>7435155626</v>
      </c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</row>
    <row r="553" ht="11.25" customHeight="1">
      <c r="A553" s="59"/>
      <c r="B553" s="75">
        <v>534.0</v>
      </c>
      <c r="C553" s="76">
        <f t="shared" si="1"/>
        <v>0.6277776828</v>
      </c>
      <c r="D553" s="76">
        <f t="shared" si="2"/>
        <v>6429347067</v>
      </c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</row>
    <row r="554" ht="11.25" customHeight="1">
      <c r="A554" s="59"/>
      <c r="B554" s="75">
        <v>535.0</v>
      </c>
      <c r="C554" s="76">
        <f t="shared" si="1"/>
        <v>0.1697123848</v>
      </c>
      <c r="D554" s="76">
        <f t="shared" si="2"/>
        <v>5192141757</v>
      </c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</row>
    <row r="555" ht="11.25" customHeight="1">
      <c r="A555" s="59"/>
      <c r="B555" s="75">
        <v>536.0</v>
      </c>
      <c r="C555" s="76">
        <f t="shared" si="1"/>
        <v>0.6481546123</v>
      </c>
      <c r="D555" s="76">
        <f t="shared" si="2"/>
        <v>6481846843</v>
      </c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</row>
    <row r="556" ht="11.25" customHeight="1">
      <c r="A556" s="59"/>
      <c r="B556" s="75">
        <v>537.0</v>
      </c>
      <c r="C556" s="76">
        <f t="shared" si="1"/>
        <v>0.6392888876</v>
      </c>
      <c r="D556" s="76">
        <f t="shared" si="2"/>
        <v>6458880530</v>
      </c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</row>
    <row r="557" ht="11.25" customHeight="1">
      <c r="A557" s="59"/>
      <c r="B557" s="75">
        <v>538.0</v>
      </c>
      <c r="C557" s="76">
        <f t="shared" si="1"/>
        <v>0.4995074585</v>
      </c>
      <c r="D557" s="76">
        <f t="shared" si="2"/>
        <v>6113393784</v>
      </c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</row>
    <row r="558" ht="11.25" customHeight="1">
      <c r="A558" s="59"/>
      <c r="B558" s="75">
        <v>539.0</v>
      </c>
      <c r="C558" s="76">
        <f t="shared" si="1"/>
        <v>0.4084223902</v>
      </c>
      <c r="D558" s="76">
        <f t="shared" si="2"/>
        <v>5890947093</v>
      </c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</row>
    <row r="559" ht="11.25" customHeight="1">
      <c r="A559" s="59"/>
      <c r="B559" s="75">
        <v>540.0</v>
      </c>
      <c r="C559" s="76">
        <f t="shared" si="1"/>
        <v>0.06917905552</v>
      </c>
      <c r="D559" s="76">
        <f t="shared" si="2"/>
        <v>4683624971</v>
      </c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</row>
    <row r="560" ht="11.25" customHeight="1">
      <c r="A560" s="59"/>
      <c r="B560" s="75">
        <v>541.0</v>
      </c>
      <c r="C560" s="76">
        <f t="shared" si="1"/>
        <v>0.7701689879</v>
      </c>
      <c r="D560" s="76">
        <f t="shared" si="2"/>
        <v>6828557147</v>
      </c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</row>
    <row r="561" ht="11.25" customHeight="1">
      <c r="A561" s="59"/>
      <c r="B561" s="75">
        <v>542.0</v>
      </c>
      <c r="C561" s="76">
        <f t="shared" si="1"/>
        <v>0.9762677908</v>
      </c>
      <c r="D561" s="76">
        <f t="shared" si="2"/>
        <v>8028541614</v>
      </c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</row>
    <row r="562" ht="11.25" customHeight="1">
      <c r="A562" s="59"/>
      <c r="B562" s="75">
        <v>543.0</v>
      </c>
      <c r="C562" s="76">
        <f t="shared" si="1"/>
        <v>0.8439115316</v>
      </c>
      <c r="D562" s="76">
        <f t="shared" si="2"/>
        <v>7090488150</v>
      </c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</row>
    <row r="563" ht="11.25" customHeight="1">
      <c r="A563" s="59"/>
      <c r="B563" s="75">
        <v>544.0</v>
      </c>
      <c r="C563" s="76">
        <f t="shared" si="1"/>
        <v>0.1893045962</v>
      </c>
      <c r="D563" s="76">
        <f t="shared" si="2"/>
        <v>5264408216</v>
      </c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</row>
    <row r="564" ht="11.25" customHeight="1">
      <c r="A564" s="59"/>
      <c r="B564" s="75">
        <v>545.0</v>
      </c>
      <c r="C564" s="76">
        <f t="shared" si="1"/>
        <v>0.2525376239</v>
      </c>
      <c r="D564" s="76">
        <f t="shared" si="2"/>
        <v>5470985995</v>
      </c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</row>
    <row r="565" ht="11.25" customHeight="1">
      <c r="A565" s="59"/>
      <c r="B565" s="75">
        <v>546.0</v>
      </c>
      <c r="C565" s="76">
        <f t="shared" si="1"/>
        <v>0.3836850932</v>
      </c>
      <c r="D565" s="76">
        <f t="shared" si="2"/>
        <v>5828944200</v>
      </c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</row>
    <row r="566" ht="11.25" customHeight="1">
      <c r="A566" s="59"/>
      <c r="B566" s="75">
        <v>547.0</v>
      </c>
      <c r="C566" s="76">
        <f t="shared" si="1"/>
        <v>0.8415274317</v>
      </c>
      <c r="D566" s="76">
        <f t="shared" si="2"/>
        <v>7080919565</v>
      </c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</row>
    <row r="567" ht="11.25" customHeight="1">
      <c r="A567" s="59"/>
      <c r="B567" s="75">
        <v>548.0</v>
      </c>
      <c r="C567" s="76">
        <f t="shared" si="1"/>
        <v>0.3319101686</v>
      </c>
      <c r="D567" s="76">
        <f t="shared" si="2"/>
        <v>5694891125</v>
      </c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</row>
    <row r="568" ht="11.25" customHeight="1">
      <c r="A568" s="59"/>
      <c r="B568" s="75">
        <v>549.0</v>
      </c>
      <c r="C568" s="76">
        <f t="shared" si="1"/>
        <v>0.9259606817</v>
      </c>
      <c r="D568" s="76">
        <f t="shared" si="2"/>
        <v>7511189213</v>
      </c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</row>
    <row r="569" ht="11.25" customHeight="1">
      <c r="A569" s="59"/>
      <c r="B569" s="75">
        <v>550.0</v>
      </c>
      <c r="C569" s="76">
        <f t="shared" si="1"/>
        <v>0.04284843836</v>
      </c>
      <c r="D569" s="76">
        <f t="shared" si="2"/>
        <v>4455149447</v>
      </c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</row>
    <row r="570" ht="11.25" customHeight="1">
      <c r="A570" s="59"/>
      <c r="B570" s="75">
        <v>551.0</v>
      </c>
      <c r="C570" s="76">
        <f t="shared" si="1"/>
        <v>0.2743269436</v>
      </c>
      <c r="D570" s="76">
        <f t="shared" si="2"/>
        <v>5535437255</v>
      </c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</row>
    <row r="571" ht="11.25" customHeight="1">
      <c r="A571" s="59"/>
      <c r="B571" s="75">
        <v>552.0</v>
      </c>
      <c r="C571" s="76">
        <f t="shared" si="1"/>
        <v>0.8246116124</v>
      </c>
      <c r="D571" s="76">
        <f t="shared" si="2"/>
        <v>7015575559</v>
      </c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</row>
    <row r="572" ht="11.25" customHeight="1">
      <c r="A572" s="59"/>
      <c r="B572" s="75">
        <v>553.0</v>
      </c>
      <c r="C572" s="76">
        <f t="shared" si="1"/>
        <v>0.6149606407</v>
      </c>
      <c r="D572" s="76">
        <f t="shared" si="2"/>
        <v>6396804978</v>
      </c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</row>
    <row r="573" ht="11.25" customHeight="1">
      <c r="A573" s="59"/>
      <c r="B573" s="75">
        <v>554.0</v>
      </c>
      <c r="C573" s="76">
        <f t="shared" si="1"/>
        <v>0.9870810644</v>
      </c>
      <c r="D573" s="76">
        <f t="shared" si="2"/>
        <v>8266570312</v>
      </c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</row>
    <row r="574" ht="11.25" customHeight="1">
      <c r="A574" s="59"/>
      <c r="B574" s="75">
        <v>555.0</v>
      </c>
      <c r="C574" s="76">
        <f t="shared" si="1"/>
        <v>0.4063412911</v>
      </c>
      <c r="D574" s="76">
        <f t="shared" si="2"/>
        <v>5885769814</v>
      </c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</row>
    <row r="575" ht="11.25" customHeight="1">
      <c r="A575" s="59"/>
      <c r="B575" s="75">
        <v>556.0</v>
      </c>
      <c r="C575" s="76">
        <f t="shared" si="1"/>
        <v>0.08811544403</v>
      </c>
      <c r="D575" s="76">
        <f t="shared" si="2"/>
        <v>4808652806</v>
      </c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</row>
    <row r="576" ht="11.25" customHeight="1">
      <c r="A576" s="59"/>
      <c r="B576" s="75">
        <v>557.0</v>
      </c>
      <c r="C576" s="76">
        <f t="shared" si="1"/>
        <v>0.6114338298</v>
      </c>
      <c r="D576" s="76">
        <f t="shared" si="2"/>
        <v>6387908013</v>
      </c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</row>
    <row r="577" ht="11.25" customHeight="1">
      <c r="A577" s="59"/>
      <c r="B577" s="75">
        <v>558.0</v>
      </c>
      <c r="C577" s="76">
        <f t="shared" si="1"/>
        <v>0.7911088206</v>
      </c>
      <c r="D577" s="76">
        <f t="shared" si="2"/>
        <v>6896990617</v>
      </c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</row>
    <row r="578" ht="11.25" customHeight="1">
      <c r="A578" s="59"/>
      <c r="B578" s="75">
        <v>559.0</v>
      </c>
      <c r="C578" s="76">
        <f t="shared" si="1"/>
        <v>0.314362838</v>
      </c>
      <c r="D578" s="76">
        <f t="shared" si="2"/>
        <v>5647695726</v>
      </c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</row>
    <row r="579" ht="11.25" customHeight="1">
      <c r="A579" s="59"/>
      <c r="B579" s="75">
        <v>560.0</v>
      </c>
      <c r="C579" s="76">
        <f t="shared" si="1"/>
        <v>0.8855805746</v>
      </c>
      <c r="D579" s="76">
        <f t="shared" si="2"/>
        <v>7276551041</v>
      </c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</row>
    <row r="580" ht="11.25" customHeight="1">
      <c r="A580" s="59"/>
      <c r="B580" s="75">
        <v>561.0</v>
      </c>
      <c r="C580" s="76">
        <f t="shared" si="1"/>
        <v>0.9113027021</v>
      </c>
      <c r="D580" s="76">
        <f t="shared" si="2"/>
        <v>7417012949</v>
      </c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</row>
    <row r="581" ht="11.25" customHeight="1">
      <c r="A581" s="59"/>
      <c r="B581" s="75">
        <v>562.0</v>
      </c>
      <c r="C581" s="76">
        <f t="shared" si="1"/>
        <v>0.4372171349</v>
      </c>
      <c r="D581" s="76">
        <f t="shared" si="2"/>
        <v>5961992847</v>
      </c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</row>
    <row r="582" ht="11.25" customHeight="1">
      <c r="A582" s="59"/>
      <c r="B582" s="75">
        <v>563.0</v>
      </c>
      <c r="C582" s="76">
        <f t="shared" si="1"/>
        <v>0.8834404384</v>
      </c>
      <c r="D582" s="76">
        <f t="shared" si="2"/>
        <v>7265936364</v>
      </c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</row>
    <row r="583" ht="11.25" customHeight="1">
      <c r="A583" s="59"/>
      <c r="B583" s="75">
        <v>564.0</v>
      </c>
      <c r="C583" s="76">
        <f t="shared" si="1"/>
        <v>0.5052238671</v>
      </c>
      <c r="D583" s="76">
        <f t="shared" si="2"/>
        <v>6127230205</v>
      </c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</row>
    <row r="584" ht="11.25" customHeight="1">
      <c r="A584" s="59"/>
      <c r="B584" s="75">
        <v>565.0</v>
      </c>
      <c r="C584" s="76">
        <f t="shared" si="1"/>
        <v>0.5457662396</v>
      </c>
      <c r="D584" s="76">
        <f t="shared" si="2"/>
        <v>6225603148</v>
      </c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</row>
    <row r="585" ht="11.25" customHeight="1">
      <c r="A585" s="59"/>
      <c r="B585" s="75">
        <v>566.0</v>
      </c>
      <c r="C585" s="76">
        <f t="shared" si="1"/>
        <v>0.2845887072</v>
      </c>
      <c r="D585" s="76">
        <f t="shared" si="2"/>
        <v>5564902753</v>
      </c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</row>
    <row r="586" ht="11.25" customHeight="1">
      <c r="A586" s="59"/>
      <c r="B586" s="75">
        <v>567.0</v>
      </c>
      <c r="C586" s="76">
        <f t="shared" si="1"/>
        <v>0.7794341743</v>
      </c>
      <c r="D586" s="76">
        <f t="shared" si="2"/>
        <v>6858375166</v>
      </c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</row>
    <row r="587" ht="11.25" customHeight="1">
      <c r="A587" s="59"/>
      <c r="B587" s="75">
        <v>568.0</v>
      </c>
      <c r="C587" s="76">
        <f t="shared" si="1"/>
        <v>0.8061315198</v>
      </c>
      <c r="D587" s="76">
        <f t="shared" si="2"/>
        <v>6948606079</v>
      </c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</row>
    <row r="588" ht="11.25" customHeight="1">
      <c r="A588" s="59"/>
      <c r="B588" s="75">
        <v>569.0</v>
      </c>
      <c r="C588" s="76">
        <f t="shared" si="1"/>
        <v>0.3562993989</v>
      </c>
      <c r="D588" s="76">
        <f t="shared" si="2"/>
        <v>5758888128</v>
      </c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</row>
    <row r="589" ht="11.25" customHeight="1">
      <c r="A589" s="59"/>
      <c r="B589" s="75">
        <v>570.0</v>
      </c>
      <c r="C589" s="76">
        <f t="shared" si="1"/>
        <v>0.6308662395</v>
      </c>
      <c r="D589" s="76">
        <f t="shared" si="2"/>
        <v>6437241153</v>
      </c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</row>
    <row r="590" ht="11.25" customHeight="1">
      <c r="A590" s="59"/>
      <c r="B590" s="75">
        <v>571.0</v>
      </c>
      <c r="C590" s="76">
        <f t="shared" si="1"/>
        <v>0.7013943101</v>
      </c>
      <c r="D590" s="76">
        <f t="shared" si="2"/>
        <v>6624825678</v>
      </c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</row>
    <row r="591" ht="11.25" customHeight="1">
      <c r="A591" s="59"/>
      <c r="B591" s="75">
        <v>572.0</v>
      </c>
      <c r="C591" s="76">
        <f t="shared" si="1"/>
        <v>0.9957152695</v>
      </c>
      <c r="D591" s="76">
        <f t="shared" si="2"/>
        <v>8652936434</v>
      </c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</row>
    <row r="592" ht="11.25" customHeight="1">
      <c r="A592" s="59"/>
      <c r="B592" s="75">
        <v>573.0</v>
      </c>
      <c r="C592" s="76">
        <f t="shared" si="1"/>
        <v>0.6025930024</v>
      </c>
      <c r="D592" s="76">
        <f t="shared" si="2"/>
        <v>6365705376</v>
      </c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</row>
    <row r="593" ht="11.25" customHeight="1">
      <c r="A593" s="59"/>
      <c r="B593" s="75">
        <v>574.0</v>
      </c>
      <c r="C593" s="76">
        <f t="shared" si="1"/>
        <v>0.05908620239</v>
      </c>
      <c r="D593" s="76">
        <f t="shared" si="2"/>
        <v>4605838030</v>
      </c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</row>
    <row r="594" ht="11.25" customHeight="1">
      <c r="A594" s="59"/>
      <c r="B594" s="75">
        <v>575.0</v>
      </c>
      <c r="C594" s="76">
        <f t="shared" si="1"/>
        <v>0.6471934815</v>
      </c>
      <c r="D594" s="76">
        <f t="shared" si="2"/>
        <v>6479347240</v>
      </c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</row>
    <row r="595" ht="11.25" customHeight="1">
      <c r="A595" s="59"/>
      <c r="B595" s="75">
        <v>576.0</v>
      </c>
      <c r="C595" s="76">
        <f t="shared" si="1"/>
        <v>0.7269782559</v>
      </c>
      <c r="D595" s="76">
        <f t="shared" si="2"/>
        <v>6697520728</v>
      </c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</row>
    <row r="596" ht="11.25" customHeight="1">
      <c r="A596" s="59"/>
      <c r="B596" s="75">
        <v>577.0</v>
      </c>
      <c r="C596" s="76">
        <f t="shared" si="1"/>
        <v>0.8639132627</v>
      </c>
      <c r="D596" s="76">
        <f t="shared" si="2"/>
        <v>7174888078</v>
      </c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</row>
    <row r="597" ht="11.25" customHeight="1">
      <c r="A597" s="59"/>
      <c r="B597" s="75">
        <v>578.0</v>
      </c>
      <c r="C597" s="76">
        <f t="shared" si="1"/>
        <v>0.7484805092</v>
      </c>
      <c r="D597" s="76">
        <f t="shared" si="2"/>
        <v>6761266407</v>
      </c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</row>
    <row r="598" ht="11.25" customHeight="1">
      <c r="A598" s="59"/>
      <c r="B598" s="75">
        <v>579.0</v>
      </c>
      <c r="C598" s="76">
        <f t="shared" si="1"/>
        <v>0.8877550868</v>
      </c>
      <c r="D598" s="76">
        <f t="shared" si="2"/>
        <v>7287481995</v>
      </c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</row>
    <row r="599" ht="11.25" customHeight="1">
      <c r="A599" s="59"/>
      <c r="B599" s="75">
        <v>580.0</v>
      </c>
      <c r="C599" s="76">
        <f t="shared" si="1"/>
        <v>0.6047328299</v>
      </c>
      <c r="D599" s="76">
        <f t="shared" si="2"/>
        <v>6371066676</v>
      </c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</row>
    <row r="600" ht="11.25" customHeight="1">
      <c r="A600" s="59"/>
      <c r="B600" s="75">
        <v>581.0</v>
      </c>
      <c r="C600" s="76">
        <f t="shared" si="1"/>
        <v>0.7969000519</v>
      </c>
      <c r="D600" s="76">
        <f t="shared" si="2"/>
        <v>6916616446</v>
      </c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</row>
    <row r="601" ht="11.25" customHeight="1">
      <c r="A601" s="59"/>
      <c r="B601" s="75">
        <v>582.0</v>
      </c>
      <c r="C601" s="76">
        <f t="shared" si="1"/>
        <v>0.1942453317</v>
      </c>
      <c r="D601" s="76">
        <f t="shared" si="2"/>
        <v>5281889528</v>
      </c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</row>
    <row r="602" ht="11.25" customHeight="1">
      <c r="A602" s="59"/>
      <c r="B602" s="75">
        <v>583.0</v>
      </c>
      <c r="C602" s="76">
        <f t="shared" si="1"/>
        <v>0.8383850319</v>
      </c>
      <c r="D602" s="76">
        <f t="shared" si="2"/>
        <v>7068450644</v>
      </c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</row>
    <row r="603" ht="11.25" customHeight="1">
      <c r="A603" s="59"/>
      <c r="B603" s="75">
        <v>584.0</v>
      </c>
      <c r="C603" s="76">
        <f t="shared" si="1"/>
        <v>0.4721384557</v>
      </c>
      <c r="D603" s="76">
        <f t="shared" si="2"/>
        <v>6047094633</v>
      </c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</row>
    <row r="604" ht="11.25" customHeight="1">
      <c r="A604" s="59"/>
      <c r="B604" s="75">
        <v>585.0</v>
      </c>
      <c r="C604" s="76">
        <f t="shared" si="1"/>
        <v>0.4466115824</v>
      </c>
      <c r="D604" s="76">
        <f t="shared" si="2"/>
        <v>5984975873</v>
      </c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</row>
    <row r="605" ht="11.25" customHeight="1">
      <c r="A605" s="59"/>
      <c r="B605" s="75">
        <v>586.0</v>
      </c>
      <c r="C605" s="76">
        <f t="shared" si="1"/>
        <v>0.3292273961</v>
      </c>
      <c r="D605" s="76">
        <f t="shared" si="2"/>
        <v>5687742902</v>
      </c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</row>
    <row r="606" ht="11.25" customHeight="1">
      <c r="A606" s="59"/>
      <c r="B606" s="75">
        <v>587.0</v>
      </c>
      <c r="C606" s="76">
        <f t="shared" si="1"/>
        <v>0.04012789707</v>
      </c>
      <c r="D606" s="76">
        <f t="shared" si="2"/>
        <v>4425547156</v>
      </c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</row>
    <row r="607" ht="11.25" customHeight="1">
      <c r="A607" s="59"/>
      <c r="B607" s="75">
        <v>588.0</v>
      </c>
      <c r="C607" s="76">
        <f t="shared" si="1"/>
        <v>0.9124047829</v>
      </c>
      <c r="D607" s="76">
        <f t="shared" si="2"/>
        <v>7423668483</v>
      </c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</row>
    <row r="608" ht="11.25" customHeight="1">
      <c r="A608" s="59"/>
      <c r="B608" s="75">
        <v>589.0</v>
      </c>
      <c r="C608" s="76">
        <f t="shared" si="1"/>
        <v>0.9726625345</v>
      </c>
      <c r="D608" s="76">
        <f t="shared" si="2"/>
        <v>7969946905</v>
      </c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</row>
    <row r="609" ht="11.25" customHeight="1">
      <c r="A609" s="59"/>
      <c r="B609" s="75">
        <v>590.0</v>
      </c>
      <c r="C609" s="76">
        <f t="shared" si="1"/>
        <v>0.8695796252</v>
      </c>
      <c r="D609" s="76">
        <f t="shared" si="2"/>
        <v>7200317418</v>
      </c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</row>
    <row r="610" ht="11.25" customHeight="1">
      <c r="A610" s="59"/>
      <c r="B610" s="75">
        <v>591.0</v>
      </c>
      <c r="C610" s="76">
        <f t="shared" si="1"/>
        <v>0.01973276259</v>
      </c>
      <c r="D610" s="76">
        <f t="shared" si="2"/>
        <v>4126117113</v>
      </c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</row>
    <row r="611" ht="11.25" customHeight="1">
      <c r="A611" s="59"/>
      <c r="B611" s="75">
        <v>592.0</v>
      </c>
      <c r="C611" s="76">
        <f t="shared" si="1"/>
        <v>0.2452313123</v>
      </c>
      <c r="D611" s="76">
        <f t="shared" si="2"/>
        <v>5448731069</v>
      </c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</row>
    <row r="612" ht="11.25" customHeight="1">
      <c r="A612" s="59"/>
      <c r="B612" s="75">
        <v>593.0</v>
      </c>
      <c r="C612" s="76">
        <f t="shared" si="1"/>
        <v>0.8485916834</v>
      </c>
      <c r="D612" s="76">
        <f t="shared" si="2"/>
        <v>7109556246</v>
      </c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</row>
    <row r="613" ht="11.25" customHeight="1">
      <c r="A613" s="59"/>
      <c r="B613" s="75">
        <v>594.0</v>
      </c>
      <c r="C613" s="76">
        <f t="shared" si="1"/>
        <v>0.8167898962</v>
      </c>
      <c r="D613" s="76">
        <f t="shared" si="2"/>
        <v>6986718949</v>
      </c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</row>
    <row r="614" ht="11.25" customHeight="1">
      <c r="A614" s="59"/>
      <c r="B614" s="75">
        <v>595.0</v>
      </c>
      <c r="C614" s="76">
        <f t="shared" si="1"/>
        <v>0.8837279899</v>
      </c>
      <c r="D614" s="76">
        <f t="shared" si="2"/>
        <v>7267354473</v>
      </c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</row>
    <row r="615" ht="11.25" customHeight="1">
      <c r="A615" s="59"/>
      <c r="B615" s="75">
        <v>596.0</v>
      </c>
      <c r="C615" s="76">
        <f t="shared" si="1"/>
        <v>0.9235319497</v>
      </c>
      <c r="D615" s="76">
        <f t="shared" si="2"/>
        <v>7494663461</v>
      </c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</row>
    <row r="616" ht="11.25" customHeight="1">
      <c r="A616" s="59"/>
      <c r="B616" s="75">
        <v>597.0</v>
      </c>
      <c r="C616" s="76">
        <f t="shared" si="1"/>
        <v>0.8201338456</v>
      </c>
      <c r="D616" s="76">
        <f t="shared" si="2"/>
        <v>6998959082</v>
      </c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</row>
    <row r="617" ht="11.25" customHeight="1">
      <c r="A617" s="59"/>
      <c r="B617" s="75">
        <v>598.0</v>
      </c>
      <c r="C617" s="76">
        <f t="shared" si="1"/>
        <v>0.4400879594</v>
      </c>
      <c r="D617" s="76">
        <f t="shared" si="2"/>
        <v>5969024744</v>
      </c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</row>
    <row r="618" ht="11.25" customHeight="1">
      <c r="A618" s="59"/>
      <c r="B618" s="75">
        <v>599.0</v>
      </c>
      <c r="C618" s="76">
        <f t="shared" si="1"/>
        <v>0.120268184</v>
      </c>
      <c r="D618" s="76">
        <f t="shared" si="2"/>
        <v>4981307123</v>
      </c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</row>
    <row r="619" ht="11.25" customHeight="1">
      <c r="A619" s="59"/>
      <c r="B619" s="75">
        <v>600.0</v>
      </c>
      <c r="C619" s="76">
        <f t="shared" si="1"/>
        <v>0.6432189477</v>
      </c>
      <c r="D619" s="76">
        <f t="shared" si="2"/>
        <v>6469036402</v>
      </c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</row>
    <row r="620" ht="11.25" customHeight="1">
      <c r="A620" s="59"/>
      <c r="B620" s="75">
        <v>601.0</v>
      </c>
      <c r="C620" s="76">
        <f t="shared" si="1"/>
        <v>0.1668605001</v>
      </c>
      <c r="D620" s="76">
        <f t="shared" si="2"/>
        <v>5181188316</v>
      </c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</row>
    <row r="621" ht="11.25" customHeight="1">
      <c r="A621" s="59"/>
      <c r="B621" s="75">
        <v>602.0</v>
      </c>
      <c r="C621" s="76">
        <f t="shared" si="1"/>
        <v>0.736087144</v>
      </c>
      <c r="D621" s="76">
        <f t="shared" si="2"/>
        <v>6724199535</v>
      </c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</row>
    <row r="622" ht="11.25" customHeight="1">
      <c r="A622" s="59"/>
      <c r="B622" s="75">
        <v>603.0</v>
      </c>
      <c r="C622" s="76">
        <f t="shared" si="1"/>
        <v>0.2318309185</v>
      </c>
      <c r="D622" s="76">
        <f t="shared" si="2"/>
        <v>5406961667</v>
      </c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</row>
    <row r="623" ht="11.25" customHeight="1">
      <c r="A623" s="59"/>
      <c r="B623" s="75">
        <v>604.0</v>
      </c>
      <c r="C623" s="76">
        <f t="shared" si="1"/>
        <v>0.6672973387</v>
      </c>
      <c r="D623" s="76">
        <f t="shared" si="2"/>
        <v>6532173572</v>
      </c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</row>
    <row r="624" ht="11.25" customHeight="1">
      <c r="A624" s="59"/>
      <c r="B624" s="75">
        <v>605.0</v>
      </c>
      <c r="C624" s="76">
        <f t="shared" si="1"/>
        <v>0.1016920578</v>
      </c>
      <c r="D624" s="76">
        <f t="shared" si="2"/>
        <v>4886367116</v>
      </c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</row>
    <row r="625" ht="11.25" customHeight="1">
      <c r="A625" s="59"/>
      <c r="B625" s="75">
        <v>606.0</v>
      </c>
      <c r="C625" s="76">
        <f t="shared" si="1"/>
        <v>0.3166191178</v>
      </c>
      <c r="D625" s="76">
        <f t="shared" si="2"/>
        <v>5653824673</v>
      </c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</row>
    <row r="626" ht="11.25" customHeight="1">
      <c r="A626" s="59"/>
      <c r="B626" s="75">
        <v>607.0</v>
      </c>
      <c r="C626" s="76">
        <f t="shared" si="1"/>
        <v>0.5025043867</v>
      </c>
      <c r="D626" s="76">
        <f t="shared" si="2"/>
        <v>6120647623</v>
      </c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</row>
    <row r="627" ht="11.25" customHeight="1">
      <c r="A627" s="59"/>
      <c r="B627" s="75">
        <v>608.0</v>
      </c>
      <c r="C627" s="76">
        <f t="shared" si="1"/>
        <v>0.8352480853</v>
      </c>
      <c r="D627" s="76">
        <f t="shared" si="2"/>
        <v>7056160015</v>
      </c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</row>
    <row r="628" ht="11.25" customHeight="1">
      <c r="A628" s="59"/>
      <c r="B628" s="75">
        <v>609.0</v>
      </c>
      <c r="C628" s="76">
        <f t="shared" si="1"/>
        <v>0.4640742237</v>
      </c>
      <c r="D628" s="76">
        <f t="shared" si="2"/>
        <v>6027512928</v>
      </c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</row>
    <row r="629" ht="11.25" customHeight="1">
      <c r="A629" s="59"/>
      <c r="B629" s="75">
        <v>610.0</v>
      </c>
      <c r="C629" s="76">
        <f t="shared" si="1"/>
        <v>0.9110716824</v>
      </c>
      <c r="D629" s="76">
        <f t="shared" si="2"/>
        <v>7415625627</v>
      </c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</row>
    <row r="630" ht="11.25" customHeight="1">
      <c r="A630" s="59"/>
      <c r="B630" s="75">
        <v>611.0</v>
      </c>
      <c r="C630" s="76">
        <f t="shared" si="1"/>
        <v>0.4155219433</v>
      </c>
      <c r="D630" s="76">
        <f t="shared" si="2"/>
        <v>5908561762</v>
      </c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</row>
    <row r="631" ht="11.25" customHeight="1">
      <c r="A631" s="59"/>
      <c r="B631" s="75">
        <v>612.0</v>
      </c>
      <c r="C631" s="76">
        <f t="shared" si="1"/>
        <v>0.4796537525</v>
      </c>
      <c r="D631" s="76">
        <f t="shared" si="2"/>
        <v>6065318286</v>
      </c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</row>
    <row r="632" ht="11.25" customHeight="1">
      <c r="A632" s="59"/>
      <c r="B632" s="75">
        <v>613.0</v>
      </c>
      <c r="C632" s="76">
        <f t="shared" si="1"/>
        <v>0.2151494977</v>
      </c>
      <c r="D632" s="76">
        <f t="shared" si="2"/>
        <v>5353033009</v>
      </c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</row>
    <row r="633" ht="11.25" customHeight="1">
      <c r="A633" s="59"/>
      <c r="B633" s="75">
        <v>614.0</v>
      </c>
      <c r="C633" s="76">
        <f t="shared" si="1"/>
        <v>0.1861407737</v>
      </c>
      <c r="D633" s="76">
        <f t="shared" si="2"/>
        <v>5253066197</v>
      </c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</row>
    <row r="634" ht="11.25" customHeight="1">
      <c r="A634" s="59"/>
      <c r="B634" s="75">
        <v>615.0</v>
      </c>
      <c r="C634" s="76">
        <f t="shared" si="1"/>
        <v>0.9798625132</v>
      </c>
      <c r="D634" s="76">
        <f t="shared" si="2"/>
        <v>8094960832</v>
      </c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</row>
    <row r="635" ht="11.25" customHeight="1">
      <c r="A635" s="59"/>
      <c r="B635" s="75">
        <v>616.0</v>
      </c>
      <c r="C635" s="76">
        <f t="shared" si="1"/>
        <v>0.004248005312</v>
      </c>
      <c r="D635" s="76">
        <f t="shared" si="2"/>
        <v>3573409890</v>
      </c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</row>
    <row r="636" ht="11.25" customHeight="1">
      <c r="A636" s="59"/>
      <c r="B636" s="75">
        <v>617.0</v>
      </c>
      <c r="C636" s="76">
        <f t="shared" si="1"/>
        <v>0.627044492</v>
      </c>
      <c r="D636" s="76">
        <f t="shared" si="2"/>
        <v>6427476200</v>
      </c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</row>
    <row r="637" ht="11.25" customHeight="1">
      <c r="A637" s="59"/>
      <c r="B637" s="75">
        <v>618.0</v>
      </c>
      <c r="C637" s="76">
        <f t="shared" si="1"/>
        <v>0.3837596439</v>
      </c>
      <c r="D637" s="76">
        <f t="shared" si="2"/>
        <v>5829132709</v>
      </c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</row>
    <row r="638" ht="11.25" customHeight="1">
      <c r="A638" s="59"/>
      <c r="B638" s="75">
        <v>619.0</v>
      </c>
      <c r="C638" s="76">
        <f t="shared" si="1"/>
        <v>0.4991511799</v>
      </c>
      <c r="D638" s="76">
        <f t="shared" si="2"/>
        <v>6112531442</v>
      </c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</row>
    <row r="639" ht="11.25" customHeight="1">
      <c r="A639" s="59"/>
      <c r="B639" s="75">
        <v>620.0</v>
      </c>
      <c r="C639" s="76">
        <f t="shared" si="1"/>
        <v>0.1910461476</v>
      </c>
      <c r="D639" s="76">
        <f t="shared" si="2"/>
        <v>5270601727</v>
      </c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</row>
    <row r="640" ht="11.25" customHeight="1">
      <c r="A640" s="59"/>
      <c r="B640" s="75">
        <v>621.0</v>
      </c>
      <c r="C640" s="76">
        <f t="shared" si="1"/>
        <v>0.473432101</v>
      </c>
      <c r="D640" s="76">
        <f t="shared" si="2"/>
        <v>6050233093</v>
      </c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</row>
    <row r="641" ht="11.25" customHeight="1">
      <c r="A641" s="59"/>
      <c r="B641" s="75">
        <v>622.0</v>
      </c>
      <c r="C641" s="76">
        <f t="shared" si="1"/>
        <v>0.3570698994</v>
      </c>
      <c r="D641" s="76">
        <f t="shared" si="2"/>
        <v>5760883220</v>
      </c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</row>
    <row r="642" ht="11.25" customHeight="1">
      <c r="A642" s="59"/>
      <c r="B642" s="75">
        <v>623.0</v>
      </c>
      <c r="C642" s="76">
        <f t="shared" si="1"/>
        <v>0.1217570057</v>
      </c>
      <c r="D642" s="76">
        <f t="shared" si="2"/>
        <v>4988451392</v>
      </c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</row>
    <row r="643" ht="11.25" customHeight="1">
      <c r="A643" s="59"/>
      <c r="B643" s="75">
        <v>624.0</v>
      </c>
      <c r="C643" s="76">
        <f t="shared" si="1"/>
        <v>0.3989409741</v>
      </c>
      <c r="D643" s="76">
        <f t="shared" si="2"/>
        <v>5867305081</v>
      </c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</row>
    <row r="644" ht="11.25" customHeight="1">
      <c r="A644" s="59"/>
      <c r="B644" s="75">
        <v>625.0</v>
      </c>
      <c r="C644" s="76">
        <f t="shared" si="1"/>
        <v>0.9748174022</v>
      </c>
      <c r="D644" s="76">
        <f t="shared" si="2"/>
        <v>8004128039</v>
      </c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</row>
    <row r="645" ht="11.25" customHeight="1">
      <c r="A645" s="59"/>
      <c r="B645" s="75">
        <v>626.0</v>
      </c>
      <c r="C645" s="76">
        <f t="shared" si="1"/>
        <v>0.9446501546</v>
      </c>
      <c r="D645" s="76">
        <f t="shared" si="2"/>
        <v>7654779013</v>
      </c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</row>
    <row r="646" ht="11.25" customHeight="1">
      <c r="A646" s="59"/>
      <c r="B646" s="75">
        <v>627.0</v>
      </c>
      <c r="C646" s="76">
        <f t="shared" si="1"/>
        <v>0.8479004401</v>
      </c>
      <c r="D646" s="76">
        <f t="shared" si="2"/>
        <v>7106715593</v>
      </c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</row>
    <row r="647" ht="11.25" customHeight="1">
      <c r="A647" s="59"/>
      <c r="B647" s="75">
        <v>628.0</v>
      </c>
      <c r="C647" s="76">
        <f t="shared" si="1"/>
        <v>0.6921243781</v>
      </c>
      <c r="D647" s="76">
        <f t="shared" si="2"/>
        <v>6599204387</v>
      </c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</row>
    <row r="648" ht="11.25" customHeight="1">
      <c r="A648" s="59"/>
      <c r="B648" s="75">
        <v>629.0</v>
      </c>
      <c r="C648" s="76">
        <f t="shared" si="1"/>
        <v>0.7295345477</v>
      </c>
      <c r="D648" s="76">
        <f t="shared" si="2"/>
        <v>6704962112</v>
      </c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</row>
    <row r="649" ht="11.25" customHeight="1">
      <c r="A649" s="59"/>
      <c r="B649" s="75">
        <v>630.0</v>
      </c>
      <c r="C649" s="76">
        <f t="shared" si="1"/>
        <v>0.2648202513</v>
      </c>
      <c r="D649" s="76">
        <f t="shared" si="2"/>
        <v>5507650617</v>
      </c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</row>
    <row r="650" ht="11.25" customHeight="1">
      <c r="A650" s="59"/>
      <c r="B650" s="75">
        <v>631.0</v>
      </c>
      <c r="C650" s="76">
        <f t="shared" si="1"/>
        <v>0.5377456776</v>
      </c>
      <c r="D650" s="76">
        <f t="shared" si="2"/>
        <v>6206082731</v>
      </c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</row>
    <row r="651" ht="11.25" customHeight="1">
      <c r="A651" s="59"/>
      <c r="B651" s="75">
        <v>632.0</v>
      </c>
      <c r="C651" s="76">
        <f t="shared" si="1"/>
        <v>0.5939217405</v>
      </c>
      <c r="D651" s="76">
        <f t="shared" si="2"/>
        <v>6344056886</v>
      </c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</row>
    <row r="652" ht="11.25" customHeight="1">
      <c r="A652" s="59"/>
      <c r="B652" s="75">
        <v>633.0</v>
      </c>
      <c r="C652" s="76">
        <f t="shared" si="1"/>
        <v>0.3702314029</v>
      </c>
      <c r="D652" s="76">
        <f t="shared" si="2"/>
        <v>5794738645</v>
      </c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</row>
    <row r="653" ht="11.25" customHeight="1">
      <c r="A653" s="59"/>
      <c r="B653" s="75">
        <v>634.0</v>
      </c>
      <c r="C653" s="76">
        <f t="shared" si="1"/>
        <v>0.434690025</v>
      </c>
      <c r="D653" s="76">
        <f t="shared" si="2"/>
        <v>5955796164</v>
      </c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</row>
    <row r="654" ht="11.25" customHeight="1">
      <c r="A654" s="59"/>
      <c r="B654" s="75">
        <v>635.0</v>
      </c>
      <c r="C654" s="76">
        <f t="shared" si="1"/>
        <v>0.8638681505</v>
      </c>
      <c r="D654" s="76">
        <f t="shared" si="2"/>
        <v>7174688570</v>
      </c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</row>
    <row r="655" ht="11.25" customHeight="1">
      <c r="A655" s="59"/>
      <c r="B655" s="75">
        <v>636.0</v>
      </c>
      <c r="C655" s="76">
        <f t="shared" si="1"/>
        <v>0.6001032708</v>
      </c>
      <c r="D655" s="76">
        <f t="shared" si="2"/>
        <v>6359477115</v>
      </c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</row>
    <row r="656" ht="11.25" customHeight="1">
      <c r="A656" s="59"/>
      <c r="B656" s="75">
        <v>637.0</v>
      </c>
      <c r="C656" s="76">
        <f t="shared" si="1"/>
        <v>0.2256575617</v>
      </c>
      <c r="D656" s="76">
        <f t="shared" si="2"/>
        <v>5387269268</v>
      </c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</row>
    <row r="657" ht="11.25" customHeight="1">
      <c r="A657" s="59"/>
      <c r="B657" s="75">
        <v>638.0</v>
      </c>
      <c r="C657" s="76">
        <f t="shared" si="1"/>
        <v>0.4227234095</v>
      </c>
      <c r="D657" s="76">
        <f t="shared" si="2"/>
        <v>5926359540</v>
      </c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</row>
    <row r="658" ht="11.25" customHeight="1">
      <c r="A658" s="59"/>
      <c r="B658" s="75">
        <v>639.0</v>
      </c>
      <c r="C658" s="76">
        <f t="shared" si="1"/>
        <v>0.08215103084</v>
      </c>
      <c r="D658" s="76">
        <f t="shared" si="2"/>
        <v>4771674301</v>
      </c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</row>
    <row r="659" ht="11.25" customHeight="1">
      <c r="A659" s="59"/>
      <c r="B659" s="75">
        <v>640.0</v>
      </c>
      <c r="C659" s="76">
        <f t="shared" si="1"/>
        <v>0.8054619692</v>
      </c>
      <c r="D659" s="76">
        <f t="shared" si="2"/>
        <v>6946255288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</row>
    <row r="660" ht="11.25" customHeight="1">
      <c r="A660" s="59"/>
      <c r="B660" s="75">
        <v>641.0</v>
      </c>
      <c r="C660" s="76">
        <f t="shared" si="1"/>
        <v>0.8388605175</v>
      </c>
      <c r="D660" s="76">
        <f t="shared" si="2"/>
        <v>7070327119</v>
      </c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</row>
    <row r="661" ht="11.25" customHeight="1">
      <c r="A661" s="59"/>
      <c r="B661" s="75">
        <v>642.0</v>
      </c>
      <c r="C661" s="76">
        <f t="shared" si="1"/>
        <v>0.2289402255</v>
      </c>
      <c r="D661" s="76">
        <f t="shared" si="2"/>
        <v>5397777768</v>
      </c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</row>
    <row r="662" ht="11.25" customHeight="1">
      <c r="A662" s="59"/>
      <c r="B662" s="75">
        <v>643.0</v>
      </c>
      <c r="C662" s="76">
        <f t="shared" si="1"/>
        <v>0.9570786306</v>
      </c>
      <c r="D662" s="76">
        <f t="shared" si="2"/>
        <v>7773250056</v>
      </c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</row>
    <row r="663" ht="11.25" customHeight="1">
      <c r="A663" s="59"/>
      <c r="B663" s="75">
        <v>644.0</v>
      </c>
      <c r="C663" s="76">
        <f t="shared" si="1"/>
        <v>0.9984256561</v>
      </c>
      <c r="D663" s="76">
        <f t="shared" si="2"/>
        <v>8965857555</v>
      </c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</row>
    <row r="664" ht="11.25" customHeight="1">
      <c r="A664" s="59"/>
      <c r="B664" s="75">
        <v>645.0</v>
      </c>
      <c r="C664" s="76">
        <f t="shared" si="1"/>
        <v>0.7954336679</v>
      </c>
      <c r="D664" s="76">
        <f t="shared" si="2"/>
        <v>6911615946</v>
      </c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</row>
    <row r="665" ht="11.25" customHeight="1">
      <c r="A665" s="59"/>
      <c r="B665" s="75">
        <v>646.0</v>
      </c>
      <c r="C665" s="76">
        <f t="shared" si="1"/>
        <v>0.353479607</v>
      </c>
      <c r="D665" s="76">
        <f t="shared" si="2"/>
        <v>5751573674</v>
      </c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</row>
    <row r="666" ht="11.25" customHeight="1">
      <c r="A666" s="59"/>
      <c r="B666" s="75">
        <v>647.0</v>
      </c>
      <c r="C666" s="76">
        <f t="shared" si="1"/>
        <v>0.1705590372</v>
      </c>
      <c r="D666" s="76">
        <f t="shared" si="2"/>
        <v>5195370775</v>
      </c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</row>
    <row r="667" ht="11.25" customHeight="1">
      <c r="A667" s="59"/>
      <c r="B667" s="75">
        <v>648.0</v>
      </c>
      <c r="C667" s="76">
        <f t="shared" si="1"/>
        <v>0.3606960328</v>
      </c>
      <c r="D667" s="76">
        <f t="shared" si="2"/>
        <v>5770252450</v>
      </c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</row>
    <row r="668" ht="11.25" customHeight="1">
      <c r="A668" s="59"/>
      <c r="B668" s="75">
        <v>649.0</v>
      </c>
      <c r="C668" s="76">
        <f t="shared" si="1"/>
        <v>0.9492491584</v>
      </c>
      <c r="D668" s="76">
        <f t="shared" si="2"/>
        <v>7695875683</v>
      </c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</row>
    <row r="669" ht="11.25" customHeight="1">
      <c r="A669" s="59"/>
      <c r="B669" s="75">
        <v>650.0</v>
      </c>
      <c r="C669" s="76">
        <f t="shared" si="1"/>
        <v>0.5621001884</v>
      </c>
      <c r="D669" s="76">
        <f t="shared" si="2"/>
        <v>6265506137</v>
      </c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</row>
    <row r="670" ht="11.25" customHeight="1">
      <c r="A670" s="59"/>
      <c r="B670" s="75">
        <v>651.0</v>
      </c>
      <c r="C670" s="76">
        <f t="shared" si="1"/>
        <v>0.06782188466</v>
      </c>
      <c r="D670" s="76">
        <f t="shared" si="2"/>
        <v>4673700276</v>
      </c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</row>
    <row r="671" ht="11.25" customHeight="1">
      <c r="A671" s="59"/>
      <c r="B671" s="75">
        <v>652.0</v>
      </c>
      <c r="C671" s="76">
        <f t="shared" si="1"/>
        <v>0.4723849808</v>
      </c>
      <c r="D671" s="76">
        <f t="shared" si="2"/>
        <v>6047692771</v>
      </c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</row>
    <row r="672" ht="11.25" customHeight="1">
      <c r="A672" s="59"/>
      <c r="B672" s="75">
        <v>653.0</v>
      </c>
      <c r="C672" s="76">
        <f t="shared" si="1"/>
        <v>0.7981474234</v>
      </c>
      <c r="D672" s="76">
        <f t="shared" si="2"/>
        <v>6920887083</v>
      </c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</row>
    <row r="673" ht="11.25" customHeight="1">
      <c r="A673" s="59"/>
      <c r="B673" s="75">
        <v>654.0</v>
      </c>
      <c r="C673" s="76">
        <f t="shared" si="1"/>
        <v>0.2862946267</v>
      </c>
      <c r="D673" s="76">
        <f t="shared" si="2"/>
        <v>5569751143</v>
      </c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</row>
    <row r="674" ht="11.25" customHeight="1">
      <c r="A674" s="59"/>
      <c r="B674" s="75">
        <v>655.0</v>
      </c>
      <c r="C674" s="76">
        <f t="shared" si="1"/>
        <v>0.6496015768</v>
      </c>
      <c r="D674" s="76">
        <f t="shared" si="2"/>
        <v>6485614601</v>
      </c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</row>
    <row r="675" ht="11.25" customHeight="1">
      <c r="A675" s="59"/>
      <c r="B675" s="75">
        <v>656.0</v>
      </c>
      <c r="C675" s="76">
        <f t="shared" si="1"/>
        <v>0.6678445325</v>
      </c>
      <c r="D675" s="76">
        <f t="shared" si="2"/>
        <v>6533628306</v>
      </c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</row>
    <row r="676" ht="11.25" customHeight="1">
      <c r="A676" s="59"/>
      <c r="B676" s="75">
        <v>657.0</v>
      </c>
      <c r="C676" s="76">
        <f t="shared" si="1"/>
        <v>0.4583444373</v>
      </c>
      <c r="D676" s="76">
        <f t="shared" si="2"/>
        <v>6013578443</v>
      </c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</row>
    <row r="677" ht="11.25" customHeight="1">
      <c r="A677" s="59"/>
      <c r="B677" s="75">
        <v>658.0</v>
      </c>
      <c r="C677" s="76">
        <f t="shared" si="1"/>
        <v>0.6060463084</v>
      </c>
      <c r="D677" s="76">
        <f t="shared" si="2"/>
        <v>6374361483</v>
      </c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</row>
    <row r="678" ht="11.25" customHeight="1">
      <c r="A678" s="59"/>
      <c r="B678" s="75">
        <v>659.0</v>
      </c>
      <c r="C678" s="76">
        <f t="shared" si="1"/>
        <v>0.3067302426</v>
      </c>
      <c r="D678" s="76">
        <f t="shared" si="2"/>
        <v>5626820534</v>
      </c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</row>
    <row r="679" ht="11.25" customHeight="1">
      <c r="A679" s="59"/>
      <c r="B679" s="75">
        <v>660.0</v>
      </c>
      <c r="C679" s="76">
        <f t="shared" si="1"/>
        <v>0.913363642</v>
      </c>
      <c r="D679" s="76">
        <f t="shared" si="2"/>
        <v>7429510111</v>
      </c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</row>
    <row r="680" ht="11.25" customHeight="1">
      <c r="A680" s="59"/>
      <c r="B680" s="75">
        <v>661.0</v>
      </c>
      <c r="C680" s="76">
        <f t="shared" si="1"/>
        <v>0.4138566506</v>
      </c>
      <c r="D680" s="76">
        <f t="shared" si="2"/>
        <v>5904436378</v>
      </c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</row>
    <row r="681" ht="11.25" customHeight="1">
      <c r="A681" s="59"/>
      <c r="B681" s="75">
        <v>662.0</v>
      </c>
      <c r="C681" s="76">
        <f t="shared" si="1"/>
        <v>0.6548590109</v>
      </c>
      <c r="D681" s="76">
        <f t="shared" si="2"/>
        <v>6499352639</v>
      </c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</row>
    <row r="682" ht="11.25" customHeight="1">
      <c r="A682" s="59"/>
      <c r="B682" s="75">
        <v>663.0</v>
      </c>
      <c r="C682" s="76">
        <f t="shared" si="1"/>
        <v>0.9114287877</v>
      </c>
      <c r="D682" s="76">
        <f t="shared" si="2"/>
        <v>7417771255</v>
      </c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</row>
    <row r="683" ht="11.25" customHeight="1">
      <c r="A683" s="59"/>
      <c r="B683" s="75">
        <v>664.0</v>
      </c>
      <c r="C683" s="76">
        <f t="shared" si="1"/>
        <v>0.2851314549</v>
      </c>
      <c r="D683" s="76">
        <f t="shared" si="2"/>
        <v>5566446793</v>
      </c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</row>
    <row r="684" ht="11.25" customHeight="1">
      <c r="A684" s="59"/>
      <c r="B684" s="75">
        <v>665.0</v>
      </c>
      <c r="C684" s="76">
        <f t="shared" si="1"/>
        <v>0.9760327921</v>
      </c>
      <c r="D684" s="76">
        <f t="shared" si="2"/>
        <v>8024502438</v>
      </c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</row>
    <row r="685" ht="11.25" customHeight="1">
      <c r="A685" s="59"/>
      <c r="B685" s="75">
        <v>666.0</v>
      </c>
      <c r="C685" s="76">
        <f t="shared" si="1"/>
        <v>0.459540823</v>
      </c>
      <c r="D685" s="76">
        <f t="shared" si="2"/>
        <v>6016489620</v>
      </c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</row>
    <row r="686" ht="11.25" customHeight="1">
      <c r="A686" s="59"/>
      <c r="B686" s="75">
        <v>667.0</v>
      </c>
      <c r="C686" s="76">
        <f t="shared" si="1"/>
        <v>0.528998159</v>
      </c>
      <c r="D686" s="76">
        <f t="shared" si="2"/>
        <v>6184835324</v>
      </c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</row>
    <row r="687" ht="11.25" customHeight="1">
      <c r="A687" s="59"/>
      <c r="B687" s="75">
        <v>668.0</v>
      </c>
      <c r="C687" s="76">
        <f t="shared" si="1"/>
        <v>0.8143432435</v>
      </c>
      <c r="D687" s="76">
        <f t="shared" si="2"/>
        <v>6977851328</v>
      </c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</row>
    <row r="688" ht="11.25" customHeight="1">
      <c r="A688" s="59"/>
      <c r="B688" s="75">
        <v>669.0</v>
      </c>
      <c r="C688" s="76">
        <f t="shared" si="1"/>
        <v>0.1783207384</v>
      </c>
      <c r="D688" s="76">
        <f t="shared" si="2"/>
        <v>5224507728</v>
      </c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</row>
    <row r="689" ht="11.25" customHeight="1">
      <c r="A689" s="59"/>
      <c r="B689" s="75">
        <v>670.0</v>
      </c>
      <c r="C689" s="76">
        <f t="shared" si="1"/>
        <v>0.6813256855</v>
      </c>
      <c r="D689" s="76">
        <f t="shared" si="2"/>
        <v>6569780592</v>
      </c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</row>
    <row r="690" ht="11.25" customHeight="1">
      <c r="A690" s="59"/>
      <c r="B690" s="75">
        <v>671.0</v>
      </c>
      <c r="C690" s="76">
        <f t="shared" si="1"/>
        <v>0.194277751</v>
      </c>
      <c r="D690" s="76">
        <f t="shared" si="2"/>
        <v>5282003331</v>
      </c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</row>
    <row r="691" ht="11.25" customHeight="1">
      <c r="A691" s="59"/>
      <c r="B691" s="75">
        <v>672.0</v>
      </c>
      <c r="C691" s="76">
        <f t="shared" si="1"/>
        <v>0.9360516684</v>
      </c>
      <c r="D691" s="76">
        <f t="shared" si="2"/>
        <v>7584669098</v>
      </c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</row>
    <row r="692" ht="11.25" customHeight="1">
      <c r="A692" s="59"/>
      <c r="B692" s="75">
        <v>673.0</v>
      </c>
      <c r="C692" s="76">
        <f t="shared" si="1"/>
        <v>0.652686619</v>
      </c>
      <c r="D692" s="76">
        <f t="shared" si="2"/>
        <v>6493666743</v>
      </c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</row>
    <row r="693" ht="11.25" customHeight="1">
      <c r="A693" s="59"/>
      <c r="B693" s="75">
        <v>674.0</v>
      </c>
      <c r="C693" s="76">
        <f t="shared" si="1"/>
        <v>0.4602673947</v>
      </c>
      <c r="D693" s="76">
        <f t="shared" si="2"/>
        <v>6018257158</v>
      </c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</row>
    <row r="694" ht="11.25" customHeight="1">
      <c r="A694" s="59"/>
      <c r="B694" s="75">
        <v>675.0</v>
      </c>
      <c r="C694" s="76">
        <f t="shared" si="1"/>
        <v>0.9091510661</v>
      </c>
      <c r="D694" s="76">
        <f t="shared" si="2"/>
        <v>7404194471</v>
      </c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</row>
    <row r="695" ht="11.25" customHeight="1">
      <c r="A695" s="59"/>
      <c r="B695" s="75">
        <v>676.0</v>
      </c>
      <c r="C695" s="76">
        <f t="shared" si="1"/>
        <v>0.02934312939</v>
      </c>
      <c r="D695" s="76">
        <f t="shared" si="2"/>
        <v>4289075819</v>
      </c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</row>
    <row r="696" ht="11.25" customHeight="1">
      <c r="A696" s="59"/>
      <c r="B696" s="75">
        <v>677.0</v>
      </c>
      <c r="C696" s="76">
        <f t="shared" si="1"/>
        <v>0.8866423977</v>
      </c>
      <c r="D696" s="76">
        <f t="shared" si="2"/>
        <v>7281869983</v>
      </c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</row>
    <row r="697" ht="11.25" customHeight="1">
      <c r="A697" s="59"/>
      <c r="B697" s="75">
        <v>678.0</v>
      </c>
      <c r="C697" s="76">
        <f t="shared" si="1"/>
        <v>0.581442435</v>
      </c>
      <c r="D697" s="76">
        <f t="shared" si="2"/>
        <v>6313099661</v>
      </c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</row>
    <row r="698" ht="11.25" customHeight="1">
      <c r="A698" s="59"/>
      <c r="B698" s="75">
        <v>679.0</v>
      </c>
      <c r="C698" s="76">
        <f t="shared" si="1"/>
        <v>0.2605434004</v>
      </c>
      <c r="D698" s="76">
        <f t="shared" si="2"/>
        <v>5494985610</v>
      </c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</row>
    <row r="699" ht="11.25" customHeight="1">
      <c r="A699" s="59"/>
      <c r="B699" s="75">
        <v>680.0</v>
      </c>
      <c r="C699" s="76">
        <f t="shared" si="1"/>
        <v>0.5686445426</v>
      </c>
      <c r="D699" s="76">
        <f t="shared" si="2"/>
        <v>6281562410</v>
      </c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</row>
    <row r="700" ht="11.25" customHeight="1">
      <c r="A700" s="59"/>
      <c r="B700" s="75">
        <v>681.0</v>
      </c>
      <c r="C700" s="76">
        <f t="shared" si="1"/>
        <v>0.1436275584</v>
      </c>
      <c r="D700" s="76">
        <f t="shared" si="2"/>
        <v>5087026073</v>
      </c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</row>
    <row r="701" ht="11.25" customHeight="1">
      <c r="A701" s="59"/>
      <c r="B701" s="75">
        <v>682.0</v>
      </c>
      <c r="C701" s="76">
        <f t="shared" si="1"/>
        <v>0.4793495829</v>
      </c>
      <c r="D701" s="76">
        <f t="shared" si="2"/>
        <v>6064581097</v>
      </c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</row>
    <row r="702" ht="11.25" customHeight="1">
      <c r="A702" s="59"/>
      <c r="B702" s="75">
        <v>683.0</v>
      </c>
      <c r="C702" s="76">
        <f t="shared" si="1"/>
        <v>0.8327701047</v>
      </c>
      <c r="D702" s="76">
        <f t="shared" si="2"/>
        <v>7046558037</v>
      </c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</row>
    <row r="703" ht="11.25" customHeight="1">
      <c r="A703" s="59"/>
      <c r="B703" s="75">
        <v>684.0</v>
      </c>
      <c r="C703" s="76">
        <f t="shared" si="1"/>
        <v>0.2194434489</v>
      </c>
      <c r="D703" s="76">
        <f t="shared" si="2"/>
        <v>5367136514</v>
      </c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</row>
    <row r="704" ht="11.25" customHeight="1">
      <c r="A704" s="59"/>
      <c r="B704" s="75">
        <v>685.0</v>
      </c>
      <c r="C704" s="76">
        <f t="shared" si="1"/>
        <v>0.2445289316</v>
      </c>
      <c r="D704" s="76">
        <f t="shared" si="2"/>
        <v>5446573063</v>
      </c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</row>
    <row r="705" ht="11.25" customHeight="1">
      <c r="A705" s="59"/>
      <c r="B705" s="75">
        <v>686.0</v>
      </c>
      <c r="C705" s="76">
        <f t="shared" si="1"/>
        <v>0.1759955585</v>
      </c>
      <c r="D705" s="76">
        <f t="shared" si="2"/>
        <v>5215865045</v>
      </c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</row>
    <row r="706" ht="11.25" customHeight="1">
      <c r="A706" s="59"/>
      <c r="B706" s="75">
        <v>687.0</v>
      </c>
      <c r="C706" s="76">
        <f t="shared" si="1"/>
        <v>0.8937582523</v>
      </c>
      <c r="D706" s="76">
        <f t="shared" si="2"/>
        <v>7318468097</v>
      </c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</row>
    <row r="707" ht="11.25" customHeight="1">
      <c r="A707" s="59"/>
      <c r="B707" s="75">
        <v>688.0</v>
      </c>
      <c r="C707" s="76">
        <f t="shared" si="1"/>
        <v>0.8064303257</v>
      </c>
      <c r="D707" s="76">
        <f t="shared" si="2"/>
        <v>6949656783</v>
      </c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</row>
    <row r="708" ht="11.25" customHeight="1">
      <c r="A708" s="59"/>
      <c r="B708" s="75">
        <v>689.0</v>
      </c>
      <c r="C708" s="76">
        <f t="shared" si="1"/>
        <v>0.3544124591</v>
      </c>
      <c r="D708" s="76">
        <f t="shared" si="2"/>
        <v>5753995750</v>
      </c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</row>
    <row r="709" ht="11.25" customHeight="1">
      <c r="A709" s="59"/>
      <c r="B709" s="75">
        <v>690.0</v>
      </c>
      <c r="C709" s="76">
        <f t="shared" si="1"/>
        <v>0.1085084454</v>
      </c>
      <c r="D709" s="76">
        <f t="shared" si="2"/>
        <v>4922548027</v>
      </c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</row>
    <row r="710" ht="11.25" customHeight="1">
      <c r="A710" s="59"/>
      <c r="B710" s="75">
        <v>691.0</v>
      </c>
      <c r="C710" s="76">
        <f t="shared" si="1"/>
        <v>0.6715784129</v>
      </c>
      <c r="D710" s="76">
        <f t="shared" si="2"/>
        <v>6543580602</v>
      </c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</row>
    <row r="711" ht="11.25" customHeight="1">
      <c r="A711" s="59"/>
      <c r="B711" s="75">
        <v>692.0</v>
      </c>
      <c r="C711" s="76">
        <f t="shared" si="1"/>
        <v>0.458048712</v>
      </c>
      <c r="D711" s="76">
        <f t="shared" si="2"/>
        <v>6012858712</v>
      </c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</row>
    <row r="712" ht="11.25" customHeight="1">
      <c r="A712" s="59"/>
      <c r="B712" s="75">
        <v>693.0</v>
      </c>
      <c r="C712" s="76">
        <f t="shared" si="1"/>
        <v>0.8960794121</v>
      </c>
      <c r="D712" s="76">
        <f t="shared" si="2"/>
        <v>7330787633</v>
      </c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</row>
    <row r="713" ht="11.25" customHeight="1">
      <c r="A713" s="59"/>
      <c r="B713" s="75">
        <v>694.0</v>
      </c>
      <c r="C713" s="76">
        <f t="shared" si="1"/>
        <v>0.9437205095</v>
      </c>
      <c r="D713" s="76">
        <f t="shared" si="2"/>
        <v>7646802487</v>
      </c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</row>
    <row r="714" ht="11.25" customHeight="1">
      <c r="A714" s="59"/>
      <c r="B714" s="75">
        <v>695.0</v>
      </c>
      <c r="C714" s="76">
        <f t="shared" si="1"/>
        <v>0.9058871655</v>
      </c>
      <c r="D714" s="76">
        <f t="shared" si="2"/>
        <v>7385172724</v>
      </c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</row>
    <row r="715" ht="11.25" customHeight="1">
      <c r="A715" s="59"/>
      <c r="B715" s="75">
        <v>696.0</v>
      </c>
      <c r="C715" s="76">
        <f t="shared" si="1"/>
        <v>0.3886652645</v>
      </c>
      <c r="D715" s="76">
        <f t="shared" si="2"/>
        <v>5841513505</v>
      </c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</row>
    <row r="716" ht="11.25" customHeight="1">
      <c r="A716" s="59"/>
      <c r="B716" s="75">
        <v>697.0</v>
      </c>
      <c r="C716" s="76">
        <f t="shared" si="1"/>
        <v>0.7208483935</v>
      </c>
      <c r="D716" s="76">
        <f t="shared" si="2"/>
        <v>6679815630</v>
      </c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</row>
    <row r="717" ht="11.25" customHeight="1">
      <c r="A717" s="59"/>
      <c r="B717" s="75">
        <v>698.0</v>
      </c>
      <c r="C717" s="76">
        <f t="shared" si="1"/>
        <v>0.9000156284</v>
      </c>
      <c r="D717" s="76">
        <f t="shared" si="2"/>
        <v>7352143669</v>
      </c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</row>
    <row r="718" ht="11.25" customHeight="1">
      <c r="A718" s="59"/>
      <c r="B718" s="75">
        <v>699.0</v>
      </c>
      <c r="C718" s="76">
        <f t="shared" si="1"/>
        <v>0.2582957136</v>
      </c>
      <c r="D718" s="76">
        <f t="shared" si="2"/>
        <v>5488286713</v>
      </c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</row>
    <row r="719" ht="11.25" customHeight="1">
      <c r="A719" s="59"/>
      <c r="B719" s="75">
        <v>700.0</v>
      </c>
      <c r="C719" s="76">
        <f t="shared" si="1"/>
        <v>0.7180485899</v>
      </c>
      <c r="D719" s="76">
        <f t="shared" si="2"/>
        <v>6671792003</v>
      </c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</row>
    <row r="720" ht="11.25" customHeight="1">
      <c r="A720" s="59"/>
      <c r="B720" s="75">
        <v>701.0</v>
      </c>
      <c r="C720" s="76">
        <f t="shared" si="1"/>
        <v>0.7070041609</v>
      </c>
      <c r="D720" s="76">
        <f t="shared" si="2"/>
        <v>6640505959</v>
      </c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</row>
    <row r="721" ht="11.25" customHeight="1">
      <c r="A721" s="59"/>
      <c r="B721" s="75">
        <v>702.0</v>
      </c>
      <c r="C721" s="76">
        <f t="shared" si="1"/>
        <v>0.8008363205</v>
      </c>
      <c r="D721" s="76">
        <f t="shared" si="2"/>
        <v>6930147196</v>
      </c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</row>
    <row r="722" ht="11.25" customHeight="1">
      <c r="A722" s="59"/>
      <c r="B722" s="75">
        <v>703.0</v>
      </c>
      <c r="C722" s="76">
        <f t="shared" si="1"/>
        <v>0.596343033</v>
      </c>
      <c r="D722" s="76">
        <f t="shared" si="2"/>
        <v>6350089771</v>
      </c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</row>
    <row r="723" ht="11.25" customHeight="1">
      <c r="A723" s="59"/>
      <c r="B723" s="75">
        <v>704.0</v>
      </c>
      <c r="C723" s="76">
        <f t="shared" si="1"/>
        <v>0.4475719307</v>
      </c>
      <c r="D723" s="76">
        <f t="shared" si="2"/>
        <v>5987320965</v>
      </c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</row>
    <row r="724" ht="11.25" customHeight="1">
      <c r="A724" s="59"/>
      <c r="B724" s="75">
        <v>705.0</v>
      </c>
      <c r="C724" s="76">
        <f t="shared" si="1"/>
        <v>0.02764285977</v>
      </c>
      <c r="D724" s="76">
        <f t="shared" si="2"/>
        <v>4263885528</v>
      </c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</row>
    <row r="725" ht="11.25" customHeight="1">
      <c r="A725" s="59"/>
      <c r="B725" s="75">
        <v>706.0</v>
      </c>
      <c r="C725" s="76">
        <f t="shared" si="1"/>
        <v>0.06959805961</v>
      </c>
      <c r="D725" s="76">
        <f t="shared" si="2"/>
        <v>4686658718</v>
      </c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</row>
    <row r="726" ht="11.25" customHeight="1">
      <c r="A726" s="59"/>
      <c r="B726" s="75">
        <v>707.0</v>
      </c>
      <c r="C726" s="76">
        <f t="shared" si="1"/>
        <v>0.1276669925</v>
      </c>
      <c r="D726" s="76">
        <f t="shared" si="2"/>
        <v>5016221784</v>
      </c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</row>
    <row r="727" ht="11.25" customHeight="1">
      <c r="A727" s="59"/>
      <c r="B727" s="75">
        <v>708.0</v>
      </c>
      <c r="C727" s="76">
        <f t="shared" si="1"/>
        <v>0.2135317917</v>
      </c>
      <c r="D727" s="76">
        <f t="shared" si="2"/>
        <v>5347677391</v>
      </c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</row>
    <row r="728" ht="11.25" customHeight="1">
      <c r="A728" s="59"/>
      <c r="B728" s="75">
        <v>709.0</v>
      </c>
      <c r="C728" s="76">
        <f t="shared" si="1"/>
        <v>0.432182306</v>
      </c>
      <c r="D728" s="76">
        <f t="shared" si="2"/>
        <v>5949640558</v>
      </c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</row>
    <row r="729" ht="11.25" customHeight="1">
      <c r="A729" s="59"/>
      <c r="B729" s="75">
        <v>710.0</v>
      </c>
      <c r="C729" s="76">
        <f t="shared" si="1"/>
        <v>0.1423597106</v>
      </c>
      <c r="D729" s="76">
        <f t="shared" si="2"/>
        <v>5081604042</v>
      </c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</row>
    <row r="730" ht="11.25" customHeight="1">
      <c r="A730" s="59"/>
      <c r="B730" s="75">
        <v>711.0</v>
      </c>
      <c r="C730" s="76">
        <f t="shared" si="1"/>
        <v>0.8541301902</v>
      </c>
      <c r="D730" s="76">
        <f t="shared" si="2"/>
        <v>7132635176</v>
      </c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</row>
    <row r="731" ht="11.25" customHeight="1">
      <c r="A731" s="59"/>
      <c r="B731" s="75">
        <v>712.0</v>
      </c>
      <c r="C731" s="76">
        <f t="shared" si="1"/>
        <v>0.7202007314</v>
      </c>
      <c r="D731" s="76">
        <f t="shared" si="2"/>
        <v>6677956119</v>
      </c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</row>
    <row r="732" ht="11.25" customHeight="1">
      <c r="A732" s="59"/>
      <c r="B732" s="75">
        <v>713.0</v>
      </c>
      <c r="C732" s="76">
        <f t="shared" si="1"/>
        <v>0.01959553683</v>
      </c>
      <c r="D732" s="76">
        <f t="shared" si="2"/>
        <v>4123340788</v>
      </c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</row>
    <row r="733" ht="11.25" customHeight="1">
      <c r="A733" s="59"/>
      <c r="B733" s="75">
        <v>714.0</v>
      </c>
      <c r="C733" s="76">
        <f t="shared" si="1"/>
        <v>0.3224504608</v>
      </c>
      <c r="D733" s="76">
        <f t="shared" si="2"/>
        <v>5669580043</v>
      </c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</row>
    <row r="734" ht="11.25" customHeight="1">
      <c r="A734" s="59"/>
      <c r="B734" s="75">
        <v>715.0</v>
      </c>
      <c r="C734" s="76">
        <f t="shared" si="1"/>
        <v>0.8400719276</v>
      </c>
      <c r="D734" s="76">
        <f t="shared" si="2"/>
        <v>7075124268</v>
      </c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</row>
    <row r="735" ht="11.25" customHeight="1">
      <c r="A735" s="59"/>
      <c r="B735" s="75">
        <v>716.0</v>
      </c>
      <c r="C735" s="76">
        <f t="shared" si="1"/>
        <v>0.8187093923</v>
      </c>
      <c r="D735" s="76">
        <f t="shared" si="2"/>
        <v>6993727769</v>
      </c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</row>
    <row r="736" ht="11.25" customHeight="1">
      <c r="A736" s="59"/>
      <c r="B736" s="75">
        <v>717.0</v>
      </c>
      <c r="C736" s="76">
        <f t="shared" si="1"/>
        <v>0.1464642071</v>
      </c>
      <c r="D736" s="76">
        <f t="shared" si="2"/>
        <v>5099041355</v>
      </c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</row>
    <row r="737" ht="11.25" customHeight="1">
      <c r="A737" s="59"/>
      <c r="B737" s="75">
        <v>718.0</v>
      </c>
      <c r="C737" s="76">
        <f t="shared" si="1"/>
        <v>0.9303552689</v>
      </c>
      <c r="D737" s="76">
        <f t="shared" si="2"/>
        <v>7542176109</v>
      </c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</row>
    <row r="738" ht="11.25" customHeight="1">
      <c r="A738" s="59"/>
      <c r="B738" s="75">
        <v>719.0</v>
      </c>
      <c r="C738" s="76">
        <f t="shared" si="1"/>
        <v>0.3445213288</v>
      </c>
      <c r="D738" s="76">
        <f t="shared" si="2"/>
        <v>5728194932</v>
      </c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</row>
    <row r="739" ht="11.25" customHeight="1">
      <c r="A739" s="59"/>
      <c r="B739" s="75">
        <v>720.0</v>
      </c>
      <c r="C739" s="76">
        <f t="shared" si="1"/>
        <v>0.04257922236</v>
      </c>
      <c r="D739" s="76">
        <f t="shared" si="2"/>
        <v>4452289097</v>
      </c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</row>
    <row r="740" ht="11.25" customHeight="1">
      <c r="A740" s="59"/>
      <c r="B740" s="75">
        <v>721.0</v>
      </c>
      <c r="C740" s="76">
        <f t="shared" si="1"/>
        <v>0.3092378994</v>
      </c>
      <c r="D740" s="76">
        <f t="shared" si="2"/>
        <v>5633703688</v>
      </c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</row>
    <row r="741" ht="11.25" customHeight="1">
      <c r="A741" s="59"/>
      <c r="B741" s="75">
        <v>722.0</v>
      </c>
      <c r="C741" s="76">
        <f t="shared" si="1"/>
        <v>0.7125123078</v>
      </c>
      <c r="D741" s="76">
        <f t="shared" si="2"/>
        <v>6656038074</v>
      </c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</row>
    <row r="742" ht="11.25" customHeight="1">
      <c r="A742" s="59"/>
      <c r="B742" s="75">
        <v>723.0</v>
      </c>
      <c r="C742" s="76">
        <f t="shared" si="1"/>
        <v>0.9541210007</v>
      </c>
      <c r="D742" s="76">
        <f t="shared" si="2"/>
        <v>7742784372</v>
      </c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</row>
    <row r="743" ht="11.25" customHeight="1">
      <c r="A743" s="59"/>
      <c r="B743" s="75">
        <v>724.0</v>
      </c>
      <c r="C743" s="76">
        <f t="shared" si="1"/>
        <v>0.03670406178</v>
      </c>
      <c r="D743" s="76">
        <f t="shared" si="2"/>
        <v>4385879092</v>
      </c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</row>
    <row r="744" ht="11.25" customHeight="1">
      <c r="A744" s="59"/>
      <c r="B744" s="75">
        <v>725.0</v>
      </c>
      <c r="C744" s="76">
        <f t="shared" si="1"/>
        <v>0.06762467821</v>
      </c>
      <c r="D744" s="76">
        <f t="shared" si="2"/>
        <v>4672245423</v>
      </c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</row>
    <row r="745" ht="11.25" customHeight="1">
      <c r="A745" s="59"/>
      <c r="B745" s="75">
        <v>726.0</v>
      </c>
      <c r="C745" s="76">
        <f t="shared" si="1"/>
        <v>0.8642778412</v>
      </c>
      <c r="D745" s="76">
        <f t="shared" si="2"/>
        <v>7176502088</v>
      </c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</row>
    <row r="746" ht="11.25" customHeight="1">
      <c r="A746" s="59"/>
      <c r="B746" s="75">
        <v>727.0</v>
      </c>
      <c r="C746" s="76">
        <f t="shared" si="1"/>
        <v>0.4716744704</v>
      </c>
      <c r="D746" s="76">
        <f t="shared" si="2"/>
        <v>6045968805</v>
      </c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</row>
    <row r="747" ht="11.25" customHeight="1">
      <c r="A747" s="59"/>
      <c r="B747" s="75">
        <v>728.0</v>
      </c>
      <c r="C747" s="76">
        <f t="shared" si="1"/>
        <v>0.7238051367</v>
      </c>
      <c r="D747" s="76">
        <f t="shared" si="2"/>
        <v>6688331608</v>
      </c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</row>
    <row r="748" ht="11.25" customHeight="1">
      <c r="A748" s="59"/>
      <c r="B748" s="75">
        <v>729.0</v>
      </c>
      <c r="C748" s="76">
        <f t="shared" si="1"/>
        <v>0.3348265292</v>
      </c>
      <c r="D748" s="76">
        <f t="shared" si="2"/>
        <v>5702635750</v>
      </c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</row>
    <row r="749" ht="11.25" customHeight="1">
      <c r="A749" s="59"/>
      <c r="B749" s="75">
        <v>730.0</v>
      </c>
      <c r="C749" s="76">
        <f t="shared" si="1"/>
        <v>0.6951648079</v>
      </c>
      <c r="D749" s="76">
        <f t="shared" si="2"/>
        <v>6607569453</v>
      </c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</row>
    <row r="750" ht="11.25" customHeight="1">
      <c r="A750" s="59"/>
      <c r="B750" s="75">
        <v>731.0</v>
      </c>
      <c r="C750" s="76">
        <f t="shared" si="1"/>
        <v>0.4646447968</v>
      </c>
      <c r="D750" s="76">
        <f t="shared" si="2"/>
        <v>6028899486</v>
      </c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</row>
    <row r="751" ht="11.25" customHeight="1">
      <c r="A751" s="59"/>
      <c r="B751" s="75">
        <v>732.0</v>
      </c>
      <c r="C751" s="76">
        <f t="shared" si="1"/>
        <v>0.240860952</v>
      </c>
      <c r="D751" s="76">
        <f t="shared" si="2"/>
        <v>5435248723</v>
      </c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</row>
    <row r="752" ht="11.25" customHeight="1">
      <c r="A752" s="59"/>
      <c r="B752" s="75">
        <v>733.0</v>
      </c>
      <c r="C752" s="76">
        <f t="shared" si="1"/>
        <v>0.6503733166</v>
      </c>
      <c r="D752" s="76">
        <f t="shared" si="2"/>
        <v>6487626447</v>
      </c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</row>
    <row r="753" ht="11.25" customHeight="1">
      <c r="A753" s="59"/>
      <c r="B753" s="75">
        <v>734.0</v>
      </c>
      <c r="C753" s="76">
        <f t="shared" si="1"/>
        <v>0.9185635956</v>
      </c>
      <c r="D753" s="76">
        <f t="shared" si="2"/>
        <v>7462062125</v>
      </c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</row>
    <row r="754" ht="11.25" customHeight="1">
      <c r="A754" s="59"/>
      <c r="B754" s="75">
        <v>735.0</v>
      </c>
      <c r="C754" s="76">
        <f t="shared" si="1"/>
        <v>0.05859599067</v>
      </c>
      <c r="D754" s="76">
        <f t="shared" si="2"/>
        <v>4601803160</v>
      </c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</row>
    <row r="755" ht="11.25" customHeight="1">
      <c r="A755" s="59"/>
      <c r="B755" s="75">
        <v>736.0</v>
      </c>
      <c r="C755" s="76">
        <f t="shared" si="1"/>
        <v>0.647739456</v>
      </c>
      <c r="D755" s="76">
        <f t="shared" si="2"/>
        <v>6480766849</v>
      </c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</row>
    <row r="756" ht="11.25" customHeight="1">
      <c r="A756" s="59"/>
      <c r="B756" s="75">
        <v>737.0</v>
      </c>
      <c r="C756" s="76">
        <f t="shared" si="1"/>
        <v>0.3725970637</v>
      </c>
      <c r="D756" s="76">
        <f t="shared" si="2"/>
        <v>5800781188</v>
      </c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</row>
    <row r="757" ht="11.25" customHeight="1">
      <c r="A757" s="59"/>
      <c r="B757" s="75">
        <v>738.0</v>
      </c>
      <c r="C757" s="76">
        <f t="shared" si="1"/>
        <v>0.7835048866</v>
      </c>
      <c r="D757" s="76">
        <f t="shared" si="2"/>
        <v>6871701823</v>
      </c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</row>
    <row r="758" ht="11.25" customHeight="1">
      <c r="A758" s="59"/>
      <c r="B758" s="75">
        <v>739.0</v>
      </c>
      <c r="C758" s="76">
        <f t="shared" si="1"/>
        <v>0.77248246</v>
      </c>
      <c r="D758" s="76">
        <f t="shared" si="2"/>
        <v>6835937931</v>
      </c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</row>
    <row r="759" ht="11.25" customHeight="1">
      <c r="A759" s="59"/>
      <c r="B759" s="75">
        <v>740.0</v>
      </c>
      <c r="C759" s="76">
        <f t="shared" si="1"/>
        <v>0.1612371751</v>
      </c>
      <c r="D759" s="76">
        <f t="shared" si="2"/>
        <v>5159230588</v>
      </c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</row>
    <row r="760" ht="11.25" customHeight="1">
      <c r="A760" s="59"/>
      <c r="B760" s="75">
        <v>741.0</v>
      </c>
      <c r="C760" s="76">
        <f t="shared" si="1"/>
        <v>0.08032827551</v>
      </c>
      <c r="D760" s="76">
        <f t="shared" si="2"/>
        <v>4759971644</v>
      </c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</row>
    <row r="761" ht="11.25" customHeight="1">
      <c r="A761" s="59"/>
      <c r="B761" s="75">
        <v>742.0</v>
      </c>
      <c r="C761" s="76">
        <f t="shared" si="1"/>
        <v>0.7826256938</v>
      </c>
      <c r="D761" s="76">
        <f t="shared" si="2"/>
        <v>6868811383</v>
      </c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</row>
    <row r="762" ht="11.25" customHeight="1">
      <c r="A762" s="59"/>
      <c r="B762" s="75">
        <v>743.0</v>
      </c>
      <c r="C762" s="76">
        <f t="shared" si="1"/>
        <v>0.9358562836</v>
      </c>
      <c r="D762" s="76">
        <f t="shared" si="2"/>
        <v>7583163949</v>
      </c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</row>
    <row r="763" ht="11.25" customHeight="1">
      <c r="A763" s="59"/>
      <c r="B763" s="75">
        <v>744.0</v>
      </c>
      <c r="C763" s="76">
        <f t="shared" si="1"/>
        <v>0.1999560395</v>
      </c>
      <c r="D763" s="76">
        <f t="shared" si="2"/>
        <v>5301761200</v>
      </c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</row>
    <row r="764" ht="11.25" customHeight="1">
      <c r="A764" s="59"/>
      <c r="B764" s="75">
        <v>745.0</v>
      </c>
      <c r="C764" s="76">
        <f t="shared" si="1"/>
        <v>0.8571843277</v>
      </c>
      <c r="D764" s="76">
        <f t="shared" si="2"/>
        <v>7145614141</v>
      </c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</row>
    <row r="765" ht="11.25" customHeight="1">
      <c r="A765" s="59"/>
      <c r="B765" s="75">
        <v>746.0</v>
      </c>
      <c r="C765" s="76">
        <f t="shared" si="1"/>
        <v>0.4683518796</v>
      </c>
      <c r="D765" s="76">
        <f t="shared" si="2"/>
        <v>6037903952</v>
      </c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</row>
    <row r="766" ht="11.25" customHeight="1">
      <c r="A766" s="59"/>
      <c r="B766" s="75">
        <v>747.0</v>
      </c>
      <c r="C766" s="76">
        <f t="shared" si="1"/>
        <v>0.5024759367</v>
      </c>
      <c r="D766" s="76">
        <f t="shared" si="2"/>
        <v>6120578761</v>
      </c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</row>
    <row r="767" ht="11.25" customHeight="1">
      <c r="A767" s="59"/>
      <c r="B767" s="75">
        <v>748.0</v>
      </c>
      <c r="C767" s="76">
        <f t="shared" si="1"/>
        <v>0.838925458</v>
      </c>
      <c r="D767" s="76">
        <f t="shared" si="2"/>
        <v>7070583683</v>
      </c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</row>
    <row r="768" ht="11.25" customHeight="1">
      <c r="A768" s="59"/>
      <c r="B768" s="75">
        <v>749.0</v>
      </c>
      <c r="C768" s="76">
        <f t="shared" si="1"/>
        <v>0.5468595581</v>
      </c>
      <c r="D768" s="76">
        <f t="shared" si="2"/>
        <v>6228267403</v>
      </c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</row>
    <row r="769" ht="11.25" customHeight="1">
      <c r="A769" s="59"/>
      <c r="B769" s="75">
        <v>750.0</v>
      </c>
      <c r="C769" s="76">
        <f t="shared" si="1"/>
        <v>0.9884111994</v>
      </c>
      <c r="D769" s="76">
        <f t="shared" si="2"/>
        <v>8306985182</v>
      </c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</row>
    <row r="770" ht="11.25" customHeight="1">
      <c r="A770" s="59"/>
      <c r="B770" s="75">
        <v>751.0</v>
      </c>
      <c r="C770" s="76">
        <f t="shared" si="1"/>
        <v>0.8804639621</v>
      </c>
      <c r="D770" s="76">
        <f t="shared" si="2"/>
        <v>7251400895</v>
      </c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</row>
    <row r="771" ht="11.25" customHeight="1">
      <c r="A771" s="59"/>
      <c r="B771" s="75">
        <v>752.0</v>
      </c>
      <c r="C771" s="76">
        <f t="shared" si="1"/>
        <v>0.3676036263</v>
      </c>
      <c r="D771" s="76">
        <f t="shared" si="2"/>
        <v>5788011860</v>
      </c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</row>
    <row r="772" ht="11.25" customHeight="1">
      <c r="A772" s="59"/>
      <c r="B772" s="75">
        <v>753.0</v>
      </c>
      <c r="C772" s="76">
        <f t="shared" si="1"/>
        <v>0.5141154173</v>
      </c>
      <c r="D772" s="76">
        <f t="shared" si="2"/>
        <v>6148758182</v>
      </c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</row>
    <row r="773" ht="11.25" customHeight="1">
      <c r="A773" s="59"/>
      <c r="B773" s="75">
        <v>754.0</v>
      </c>
      <c r="C773" s="76">
        <f t="shared" si="1"/>
        <v>0.3121434542</v>
      </c>
      <c r="D773" s="76">
        <f t="shared" si="2"/>
        <v>5641648597</v>
      </c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</row>
    <row r="774" ht="11.25" customHeight="1">
      <c r="A774" s="59"/>
      <c r="B774" s="75">
        <v>755.0</v>
      </c>
      <c r="C774" s="76">
        <f t="shared" si="1"/>
        <v>0.7360757595</v>
      </c>
      <c r="D774" s="76">
        <f t="shared" si="2"/>
        <v>6724165904</v>
      </c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</row>
    <row r="775" ht="11.25" customHeight="1">
      <c r="A775" s="59"/>
      <c r="B775" s="75">
        <v>756.0</v>
      </c>
      <c r="C775" s="76">
        <f t="shared" si="1"/>
        <v>0.5208686634</v>
      </c>
      <c r="D775" s="76">
        <f t="shared" si="2"/>
        <v>6165119740</v>
      </c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</row>
    <row r="776" ht="11.25" customHeight="1">
      <c r="A776" s="59"/>
      <c r="B776" s="75">
        <v>757.0</v>
      </c>
      <c r="C776" s="76">
        <f t="shared" si="1"/>
        <v>0.9237083142</v>
      </c>
      <c r="D776" s="76">
        <f t="shared" si="2"/>
        <v>7495849918</v>
      </c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</row>
    <row r="777" ht="11.25" customHeight="1">
      <c r="A777" s="59"/>
      <c r="B777" s="75">
        <v>758.0</v>
      </c>
      <c r="C777" s="76">
        <f t="shared" si="1"/>
        <v>0.7606750227</v>
      </c>
      <c r="D777" s="76">
        <f t="shared" si="2"/>
        <v>6798693051</v>
      </c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</row>
    <row r="778" ht="11.25" customHeight="1">
      <c r="A778" s="59"/>
      <c r="B778" s="75">
        <v>759.0</v>
      </c>
      <c r="C778" s="76">
        <f t="shared" si="1"/>
        <v>0.5963049676</v>
      </c>
      <c r="D778" s="76">
        <f t="shared" si="2"/>
        <v>6349994857</v>
      </c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</row>
    <row r="779" ht="11.25" customHeight="1">
      <c r="A779" s="59"/>
      <c r="B779" s="75">
        <v>760.0</v>
      </c>
      <c r="C779" s="76">
        <f t="shared" si="1"/>
        <v>0.6098368049</v>
      </c>
      <c r="D779" s="76">
        <f t="shared" si="2"/>
        <v>6383886918</v>
      </c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</row>
    <row r="780" ht="11.25" customHeight="1">
      <c r="A780" s="59"/>
      <c r="B780" s="75">
        <v>761.0</v>
      </c>
      <c r="C780" s="76">
        <f t="shared" si="1"/>
        <v>0.05828172226</v>
      </c>
      <c r="D780" s="76">
        <f t="shared" si="2"/>
        <v>4599202498</v>
      </c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</row>
    <row r="781" ht="11.25" customHeight="1">
      <c r="A781" s="59"/>
      <c r="B781" s="75">
        <v>762.0</v>
      </c>
      <c r="C781" s="76">
        <f t="shared" si="1"/>
        <v>0.37687694</v>
      </c>
      <c r="D781" s="76">
        <f t="shared" si="2"/>
        <v>5811682190</v>
      </c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</row>
    <row r="782" ht="11.25" customHeight="1">
      <c r="A782" s="59"/>
      <c r="B782" s="75">
        <v>763.0</v>
      </c>
      <c r="C782" s="76">
        <f t="shared" si="1"/>
        <v>0.4749652338</v>
      </c>
      <c r="D782" s="76">
        <f t="shared" si="2"/>
        <v>6053951687</v>
      </c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</row>
    <row r="783" ht="11.25" customHeight="1">
      <c r="A783" s="59"/>
      <c r="B783" s="75">
        <v>764.0</v>
      </c>
      <c r="C783" s="76">
        <f t="shared" si="1"/>
        <v>0.2178212585</v>
      </c>
      <c r="D783" s="76">
        <f t="shared" si="2"/>
        <v>5361827307</v>
      </c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</row>
    <row r="784" ht="11.25" customHeight="1">
      <c r="A784" s="59"/>
      <c r="B784" s="75">
        <v>765.0</v>
      </c>
      <c r="C784" s="76">
        <f t="shared" si="1"/>
        <v>0.736288207</v>
      </c>
      <c r="D784" s="76">
        <f t="shared" si="2"/>
        <v>6724793629</v>
      </c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</row>
    <row r="785" ht="11.25" customHeight="1">
      <c r="A785" s="59"/>
      <c r="B785" s="75">
        <v>766.0</v>
      </c>
      <c r="C785" s="76">
        <f t="shared" si="1"/>
        <v>0.8751276769</v>
      </c>
      <c r="D785" s="76">
        <f t="shared" si="2"/>
        <v>7225967392</v>
      </c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</row>
    <row r="786" ht="11.25" customHeight="1">
      <c r="A786" s="59"/>
      <c r="B786" s="75">
        <v>767.0</v>
      </c>
      <c r="C786" s="76">
        <f t="shared" si="1"/>
        <v>0.6775530423</v>
      </c>
      <c r="D786" s="76">
        <f t="shared" si="2"/>
        <v>6559601261</v>
      </c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</row>
    <row r="787" ht="11.25" customHeight="1">
      <c r="A787" s="59"/>
      <c r="B787" s="75">
        <v>768.0</v>
      </c>
      <c r="C787" s="76">
        <f t="shared" si="1"/>
        <v>0.3464721039</v>
      </c>
      <c r="D787" s="76">
        <f t="shared" si="2"/>
        <v>5733304791</v>
      </c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</row>
    <row r="788" ht="11.25" customHeight="1">
      <c r="A788" s="59"/>
      <c r="B788" s="75">
        <v>769.0</v>
      </c>
      <c r="C788" s="76">
        <f t="shared" si="1"/>
        <v>0.4622961857</v>
      </c>
      <c r="D788" s="76">
        <f t="shared" si="2"/>
        <v>6023190926</v>
      </c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</row>
    <row r="789" ht="11.25" customHeight="1">
      <c r="A789" s="59"/>
      <c r="B789" s="75">
        <v>770.0</v>
      </c>
      <c r="C789" s="76">
        <f t="shared" si="1"/>
        <v>0.396252331</v>
      </c>
      <c r="D789" s="76">
        <f t="shared" si="2"/>
        <v>5860574474</v>
      </c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</row>
    <row r="790" ht="11.25" customHeight="1">
      <c r="A790" s="59"/>
      <c r="B790" s="75">
        <v>771.0</v>
      </c>
      <c r="C790" s="76">
        <f t="shared" si="1"/>
        <v>0.4021085494</v>
      </c>
      <c r="D790" s="76">
        <f t="shared" si="2"/>
        <v>5875219262</v>
      </c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</row>
    <row r="791" ht="11.25" customHeight="1">
      <c r="A791" s="59"/>
      <c r="B791" s="75">
        <v>772.0</v>
      </c>
      <c r="C791" s="76">
        <f t="shared" si="1"/>
        <v>0.8981140272</v>
      </c>
      <c r="D791" s="76">
        <f t="shared" si="2"/>
        <v>7341751529</v>
      </c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</row>
    <row r="792" ht="11.25" customHeight="1">
      <c r="A792" s="59"/>
      <c r="B792" s="75">
        <v>773.0</v>
      </c>
      <c r="C792" s="76">
        <f t="shared" si="1"/>
        <v>0.5445751166</v>
      </c>
      <c r="D792" s="76">
        <f t="shared" si="2"/>
        <v>6222701521</v>
      </c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</row>
    <row r="793" ht="11.25" customHeight="1">
      <c r="A793" s="59"/>
      <c r="B793" s="75">
        <v>774.0</v>
      </c>
      <c r="C793" s="76">
        <f t="shared" si="1"/>
        <v>0.05961263656</v>
      </c>
      <c r="D793" s="76">
        <f t="shared" si="2"/>
        <v>4610141907</v>
      </c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</row>
    <row r="794" ht="11.25" customHeight="1">
      <c r="A794" s="59"/>
      <c r="B794" s="75">
        <v>775.0</v>
      </c>
      <c r="C794" s="76">
        <f t="shared" si="1"/>
        <v>0.746457529</v>
      </c>
      <c r="D794" s="76">
        <f t="shared" si="2"/>
        <v>6755151960</v>
      </c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</row>
    <row r="795" ht="11.25" customHeight="1">
      <c r="A795" s="59"/>
      <c r="B795" s="75">
        <v>776.0</v>
      </c>
      <c r="C795" s="76">
        <f t="shared" si="1"/>
        <v>0.1625253119</v>
      </c>
      <c r="D795" s="76">
        <f t="shared" si="2"/>
        <v>5164303835</v>
      </c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</row>
    <row r="796" ht="11.25" customHeight="1">
      <c r="A796" s="59"/>
      <c r="B796" s="75">
        <v>777.0</v>
      </c>
      <c r="C796" s="76">
        <f t="shared" si="1"/>
        <v>0.04864207801</v>
      </c>
      <c r="D796" s="76">
        <f t="shared" si="2"/>
        <v>4513454584</v>
      </c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</row>
    <row r="797" ht="11.25" customHeight="1">
      <c r="A797" s="59"/>
      <c r="B797" s="75">
        <v>778.0</v>
      </c>
      <c r="C797" s="76">
        <f t="shared" si="1"/>
        <v>0.3521730726</v>
      </c>
      <c r="D797" s="76">
        <f t="shared" si="2"/>
        <v>5748177514</v>
      </c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</row>
    <row r="798" ht="11.25" customHeight="1">
      <c r="A798" s="59"/>
      <c r="B798" s="75">
        <v>779.0</v>
      </c>
      <c r="C798" s="76">
        <f t="shared" si="1"/>
        <v>0.2566298053</v>
      </c>
      <c r="D798" s="76">
        <f t="shared" si="2"/>
        <v>5483302216</v>
      </c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</row>
    <row r="799" ht="11.25" customHeight="1">
      <c r="A799" s="59"/>
      <c r="B799" s="75">
        <v>780.0</v>
      </c>
      <c r="C799" s="76">
        <f t="shared" si="1"/>
        <v>0.5398781465</v>
      </c>
      <c r="D799" s="76">
        <f t="shared" si="2"/>
        <v>6211268751</v>
      </c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</row>
    <row r="800" ht="11.25" customHeight="1">
      <c r="A800" s="59"/>
      <c r="B800" s="75">
        <v>781.0</v>
      </c>
      <c r="C800" s="76">
        <f t="shared" si="1"/>
        <v>0.1204915538</v>
      </c>
      <c r="D800" s="76">
        <f t="shared" si="2"/>
        <v>4982382940</v>
      </c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</row>
    <row r="801" ht="11.25" customHeight="1">
      <c r="A801" s="59"/>
      <c r="B801" s="75">
        <v>782.0</v>
      </c>
      <c r="C801" s="76">
        <f t="shared" si="1"/>
        <v>0.7234697517</v>
      </c>
      <c r="D801" s="76">
        <f t="shared" si="2"/>
        <v>6687363402</v>
      </c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</row>
    <row r="802" ht="11.25" customHeight="1">
      <c r="A802" s="59"/>
      <c r="B802" s="75">
        <v>783.0</v>
      </c>
      <c r="C802" s="76">
        <f t="shared" si="1"/>
        <v>0.2069148842</v>
      </c>
      <c r="D802" s="76">
        <f t="shared" si="2"/>
        <v>5325520487</v>
      </c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</row>
    <row r="803" ht="11.25" customHeight="1">
      <c r="A803" s="59"/>
      <c r="B803" s="75">
        <v>784.0</v>
      </c>
      <c r="C803" s="76">
        <f t="shared" si="1"/>
        <v>0.07628652942</v>
      </c>
      <c r="D803" s="76">
        <f t="shared" si="2"/>
        <v>4733287237</v>
      </c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</row>
    <row r="804" ht="11.25" customHeight="1">
      <c r="A804" s="59"/>
      <c r="B804" s="75">
        <v>785.0</v>
      </c>
      <c r="C804" s="76">
        <f t="shared" si="1"/>
        <v>0.9095195622</v>
      </c>
      <c r="D804" s="76">
        <f t="shared" si="2"/>
        <v>7406373678</v>
      </c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</row>
    <row r="805" ht="11.25" customHeight="1">
      <c r="A805" s="59"/>
      <c r="B805" s="75">
        <v>786.0</v>
      </c>
      <c r="C805" s="76">
        <f t="shared" si="1"/>
        <v>0.3657612618</v>
      </c>
      <c r="D805" s="76">
        <f t="shared" si="2"/>
        <v>5783286184</v>
      </c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</row>
    <row r="806" ht="11.25" customHeight="1">
      <c r="A806" s="59"/>
      <c r="B806" s="75">
        <v>787.0</v>
      </c>
      <c r="C806" s="76">
        <f t="shared" si="1"/>
        <v>0.3889286865</v>
      </c>
      <c r="D806" s="76">
        <f t="shared" si="2"/>
        <v>5842177043</v>
      </c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</row>
    <row r="807" ht="11.25" customHeight="1">
      <c r="A807" s="59"/>
      <c r="B807" s="75">
        <v>788.0</v>
      </c>
      <c r="C807" s="76">
        <f t="shared" si="1"/>
        <v>0.5143851808</v>
      </c>
      <c r="D807" s="76">
        <f t="shared" si="2"/>
        <v>6149411538</v>
      </c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</row>
    <row r="808" ht="11.25" customHeight="1">
      <c r="A808" s="59"/>
      <c r="B808" s="75">
        <v>789.0</v>
      </c>
      <c r="C808" s="76">
        <f t="shared" si="1"/>
        <v>0.0486919218</v>
      </c>
      <c r="D808" s="76">
        <f t="shared" si="2"/>
        <v>4513931422</v>
      </c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</row>
    <row r="809" ht="11.25" customHeight="1">
      <c r="A809" s="59"/>
      <c r="B809" s="75">
        <v>790.0</v>
      </c>
      <c r="C809" s="76">
        <f t="shared" si="1"/>
        <v>0.05024098021</v>
      </c>
      <c r="D809" s="76">
        <f t="shared" si="2"/>
        <v>4528560004</v>
      </c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</row>
    <row r="810" ht="11.25" customHeight="1">
      <c r="A810" s="59"/>
      <c r="B810" s="75">
        <v>791.0</v>
      </c>
      <c r="C810" s="76">
        <f t="shared" si="1"/>
        <v>0.3052300848</v>
      </c>
      <c r="D810" s="76">
        <f t="shared" si="2"/>
        <v>5622690962</v>
      </c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</row>
    <row r="811" ht="11.25" customHeight="1">
      <c r="A811" s="59"/>
      <c r="B811" s="75">
        <v>792.0</v>
      </c>
      <c r="C811" s="76">
        <f t="shared" si="1"/>
        <v>0.4685889379</v>
      </c>
      <c r="D811" s="76">
        <f t="shared" si="2"/>
        <v>6038479529</v>
      </c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</row>
    <row r="812" ht="11.25" customHeight="1">
      <c r="A812" s="59"/>
      <c r="B812" s="75">
        <v>793.0</v>
      </c>
      <c r="C812" s="76">
        <f t="shared" si="1"/>
        <v>0.4082961705</v>
      </c>
      <c r="D812" s="76">
        <f t="shared" si="2"/>
        <v>5890633273</v>
      </c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</row>
    <row r="813" ht="11.25" customHeight="1">
      <c r="A813" s="59"/>
      <c r="B813" s="75">
        <v>794.0</v>
      </c>
      <c r="C813" s="76">
        <f t="shared" si="1"/>
        <v>0.06304303783</v>
      </c>
      <c r="D813" s="76">
        <f t="shared" si="2"/>
        <v>4637481779</v>
      </c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</row>
    <row r="814" ht="11.25" customHeight="1">
      <c r="A814" s="59"/>
      <c r="B814" s="75">
        <v>795.0</v>
      </c>
      <c r="C814" s="76">
        <f t="shared" si="1"/>
        <v>0.312439192</v>
      </c>
      <c r="D814" s="76">
        <f t="shared" si="2"/>
        <v>5642455457</v>
      </c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</row>
    <row r="815" ht="11.25" customHeight="1">
      <c r="A815" s="59"/>
      <c r="B815" s="75">
        <v>796.0</v>
      </c>
      <c r="C815" s="76">
        <f t="shared" si="1"/>
        <v>0.02315885552</v>
      </c>
      <c r="D815" s="76">
        <f t="shared" si="2"/>
        <v>4190632400</v>
      </c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</row>
    <row r="816" ht="11.25" customHeight="1">
      <c r="A816" s="59"/>
      <c r="B816" s="75">
        <v>797.0</v>
      </c>
      <c r="C816" s="76">
        <f t="shared" si="1"/>
        <v>0.6296548606</v>
      </c>
      <c r="D816" s="76">
        <f t="shared" si="2"/>
        <v>6434142431</v>
      </c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</row>
    <row r="817" ht="11.25" customHeight="1">
      <c r="A817" s="59"/>
      <c r="B817" s="75">
        <v>798.0</v>
      </c>
      <c r="C817" s="76">
        <f t="shared" si="1"/>
        <v>0.7388747333</v>
      </c>
      <c r="D817" s="76">
        <f t="shared" si="2"/>
        <v>6732456961</v>
      </c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</row>
    <row r="818" ht="11.25" customHeight="1">
      <c r="A818" s="59"/>
      <c r="B818" s="75">
        <v>799.0</v>
      </c>
      <c r="C818" s="76">
        <f t="shared" si="1"/>
        <v>0.4394743384</v>
      </c>
      <c r="D818" s="76">
        <f t="shared" si="2"/>
        <v>5967522380</v>
      </c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</row>
    <row r="819" ht="11.25" customHeight="1">
      <c r="A819" s="59"/>
      <c r="B819" s="75">
        <v>800.0</v>
      </c>
      <c r="C819" s="76">
        <f t="shared" si="1"/>
        <v>0.5209278375</v>
      </c>
      <c r="D819" s="76">
        <f t="shared" si="2"/>
        <v>6165263163</v>
      </c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</row>
    <row r="820" ht="11.25" customHeight="1">
      <c r="A820" s="59"/>
      <c r="B820" s="75">
        <v>801.0</v>
      </c>
      <c r="C820" s="76">
        <f t="shared" si="1"/>
        <v>0.7664677306</v>
      </c>
      <c r="D820" s="76">
        <f t="shared" si="2"/>
        <v>6816834744</v>
      </c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</row>
    <row r="821" ht="11.25" customHeight="1">
      <c r="A821" s="59"/>
      <c r="B821" s="75">
        <v>802.0</v>
      </c>
      <c r="C821" s="76">
        <f t="shared" si="1"/>
        <v>0.8254606784</v>
      </c>
      <c r="D821" s="76">
        <f t="shared" si="2"/>
        <v>7018756509</v>
      </c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</row>
    <row r="822" ht="11.25" customHeight="1">
      <c r="A822" s="59"/>
      <c r="B822" s="75">
        <v>803.0</v>
      </c>
      <c r="C822" s="76">
        <f t="shared" si="1"/>
        <v>0.3184377576</v>
      </c>
      <c r="D822" s="76">
        <f t="shared" si="2"/>
        <v>5658751330</v>
      </c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</row>
    <row r="823" ht="11.25" customHeight="1">
      <c r="A823" s="59"/>
      <c r="B823" s="75">
        <v>804.0</v>
      </c>
      <c r="C823" s="76">
        <f t="shared" si="1"/>
        <v>0.5615151567</v>
      </c>
      <c r="D823" s="76">
        <f t="shared" si="2"/>
        <v>6264072884</v>
      </c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</row>
    <row r="824" ht="11.25" customHeight="1">
      <c r="A824" s="59"/>
      <c r="B824" s="75">
        <v>805.0</v>
      </c>
      <c r="C824" s="76">
        <f t="shared" si="1"/>
        <v>0.213989056</v>
      </c>
      <c r="D824" s="76">
        <f t="shared" si="2"/>
        <v>5349193608</v>
      </c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</row>
    <row r="825" ht="11.25" customHeight="1">
      <c r="A825" s="59"/>
      <c r="B825" s="75">
        <v>806.0</v>
      </c>
      <c r="C825" s="76">
        <f t="shared" si="1"/>
        <v>0.9285847481</v>
      </c>
      <c r="D825" s="76">
        <f t="shared" si="2"/>
        <v>7529516352</v>
      </c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</row>
    <row r="826" ht="11.25" customHeight="1">
      <c r="A826" s="59"/>
      <c r="B826" s="75">
        <v>807.0</v>
      </c>
      <c r="C826" s="76">
        <f t="shared" si="1"/>
        <v>0.9088450885</v>
      </c>
      <c r="D826" s="76">
        <f t="shared" si="2"/>
        <v>7402389964</v>
      </c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</row>
    <row r="827" ht="11.25" customHeight="1">
      <c r="A827" s="59"/>
      <c r="B827" s="75">
        <v>808.0</v>
      </c>
      <c r="C827" s="76">
        <f t="shared" si="1"/>
        <v>0.2600857822</v>
      </c>
      <c r="D827" s="76">
        <f t="shared" si="2"/>
        <v>5493624172</v>
      </c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</row>
    <row r="828" ht="11.25" customHeight="1">
      <c r="A828" s="59"/>
      <c r="B828" s="75">
        <v>809.0</v>
      </c>
      <c r="C828" s="76">
        <f t="shared" si="1"/>
        <v>0.9900354655</v>
      </c>
      <c r="D828" s="76">
        <f t="shared" si="2"/>
        <v>8362204422</v>
      </c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</row>
    <row r="829" ht="11.25" customHeight="1">
      <c r="A829" s="59"/>
      <c r="B829" s="75">
        <v>810.0</v>
      </c>
      <c r="C829" s="76">
        <f t="shared" si="1"/>
        <v>0.5853676958</v>
      </c>
      <c r="D829" s="76">
        <f t="shared" si="2"/>
        <v>6322813519</v>
      </c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</row>
    <row r="830" ht="11.25" customHeight="1">
      <c r="A830" s="59"/>
      <c r="B830" s="75">
        <v>811.0</v>
      </c>
      <c r="C830" s="76">
        <f t="shared" si="1"/>
        <v>0.4703068503</v>
      </c>
      <c r="D830" s="76">
        <f t="shared" si="2"/>
        <v>6042649822</v>
      </c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</row>
    <row r="831" ht="11.25" customHeight="1">
      <c r="A831" s="59"/>
      <c r="B831" s="75">
        <v>812.0</v>
      </c>
      <c r="C831" s="76">
        <f t="shared" si="1"/>
        <v>0.6311868776</v>
      </c>
      <c r="D831" s="76">
        <f t="shared" si="2"/>
        <v>6438061904</v>
      </c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</row>
    <row r="832" ht="11.25" customHeight="1">
      <c r="A832" s="59"/>
      <c r="B832" s="75">
        <v>813.0</v>
      </c>
      <c r="C832" s="76">
        <f t="shared" si="1"/>
        <v>0.3468585914</v>
      </c>
      <c r="D832" s="76">
        <f t="shared" si="2"/>
        <v>5734315885</v>
      </c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</row>
    <row r="833" ht="11.25" customHeight="1">
      <c r="A833" s="59"/>
      <c r="B833" s="75">
        <v>814.0</v>
      </c>
      <c r="C833" s="76">
        <f t="shared" si="1"/>
        <v>0.09252036962</v>
      </c>
      <c r="D833" s="76">
        <f t="shared" si="2"/>
        <v>4834780434</v>
      </c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</row>
    <row r="834" ht="11.25" customHeight="1">
      <c r="A834" s="59"/>
      <c r="B834" s="75">
        <v>815.0</v>
      </c>
      <c r="C834" s="76">
        <f t="shared" si="1"/>
        <v>0.5444348832</v>
      </c>
      <c r="D834" s="76">
        <f t="shared" si="2"/>
        <v>6222359971</v>
      </c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</row>
    <row r="835" ht="11.25" customHeight="1">
      <c r="A835" s="59"/>
      <c r="B835" s="75">
        <v>816.0</v>
      </c>
      <c r="C835" s="76">
        <f t="shared" si="1"/>
        <v>0.5569206283</v>
      </c>
      <c r="D835" s="76">
        <f t="shared" si="2"/>
        <v>6252828060</v>
      </c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</row>
    <row r="836" ht="11.25" customHeight="1">
      <c r="A836" s="59"/>
      <c r="B836" s="75">
        <v>817.0</v>
      </c>
      <c r="C836" s="76">
        <f t="shared" si="1"/>
        <v>0.6392062171</v>
      </c>
      <c r="D836" s="76">
        <f t="shared" si="2"/>
        <v>6458667309</v>
      </c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</row>
    <row r="837" ht="11.25" customHeight="1">
      <c r="A837" s="59"/>
      <c r="B837" s="75">
        <v>818.0</v>
      </c>
      <c r="C837" s="76">
        <f t="shared" si="1"/>
        <v>0.07666299197</v>
      </c>
      <c r="D837" s="76">
        <f t="shared" si="2"/>
        <v>4735817427</v>
      </c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</row>
    <row r="838" ht="11.25" customHeight="1">
      <c r="A838" s="59"/>
      <c r="B838" s="75">
        <v>819.0</v>
      </c>
      <c r="C838" s="76">
        <f t="shared" si="1"/>
        <v>0.5436605055</v>
      </c>
      <c r="D838" s="76">
        <f t="shared" si="2"/>
        <v>6220474151</v>
      </c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</row>
    <row r="839" ht="11.25" customHeight="1">
      <c r="A839" s="59"/>
      <c r="B839" s="75">
        <v>820.0</v>
      </c>
      <c r="C839" s="76">
        <f t="shared" si="1"/>
        <v>0.1746889282</v>
      </c>
      <c r="D839" s="76">
        <f t="shared" si="2"/>
        <v>5210976565</v>
      </c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</row>
    <row r="840" ht="11.25" customHeight="1">
      <c r="A840" s="59"/>
      <c r="B840" s="75">
        <v>821.0</v>
      </c>
      <c r="C840" s="76">
        <f t="shared" si="1"/>
        <v>0.3514342775</v>
      </c>
      <c r="D840" s="76">
        <f t="shared" si="2"/>
        <v>5746255111</v>
      </c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</row>
    <row r="841" ht="11.25" customHeight="1">
      <c r="A841" s="59"/>
      <c r="B841" s="75">
        <v>822.0</v>
      </c>
      <c r="C841" s="76">
        <f t="shared" si="1"/>
        <v>0.9354037767</v>
      </c>
      <c r="D841" s="76">
        <f t="shared" si="2"/>
        <v>7579691692</v>
      </c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</row>
    <row r="842" ht="11.25" customHeight="1">
      <c r="A842" s="59"/>
      <c r="B842" s="75">
        <v>823.0</v>
      </c>
      <c r="C842" s="76">
        <f t="shared" si="1"/>
        <v>0.9128150172</v>
      </c>
      <c r="D842" s="76">
        <f t="shared" si="2"/>
        <v>7426161867</v>
      </c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</row>
    <row r="843" ht="11.25" customHeight="1">
      <c r="A843" s="59"/>
      <c r="B843" s="75">
        <v>824.0</v>
      </c>
      <c r="C843" s="76">
        <f t="shared" si="1"/>
        <v>0.6769721342</v>
      </c>
      <c r="D843" s="76">
        <f t="shared" si="2"/>
        <v>6558038270</v>
      </c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</row>
    <row r="844" ht="11.25" customHeight="1">
      <c r="A844" s="59"/>
      <c r="B844" s="75">
        <v>825.0</v>
      </c>
      <c r="C844" s="76">
        <f t="shared" si="1"/>
        <v>0.195321433</v>
      </c>
      <c r="D844" s="76">
        <f t="shared" si="2"/>
        <v>5285660868</v>
      </c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</row>
    <row r="845" ht="11.25" customHeight="1">
      <c r="A845" s="59"/>
      <c r="B845" s="75">
        <v>826.0</v>
      </c>
      <c r="C845" s="76">
        <f t="shared" si="1"/>
        <v>0.7007204479</v>
      </c>
      <c r="D845" s="76">
        <f t="shared" si="2"/>
        <v>6622951245</v>
      </c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</row>
    <row r="846" ht="11.25" customHeight="1">
      <c r="A846" s="59"/>
      <c r="B846" s="75">
        <v>827.0</v>
      </c>
      <c r="C846" s="76">
        <f t="shared" si="1"/>
        <v>0.7287377731</v>
      </c>
      <c r="D846" s="76">
        <f t="shared" si="2"/>
        <v>6702638953</v>
      </c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</row>
    <row r="847" ht="11.25" customHeight="1">
      <c r="A847" s="59"/>
      <c r="B847" s="75">
        <v>828.0</v>
      </c>
      <c r="C847" s="76">
        <f t="shared" si="1"/>
        <v>0.4540804924</v>
      </c>
      <c r="D847" s="76">
        <f t="shared" si="2"/>
        <v>6003195287</v>
      </c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</row>
    <row r="848" ht="11.25" customHeight="1">
      <c r="A848" s="59"/>
      <c r="B848" s="75">
        <v>829.0</v>
      </c>
      <c r="C848" s="76">
        <f t="shared" si="1"/>
        <v>0.2302769549</v>
      </c>
      <c r="D848" s="76">
        <f t="shared" si="2"/>
        <v>5402032645</v>
      </c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</row>
    <row r="849" ht="11.25" customHeight="1">
      <c r="A849" s="59"/>
      <c r="B849" s="75">
        <v>830.0</v>
      </c>
      <c r="C849" s="76">
        <f t="shared" si="1"/>
        <v>0.5802909376</v>
      </c>
      <c r="D849" s="76">
        <f t="shared" si="2"/>
        <v>6310253897</v>
      </c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</row>
    <row r="850" ht="11.25" customHeight="1">
      <c r="A850" s="59"/>
      <c r="B850" s="75">
        <v>831.0</v>
      </c>
      <c r="C850" s="76">
        <f t="shared" si="1"/>
        <v>0.03384047493</v>
      </c>
      <c r="D850" s="76">
        <f t="shared" si="2"/>
        <v>4350305952</v>
      </c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</row>
    <row r="851" ht="11.25" customHeight="1">
      <c r="A851" s="59"/>
      <c r="B851" s="75">
        <v>832.0</v>
      </c>
      <c r="C851" s="76">
        <f t="shared" si="1"/>
        <v>0.2305438033</v>
      </c>
      <c r="D851" s="76">
        <f t="shared" si="2"/>
        <v>5402880380</v>
      </c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</row>
    <row r="852" ht="11.25" customHeight="1">
      <c r="A852" s="59"/>
      <c r="B852" s="75">
        <v>833.0</v>
      </c>
      <c r="C852" s="76">
        <f t="shared" si="1"/>
        <v>0.0289214142</v>
      </c>
      <c r="D852" s="76">
        <f t="shared" si="2"/>
        <v>4282943456</v>
      </c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</row>
    <row r="853" ht="11.25" customHeight="1">
      <c r="A853" s="59"/>
      <c r="B853" s="75">
        <v>834.0</v>
      </c>
      <c r="C853" s="76">
        <f t="shared" si="1"/>
        <v>0.4177702089</v>
      </c>
      <c r="D853" s="76">
        <f t="shared" si="2"/>
        <v>5914125383</v>
      </c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</row>
    <row r="854" ht="11.25" customHeight="1">
      <c r="A854" s="59"/>
      <c r="B854" s="75">
        <v>835.0</v>
      </c>
      <c r="C854" s="76">
        <f t="shared" si="1"/>
        <v>0.1614706985</v>
      </c>
      <c r="D854" s="76">
        <f t="shared" si="2"/>
        <v>5160152261</v>
      </c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</row>
    <row r="855" ht="11.25" customHeight="1">
      <c r="A855" s="59"/>
      <c r="B855" s="75">
        <v>836.0</v>
      </c>
      <c r="C855" s="76">
        <f t="shared" si="1"/>
        <v>0.3467806389</v>
      </c>
      <c r="D855" s="76">
        <f t="shared" si="2"/>
        <v>5734111986</v>
      </c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</row>
    <row r="856" ht="11.25" customHeight="1">
      <c r="A856" s="59"/>
      <c r="B856" s="75">
        <v>837.0</v>
      </c>
      <c r="C856" s="76">
        <f t="shared" si="1"/>
        <v>0.01355934746</v>
      </c>
      <c r="D856" s="76">
        <f t="shared" si="2"/>
        <v>3980788614</v>
      </c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</row>
    <row r="857" ht="11.25" customHeight="1">
      <c r="A857" s="59"/>
      <c r="B857" s="75">
        <v>838.0</v>
      </c>
      <c r="C857" s="76">
        <f t="shared" si="1"/>
        <v>0.579612313</v>
      </c>
      <c r="D857" s="76">
        <f t="shared" si="2"/>
        <v>6308577568</v>
      </c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</row>
    <row r="858" ht="11.25" customHeight="1">
      <c r="A858" s="59"/>
      <c r="B858" s="75">
        <v>839.0</v>
      </c>
      <c r="C858" s="76">
        <f t="shared" si="1"/>
        <v>0.8040822307</v>
      </c>
      <c r="D858" s="76">
        <f t="shared" si="2"/>
        <v>6941426503</v>
      </c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</row>
    <row r="859" ht="11.25" customHeight="1">
      <c r="A859" s="59"/>
      <c r="B859" s="75">
        <v>840.0</v>
      </c>
      <c r="C859" s="76">
        <f t="shared" si="1"/>
        <v>0.6199161519</v>
      </c>
      <c r="D859" s="76">
        <f t="shared" si="2"/>
        <v>6409346875</v>
      </c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</row>
    <row r="860" ht="11.25" customHeight="1">
      <c r="A860" s="59"/>
      <c r="B860" s="75">
        <v>841.0</v>
      </c>
      <c r="C860" s="76">
        <f t="shared" si="1"/>
        <v>0.2228512749</v>
      </c>
      <c r="D860" s="76">
        <f t="shared" si="2"/>
        <v>5378216992</v>
      </c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</row>
    <row r="861" ht="11.25" customHeight="1">
      <c r="A861" s="59"/>
      <c r="B861" s="75">
        <v>842.0</v>
      </c>
      <c r="C861" s="76">
        <f t="shared" si="1"/>
        <v>0.3238878997</v>
      </c>
      <c r="D861" s="76">
        <f t="shared" si="2"/>
        <v>5673445482</v>
      </c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</row>
    <row r="862" ht="11.25" customHeight="1">
      <c r="A862" s="59"/>
      <c r="B862" s="75">
        <v>843.0</v>
      </c>
      <c r="C862" s="76">
        <f t="shared" si="1"/>
        <v>0.5996325888</v>
      </c>
      <c r="D862" s="76">
        <f t="shared" si="2"/>
        <v>6358300819</v>
      </c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</row>
    <row r="863" ht="11.25" customHeight="1">
      <c r="A863" s="59"/>
      <c r="B863" s="75">
        <v>844.0</v>
      </c>
      <c r="C863" s="76">
        <f t="shared" si="1"/>
        <v>0.2810930593</v>
      </c>
      <c r="D863" s="76">
        <f t="shared" si="2"/>
        <v>5554924138</v>
      </c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</row>
    <row r="864" ht="11.25" customHeight="1">
      <c r="A864" s="59"/>
      <c r="B864" s="75">
        <v>845.0</v>
      </c>
      <c r="C864" s="76">
        <f t="shared" si="1"/>
        <v>0.9330324977</v>
      </c>
      <c r="D864" s="76">
        <f t="shared" si="2"/>
        <v>7561798434</v>
      </c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</row>
    <row r="865" ht="11.25" customHeight="1">
      <c r="A865" s="59"/>
      <c r="B865" s="75">
        <v>846.0</v>
      </c>
      <c r="C865" s="76">
        <f t="shared" si="1"/>
        <v>0.5356495345</v>
      </c>
      <c r="D865" s="76">
        <f t="shared" si="2"/>
        <v>6200987626</v>
      </c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</row>
    <row r="866" ht="11.25" customHeight="1">
      <c r="A866" s="59"/>
      <c r="B866" s="75">
        <v>847.0</v>
      </c>
      <c r="C866" s="76">
        <f t="shared" si="1"/>
        <v>0.5672934385</v>
      </c>
      <c r="D866" s="76">
        <f t="shared" si="2"/>
        <v>6278243900</v>
      </c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</row>
    <row r="867" ht="11.25" customHeight="1">
      <c r="A867" s="59"/>
      <c r="B867" s="75">
        <v>848.0</v>
      </c>
      <c r="C867" s="76">
        <f t="shared" si="1"/>
        <v>0.3313473544</v>
      </c>
      <c r="D867" s="76">
        <f t="shared" si="2"/>
        <v>5693393430</v>
      </c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</row>
    <row r="868" ht="11.25" customHeight="1">
      <c r="A868" s="59"/>
      <c r="B868" s="75">
        <v>849.0</v>
      </c>
      <c r="C868" s="76">
        <f t="shared" si="1"/>
        <v>0.7543143434</v>
      </c>
      <c r="D868" s="76">
        <f t="shared" si="2"/>
        <v>6779046642</v>
      </c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</row>
    <row r="869" ht="11.25" customHeight="1">
      <c r="A869" s="59"/>
      <c r="B869" s="75">
        <v>850.0</v>
      </c>
      <c r="C869" s="76">
        <f t="shared" si="1"/>
        <v>0.8237478737</v>
      </c>
      <c r="D869" s="76">
        <f t="shared" si="2"/>
        <v>7012349640</v>
      </c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</row>
    <row r="870" ht="11.25" customHeight="1">
      <c r="A870" s="59"/>
      <c r="B870" s="75">
        <v>851.0</v>
      </c>
      <c r="C870" s="76">
        <f t="shared" si="1"/>
        <v>0.8104732889</v>
      </c>
      <c r="D870" s="76">
        <f t="shared" si="2"/>
        <v>6963971804</v>
      </c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</row>
    <row r="871" ht="11.25" customHeight="1">
      <c r="A871" s="59"/>
      <c r="B871" s="75">
        <v>852.0</v>
      </c>
      <c r="C871" s="76">
        <f t="shared" si="1"/>
        <v>0.2840969514</v>
      </c>
      <c r="D871" s="76">
        <f t="shared" si="2"/>
        <v>5563502563</v>
      </c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</row>
    <row r="872" ht="11.25" customHeight="1">
      <c r="A872" s="59"/>
      <c r="B872" s="75">
        <v>853.0</v>
      </c>
      <c r="C872" s="76">
        <f t="shared" si="1"/>
        <v>0.05064295318</v>
      </c>
      <c r="D872" s="76">
        <f t="shared" si="2"/>
        <v>4532297171</v>
      </c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</row>
    <row r="873" ht="11.25" customHeight="1">
      <c r="A873" s="59"/>
      <c r="B873" s="75">
        <v>854.0</v>
      </c>
      <c r="C873" s="76">
        <f t="shared" si="1"/>
        <v>0.3656044414</v>
      </c>
      <c r="D873" s="76">
        <f t="shared" si="2"/>
        <v>5782883574</v>
      </c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</row>
    <row r="874" ht="11.25" customHeight="1">
      <c r="A874" s="59"/>
      <c r="B874" s="75">
        <v>855.0</v>
      </c>
      <c r="C874" s="76">
        <f t="shared" si="1"/>
        <v>0.5233152021</v>
      </c>
      <c r="D874" s="76">
        <f t="shared" si="2"/>
        <v>6171050475</v>
      </c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</row>
    <row r="875" ht="11.25" customHeight="1">
      <c r="A875" s="59"/>
      <c r="B875" s="75">
        <v>856.0</v>
      </c>
      <c r="C875" s="76">
        <f t="shared" si="1"/>
        <v>0.6695179199</v>
      </c>
      <c r="D875" s="76">
        <f t="shared" si="2"/>
        <v>6538082991</v>
      </c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</row>
    <row r="876" ht="11.25" customHeight="1">
      <c r="A876" s="59"/>
      <c r="B876" s="75">
        <v>857.0</v>
      </c>
      <c r="C876" s="76">
        <f t="shared" si="1"/>
        <v>0.7897798518</v>
      </c>
      <c r="D876" s="76">
        <f t="shared" si="2"/>
        <v>6892532415</v>
      </c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</row>
    <row r="877" ht="11.25" customHeight="1">
      <c r="A877" s="59"/>
      <c r="B877" s="75">
        <v>858.0</v>
      </c>
      <c r="C877" s="76">
        <f t="shared" si="1"/>
        <v>0.5592970355</v>
      </c>
      <c r="D877" s="76">
        <f t="shared" si="2"/>
        <v>6258641733</v>
      </c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</row>
    <row r="878" ht="11.25" customHeight="1">
      <c r="A878" s="59"/>
      <c r="B878" s="75">
        <v>859.0</v>
      </c>
      <c r="C878" s="76">
        <f t="shared" si="1"/>
        <v>0.4862475651</v>
      </c>
      <c r="D878" s="76">
        <f t="shared" si="2"/>
        <v>6081292796</v>
      </c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</row>
    <row r="879" ht="11.25" customHeight="1">
      <c r="A879" s="59"/>
      <c r="B879" s="75">
        <v>860.0</v>
      </c>
      <c r="C879" s="76">
        <f t="shared" si="1"/>
        <v>0.8645594746</v>
      </c>
      <c r="D879" s="76">
        <f t="shared" si="2"/>
        <v>7177750930</v>
      </c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</row>
    <row r="880" ht="11.25" customHeight="1">
      <c r="A880" s="59"/>
      <c r="B880" s="75">
        <v>861.0</v>
      </c>
      <c r="C880" s="76">
        <f t="shared" si="1"/>
        <v>0.2207072779</v>
      </c>
      <c r="D880" s="76">
        <f t="shared" si="2"/>
        <v>5371257242</v>
      </c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</row>
    <row r="881" ht="11.25" customHeight="1">
      <c r="A881" s="59"/>
      <c r="B881" s="75">
        <v>862.0</v>
      </c>
      <c r="C881" s="76">
        <f t="shared" si="1"/>
        <v>0.4964166359</v>
      </c>
      <c r="D881" s="76">
        <f t="shared" si="2"/>
        <v>6105912607</v>
      </c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</row>
    <row r="882" ht="11.25" customHeight="1">
      <c r="A882" s="59"/>
      <c r="B882" s="75">
        <v>863.0</v>
      </c>
      <c r="C882" s="76">
        <f t="shared" si="1"/>
        <v>0.9168289139</v>
      </c>
      <c r="D882" s="76">
        <f t="shared" si="2"/>
        <v>7451033678</v>
      </c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</row>
    <row r="883" ht="11.25" customHeight="1">
      <c r="A883" s="59"/>
      <c r="B883" s="75">
        <v>864.0</v>
      </c>
      <c r="C883" s="76">
        <f t="shared" si="1"/>
        <v>0.7820754617</v>
      </c>
      <c r="D883" s="76">
        <f t="shared" si="2"/>
        <v>6867005870</v>
      </c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</row>
    <row r="884" ht="11.25" customHeight="1">
      <c r="A884" s="59"/>
      <c r="B884" s="75">
        <v>865.0</v>
      </c>
      <c r="C884" s="76">
        <f t="shared" si="1"/>
        <v>0.0966507095</v>
      </c>
      <c r="D884" s="76">
        <f t="shared" si="2"/>
        <v>4858455899</v>
      </c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</row>
    <row r="885" ht="11.25" customHeight="1">
      <c r="A885" s="59"/>
      <c r="B885" s="75">
        <v>866.0</v>
      </c>
      <c r="C885" s="76">
        <f t="shared" si="1"/>
        <v>0.504505171</v>
      </c>
      <c r="D885" s="76">
        <f t="shared" si="2"/>
        <v>6125490535</v>
      </c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</row>
    <row r="886" ht="11.25" customHeight="1">
      <c r="A886" s="59"/>
      <c r="B886" s="75">
        <v>867.0</v>
      </c>
      <c r="C886" s="76">
        <f t="shared" si="1"/>
        <v>0.7540425998</v>
      </c>
      <c r="D886" s="76">
        <f t="shared" si="2"/>
        <v>6778213452</v>
      </c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</row>
    <row r="887" ht="11.25" customHeight="1">
      <c r="A887" s="59"/>
      <c r="B887" s="75">
        <v>868.0</v>
      </c>
      <c r="C887" s="76">
        <f t="shared" si="1"/>
        <v>0.7035267726</v>
      </c>
      <c r="D887" s="76">
        <f t="shared" si="2"/>
        <v>6630770131</v>
      </c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</row>
    <row r="888" ht="11.25" customHeight="1">
      <c r="A888" s="59"/>
      <c r="B888" s="75">
        <v>869.0</v>
      </c>
      <c r="C888" s="76">
        <f t="shared" si="1"/>
        <v>0.5145497833</v>
      </c>
      <c r="D888" s="76">
        <f t="shared" si="2"/>
        <v>6149810205</v>
      </c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</row>
    <row r="889" ht="11.25" customHeight="1">
      <c r="A889" s="59"/>
      <c r="B889" s="75">
        <v>870.0</v>
      </c>
      <c r="C889" s="76">
        <f t="shared" si="1"/>
        <v>0.5244857385</v>
      </c>
      <c r="D889" s="76">
        <f t="shared" si="2"/>
        <v>6173888750</v>
      </c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</row>
    <row r="890" ht="11.25" customHeight="1">
      <c r="A890" s="59"/>
      <c r="B890" s="75">
        <v>871.0</v>
      </c>
      <c r="C890" s="76">
        <f t="shared" si="1"/>
        <v>0.1973607707</v>
      </c>
      <c r="D890" s="76">
        <f t="shared" si="2"/>
        <v>5292773542</v>
      </c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</row>
    <row r="891" ht="11.25" customHeight="1">
      <c r="A891" s="59"/>
      <c r="B891" s="75">
        <v>872.0</v>
      </c>
      <c r="C891" s="76">
        <f t="shared" si="1"/>
        <v>0.07193562679</v>
      </c>
      <c r="D891" s="76">
        <f t="shared" si="2"/>
        <v>4703330483</v>
      </c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</row>
    <row r="892" ht="11.25" customHeight="1">
      <c r="A892" s="59"/>
      <c r="B892" s="75">
        <v>873.0</v>
      </c>
      <c r="C892" s="76">
        <f t="shared" si="1"/>
        <v>0.8255978589</v>
      </c>
      <c r="D892" s="76">
        <f t="shared" si="2"/>
        <v>7019271364</v>
      </c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</row>
    <row r="893" ht="11.25" customHeight="1">
      <c r="A893" s="59"/>
      <c r="B893" s="75">
        <v>874.0</v>
      </c>
      <c r="C893" s="76">
        <f t="shared" si="1"/>
        <v>0.8863483006</v>
      </c>
      <c r="D893" s="76">
        <f t="shared" si="2"/>
        <v>7280393233</v>
      </c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</row>
    <row r="894" ht="11.25" customHeight="1">
      <c r="A894" s="59"/>
      <c r="B894" s="75">
        <v>875.0</v>
      </c>
      <c r="C894" s="76">
        <f t="shared" si="1"/>
        <v>0.5963112698</v>
      </c>
      <c r="D894" s="76">
        <f t="shared" si="2"/>
        <v>6350010570</v>
      </c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</row>
    <row r="895" ht="11.25" customHeight="1">
      <c r="A895" s="59"/>
      <c r="B895" s="75">
        <v>876.0</v>
      </c>
      <c r="C895" s="76">
        <f t="shared" si="1"/>
        <v>0.3752491166</v>
      </c>
      <c r="D895" s="76">
        <f t="shared" si="2"/>
        <v>5807540687</v>
      </c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</row>
    <row r="896" ht="11.25" customHeight="1">
      <c r="A896" s="59"/>
      <c r="B896" s="75">
        <v>877.0</v>
      </c>
      <c r="C896" s="76">
        <f t="shared" si="1"/>
        <v>0.4865099849</v>
      </c>
      <c r="D896" s="76">
        <f t="shared" si="2"/>
        <v>6081928330</v>
      </c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</row>
    <row r="897" ht="11.25" customHeight="1">
      <c r="A897" s="59"/>
      <c r="B897" s="75">
        <v>878.0</v>
      </c>
      <c r="C897" s="76">
        <f t="shared" si="1"/>
        <v>0.1254548997</v>
      </c>
      <c r="D897" s="76">
        <f t="shared" si="2"/>
        <v>5005934704</v>
      </c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</row>
    <row r="898" ht="11.25" customHeight="1">
      <c r="A898" s="59"/>
      <c r="B898" s="75">
        <v>879.0</v>
      </c>
      <c r="C898" s="76">
        <f t="shared" si="1"/>
        <v>0.5919451935</v>
      </c>
      <c r="D898" s="76">
        <f t="shared" si="2"/>
        <v>6339138771</v>
      </c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</row>
    <row r="899" ht="11.25" customHeight="1">
      <c r="A899" s="59"/>
      <c r="B899" s="75">
        <v>880.0</v>
      </c>
      <c r="C899" s="76">
        <f t="shared" si="1"/>
        <v>0.3449958942</v>
      </c>
      <c r="D899" s="76">
        <f t="shared" si="2"/>
        <v>5729438999</v>
      </c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</row>
    <row r="900" ht="11.25" customHeight="1">
      <c r="A900" s="59"/>
      <c r="B900" s="75">
        <v>881.0</v>
      </c>
      <c r="C900" s="76">
        <f t="shared" si="1"/>
        <v>0.1674672979</v>
      </c>
      <c r="D900" s="76">
        <f t="shared" si="2"/>
        <v>5183528921</v>
      </c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</row>
    <row r="901" ht="11.25" customHeight="1">
      <c r="A901" s="59"/>
      <c r="B901" s="75">
        <v>882.0</v>
      </c>
      <c r="C901" s="76">
        <f t="shared" si="1"/>
        <v>0.8421811917</v>
      </c>
      <c r="D901" s="76">
        <f t="shared" si="2"/>
        <v>7083533963</v>
      </c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</row>
    <row r="902" ht="11.25" customHeight="1">
      <c r="A902" s="59"/>
      <c r="B902" s="75">
        <v>883.0</v>
      </c>
      <c r="C902" s="76">
        <f t="shared" si="1"/>
        <v>0.7485170376</v>
      </c>
      <c r="D902" s="76">
        <f t="shared" si="2"/>
        <v>6761377052</v>
      </c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</row>
    <row r="903" ht="11.25" customHeight="1">
      <c r="A903" s="59"/>
      <c r="B903" s="75">
        <v>884.0</v>
      </c>
      <c r="C903" s="76">
        <f t="shared" si="1"/>
        <v>0.5710970983</v>
      </c>
      <c r="D903" s="76">
        <f t="shared" si="2"/>
        <v>6287591317</v>
      </c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</row>
    <row r="904" ht="11.25" customHeight="1">
      <c r="A904" s="59"/>
      <c r="B904" s="75">
        <v>885.0</v>
      </c>
      <c r="C904" s="76">
        <f t="shared" si="1"/>
        <v>0.9102258958</v>
      </c>
      <c r="D904" s="76">
        <f t="shared" si="2"/>
        <v>7410569274</v>
      </c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</row>
    <row r="905" ht="11.25" customHeight="1">
      <c r="A905" s="59"/>
      <c r="B905" s="75">
        <v>886.0</v>
      </c>
      <c r="C905" s="76">
        <f t="shared" si="1"/>
        <v>0.2492112647</v>
      </c>
      <c r="D905" s="76">
        <f t="shared" si="2"/>
        <v>5460897032</v>
      </c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</row>
    <row r="906" ht="11.25" customHeight="1">
      <c r="A906" s="59"/>
      <c r="B906" s="75">
        <v>887.0</v>
      </c>
      <c r="C906" s="76">
        <f t="shared" si="1"/>
        <v>0.7818529316</v>
      </c>
      <c r="D906" s="76">
        <f t="shared" si="2"/>
        <v>6866276414</v>
      </c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</row>
    <row r="907" ht="11.25" customHeight="1">
      <c r="A907" s="59"/>
      <c r="B907" s="75">
        <v>888.0</v>
      </c>
      <c r="C907" s="76">
        <f t="shared" si="1"/>
        <v>0.290918004</v>
      </c>
      <c r="D907" s="76">
        <f t="shared" si="2"/>
        <v>5582822934</v>
      </c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</row>
    <row r="908" ht="11.25" customHeight="1">
      <c r="A908" s="59"/>
      <c r="B908" s="75">
        <v>889.0</v>
      </c>
      <c r="C908" s="76">
        <f t="shared" si="1"/>
        <v>0.6386662309</v>
      </c>
      <c r="D908" s="76">
        <f t="shared" si="2"/>
        <v>6457275009</v>
      </c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</row>
    <row r="909" ht="11.25" customHeight="1">
      <c r="A909" s="59"/>
      <c r="B909" s="75">
        <v>890.0</v>
      </c>
      <c r="C909" s="76">
        <f t="shared" si="1"/>
        <v>0.9736551954</v>
      </c>
      <c r="D909" s="76">
        <f t="shared" si="2"/>
        <v>7985401979</v>
      </c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</row>
    <row r="910" ht="11.25" customHeight="1">
      <c r="A910" s="59"/>
      <c r="B910" s="75">
        <v>891.0</v>
      </c>
      <c r="C910" s="76">
        <f t="shared" si="1"/>
        <v>0.8902971522</v>
      </c>
      <c r="D910" s="76">
        <f t="shared" si="2"/>
        <v>7300454223</v>
      </c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</row>
    <row r="911" ht="11.25" customHeight="1">
      <c r="A911" s="59"/>
      <c r="B911" s="75">
        <v>892.0</v>
      </c>
      <c r="C911" s="76">
        <f t="shared" si="1"/>
        <v>0.5491246717</v>
      </c>
      <c r="D911" s="76">
        <f t="shared" si="2"/>
        <v>6233789925</v>
      </c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</row>
    <row r="912" ht="11.25" customHeight="1">
      <c r="A912" s="59"/>
      <c r="B912" s="75">
        <v>893.0</v>
      </c>
      <c r="C912" s="76">
        <f t="shared" si="1"/>
        <v>0.8640994313</v>
      </c>
      <c r="D912" s="76">
        <f t="shared" si="2"/>
        <v>7175711887</v>
      </c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</row>
    <row r="913" ht="11.25" customHeight="1">
      <c r="A913" s="59"/>
      <c r="B913" s="75">
        <v>894.0</v>
      </c>
      <c r="C913" s="76">
        <f t="shared" si="1"/>
        <v>0.8852602819</v>
      </c>
      <c r="D913" s="76">
        <f t="shared" si="2"/>
        <v>7274953518</v>
      </c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</row>
    <row r="914" ht="11.25" customHeight="1">
      <c r="A914" s="59"/>
      <c r="B914" s="75">
        <v>895.0</v>
      </c>
      <c r="C914" s="76">
        <f t="shared" si="1"/>
        <v>0.6247906446</v>
      </c>
      <c r="D914" s="76">
        <f t="shared" si="2"/>
        <v>6421732419</v>
      </c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</row>
    <row r="915" ht="11.25" customHeight="1">
      <c r="A915" s="59"/>
      <c r="B915" s="75">
        <v>896.0</v>
      </c>
      <c r="C915" s="76">
        <f t="shared" si="1"/>
        <v>0.1446355703</v>
      </c>
      <c r="D915" s="76">
        <f t="shared" si="2"/>
        <v>5091313891</v>
      </c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</row>
    <row r="916" ht="11.25" customHeight="1">
      <c r="A916" s="59"/>
      <c r="B916" s="75">
        <v>897.0</v>
      </c>
      <c r="C916" s="76">
        <f t="shared" si="1"/>
        <v>0.9989343956</v>
      </c>
      <c r="D916" s="76">
        <f t="shared" si="2"/>
        <v>9080257343</v>
      </c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</row>
    <row r="917" ht="11.25" customHeight="1">
      <c r="A917" s="59"/>
      <c r="B917" s="75">
        <v>898.0</v>
      </c>
      <c r="C917" s="76">
        <f t="shared" si="1"/>
        <v>0.2073377893</v>
      </c>
      <c r="D917" s="76">
        <f t="shared" si="2"/>
        <v>5326948968</v>
      </c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</row>
    <row r="918" ht="11.25" customHeight="1">
      <c r="A918" s="59"/>
      <c r="B918" s="75">
        <v>899.0</v>
      </c>
      <c r="C918" s="76">
        <f t="shared" si="1"/>
        <v>0.196549863</v>
      </c>
      <c r="D918" s="76">
        <f t="shared" si="2"/>
        <v>5289950669</v>
      </c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</row>
    <row r="919" ht="11.25" customHeight="1">
      <c r="A919" s="59"/>
      <c r="B919" s="75">
        <v>900.0</v>
      </c>
      <c r="C919" s="76">
        <f t="shared" si="1"/>
        <v>0.7819352344</v>
      </c>
      <c r="D919" s="76">
        <f t="shared" si="2"/>
        <v>6866546154</v>
      </c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</row>
    <row r="920" ht="11.25" customHeight="1">
      <c r="A920" s="59"/>
      <c r="B920" s="75">
        <v>901.0</v>
      </c>
      <c r="C920" s="76">
        <f t="shared" si="1"/>
        <v>0.2948502976</v>
      </c>
      <c r="D920" s="76">
        <f t="shared" si="2"/>
        <v>5593864531</v>
      </c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</row>
    <row r="921" ht="11.25" customHeight="1">
      <c r="A921" s="59"/>
      <c r="B921" s="75">
        <v>902.0</v>
      </c>
      <c r="C921" s="76">
        <f t="shared" si="1"/>
        <v>0.9336296349</v>
      </c>
      <c r="D921" s="76">
        <f t="shared" si="2"/>
        <v>7566257489</v>
      </c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</row>
    <row r="922" ht="11.25" customHeight="1">
      <c r="A922" s="59"/>
      <c r="B922" s="75">
        <v>903.0</v>
      </c>
      <c r="C922" s="76">
        <f t="shared" si="1"/>
        <v>0.1139776466</v>
      </c>
      <c r="D922" s="76">
        <f t="shared" si="2"/>
        <v>4950412142</v>
      </c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</row>
    <row r="923" ht="11.25" customHeight="1">
      <c r="A923" s="59"/>
      <c r="B923" s="75">
        <v>904.0</v>
      </c>
      <c r="C923" s="76">
        <f t="shared" si="1"/>
        <v>0.6262430625</v>
      </c>
      <c r="D923" s="76">
        <f t="shared" si="2"/>
        <v>6425432552</v>
      </c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</row>
    <row r="924" ht="11.25" customHeight="1">
      <c r="A924" s="59"/>
      <c r="B924" s="75">
        <v>905.0</v>
      </c>
      <c r="C924" s="76">
        <f t="shared" si="1"/>
        <v>0.05540684113</v>
      </c>
      <c r="D924" s="76">
        <f t="shared" si="2"/>
        <v>4574884926</v>
      </c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</row>
    <row r="925" ht="11.25" customHeight="1">
      <c r="A925" s="59"/>
      <c r="B925" s="75">
        <v>906.0</v>
      </c>
      <c r="C925" s="76">
        <f t="shared" si="1"/>
        <v>0.6221900452</v>
      </c>
      <c r="D925" s="76">
        <f t="shared" si="2"/>
        <v>6415118427</v>
      </c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</row>
    <row r="926" ht="11.25" customHeight="1">
      <c r="A926" s="59"/>
      <c r="B926" s="75">
        <v>907.0</v>
      </c>
      <c r="C926" s="76">
        <f t="shared" si="1"/>
        <v>0.5648525275</v>
      </c>
      <c r="D926" s="76">
        <f t="shared" si="2"/>
        <v>6272253535</v>
      </c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</row>
    <row r="927" ht="11.25" customHeight="1">
      <c r="A927" s="59"/>
      <c r="B927" s="75">
        <v>908.0</v>
      </c>
      <c r="C927" s="76">
        <f t="shared" si="1"/>
        <v>0.02550758294</v>
      </c>
      <c r="D927" s="76">
        <f t="shared" si="2"/>
        <v>4230351823</v>
      </c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</row>
    <row r="928" ht="11.25" customHeight="1">
      <c r="A928" s="59"/>
      <c r="B928" s="75">
        <v>909.0</v>
      </c>
      <c r="C928" s="76">
        <f t="shared" si="1"/>
        <v>0.4380643334</v>
      </c>
      <c r="D928" s="76">
        <f t="shared" si="2"/>
        <v>5964068829</v>
      </c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</row>
    <row r="929" ht="11.25" customHeight="1">
      <c r="A929" s="59"/>
      <c r="B929" s="75">
        <v>910.0</v>
      </c>
      <c r="C929" s="76">
        <f t="shared" si="1"/>
        <v>0.9664592786</v>
      </c>
      <c r="D929" s="76">
        <f t="shared" si="2"/>
        <v>7882731044</v>
      </c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</row>
    <row r="930" ht="11.25" customHeight="1">
      <c r="A930" s="59"/>
      <c r="B930" s="75">
        <v>911.0</v>
      </c>
      <c r="C930" s="76">
        <f t="shared" si="1"/>
        <v>0.01550659769</v>
      </c>
      <c r="D930" s="76">
        <f t="shared" si="2"/>
        <v>4031870721</v>
      </c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</row>
    <row r="931" ht="11.25" customHeight="1">
      <c r="A931" s="59"/>
      <c r="B931" s="75">
        <v>912.0</v>
      </c>
      <c r="C931" s="76">
        <f t="shared" si="1"/>
        <v>0.5069223758</v>
      </c>
      <c r="D931" s="76">
        <f t="shared" si="2"/>
        <v>6131341774</v>
      </c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</row>
    <row r="932" ht="11.25" customHeight="1">
      <c r="A932" s="59"/>
      <c r="B932" s="75">
        <v>913.0</v>
      </c>
      <c r="C932" s="76">
        <f t="shared" si="1"/>
        <v>0.8568746443</v>
      </c>
      <c r="D932" s="76">
        <f t="shared" si="2"/>
        <v>7144289621</v>
      </c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</row>
    <row r="933" ht="11.25" customHeight="1">
      <c r="A933" s="59"/>
      <c r="B933" s="75">
        <v>914.0</v>
      </c>
      <c r="C933" s="76">
        <f t="shared" si="1"/>
        <v>0.1540582587</v>
      </c>
      <c r="D933" s="76">
        <f t="shared" si="2"/>
        <v>5130459277</v>
      </c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</row>
    <row r="934" ht="11.25" customHeight="1">
      <c r="A934" s="59"/>
      <c r="B934" s="75">
        <v>915.0</v>
      </c>
      <c r="C934" s="76">
        <f t="shared" si="1"/>
        <v>0.08561625026</v>
      </c>
      <c r="D934" s="76">
        <f t="shared" si="2"/>
        <v>4793393694</v>
      </c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</row>
    <row r="935" ht="11.25" customHeight="1">
      <c r="A935" s="59"/>
      <c r="B935" s="75">
        <v>916.0</v>
      </c>
      <c r="C935" s="76">
        <f t="shared" si="1"/>
        <v>0.2816371373</v>
      </c>
      <c r="D935" s="76">
        <f t="shared" si="2"/>
        <v>5556481159</v>
      </c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</row>
    <row r="936" ht="11.25" customHeight="1">
      <c r="A936" s="59"/>
      <c r="B936" s="75">
        <v>917.0</v>
      </c>
      <c r="C936" s="76">
        <f t="shared" si="1"/>
        <v>0.7246428915</v>
      </c>
      <c r="D936" s="76">
        <f t="shared" si="2"/>
        <v>6690752607</v>
      </c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</row>
    <row r="937" ht="11.25" customHeight="1">
      <c r="A937" s="59"/>
      <c r="B937" s="75">
        <v>918.0</v>
      </c>
      <c r="C937" s="76">
        <f t="shared" si="1"/>
        <v>0.9154336645</v>
      </c>
      <c r="D937" s="76">
        <f t="shared" si="2"/>
        <v>7442288071</v>
      </c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</row>
    <row r="938" ht="11.25" customHeight="1">
      <c r="A938" s="59"/>
      <c r="B938" s="75">
        <v>919.0</v>
      </c>
      <c r="C938" s="76">
        <f t="shared" si="1"/>
        <v>0.8753939687</v>
      </c>
      <c r="D938" s="76">
        <f t="shared" si="2"/>
        <v>7227218320</v>
      </c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</row>
    <row r="939" ht="11.25" customHeight="1">
      <c r="A939" s="59"/>
      <c r="B939" s="75">
        <v>920.0</v>
      </c>
      <c r="C939" s="76">
        <f t="shared" si="1"/>
        <v>0.3985631203</v>
      </c>
      <c r="D939" s="76">
        <f t="shared" si="2"/>
        <v>5866359915</v>
      </c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</row>
    <row r="940" ht="11.25" customHeight="1">
      <c r="A940" s="59"/>
      <c r="B940" s="75">
        <v>921.0</v>
      </c>
      <c r="C940" s="76">
        <f t="shared" si="1"/>
        <v>0.03214936961</v>
      </c>
      <c r="D940" s="76">
        <f t="shared" si="2"/>
        <v>4328118697</v>
      </c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</row>
    <row r="941" ht="11.25" customHeight="1">
      <c r="A941" s="59"/>
      <c r="B941" s="75">
        <v>922.0</v>
      </c>
      <c r="C941" s="76">
        <f t="shared" si="1"/>
        <v>0.3373359251</v>
      </c>
      <c r="D941" s="76">
        <f t="shared" si="2"/>
        <v>5709278484</v>
      </c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</row>
    <row r="942" ht="11.25" customHeight="1">
      <c r="A942" s="59"/>
      <c r="B942" s="75">
        <v>923.0</v>
      </c>
      <c r="C942" s="76">
        <f t="shared" si="1"/>
        <v>0.5713837789</v>
      </c>
      <c r="D942" s="76">
        <f t="shared" si="2"/>
        <v>6288296475</v>
      </c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</row>
    <row r="943" ht="11.25" customHeight="1">
      <c r="A943" s="59"/>
      <c r="B943" s="75">
        <v>924.0</v>
      </c>
      <c r="C943" s="76">
        <f t="shared" si="1"/>
        <v>0.3766495139</v>
      </c>
      <c r="D943" s="76">
        <f t="shared" si="2"/>
        <v>5811103909</v>
      </c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</row>
    <row r="944" ht="11.25" customHeight="1">
      <c r="A944" s="59"/>
      <c r="B944" s="75">
        <v>925.0</v>
      </c>
      <c r="C944" s="76">
        <f t="shared" si="1"/>
        <v>0.05205926981</v>
      </c>
      <c r="D944" s="76">
        <f t="shared" si="2"/>
        <v>4545279388</v>
      </c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</row>
    <row r="945" ht="11.25" customHeight="1">
      <c r="A945" s="59"/>
      <c r="B945" s="75">
        <v>926.0</v>
      </c>
      <c r="C945" s="76">
        <f t="shared" si="1"/>
        <v>0.9702125989</v>
      </c>
      <c r="D945" s="76">
        <f t="shared" si="2"/>
        <v>7933714347</v>
      </c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</row>
    <row r="946" ht="11.25" customHeight="1">
      <c r="A946" s="59"/>
      <c r="B946" s="75">
        <v>927.0</v>
      </c>
      <c r="C946" s="76">
        <f t="shared" si="1"/>
        <v>0.3377267005</v>
      </c>
      <c r="D946" s="76">
        <f t="shared" si="2"/>
        <v>5710311191</v>
      </c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</row>
    <row r="947" ht="11.25" customHeight="1">
      <c r="A947" s="59"/>
      <c r="B947" s="75">
        <v>928.0</v>
      </c>
      <c r="C947" s="76">
        <f t="shared" si="1"/>
        <v>0.6147332912</v>
      </c>
      <c r="D947" s="76">
        <f t="shared" si="2"/>
        <v>6396230737</v>
      </c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</row>
    <row r="948" ht="11.25" customHeight="1">
      <c r="A948" s="59"/>
      <c r="B948" s="75">
        <v>929.0</v>
      </c>
      <c r="C948" s="76">
        <f t="shared" si="1"/>
        <v>0.2764380812</v>
      </c>
      <c r="D948" s="76">
        <f t="shared" si="2"/>
        <v>5541542458</v>
      </c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</row>
    <row r="949" ht="11.25" customHeight="1">
      <c r="A949" s="59"/>
      <c r="B949" s="75">
        <v>930.0</v>
      </c>
      <c r="C949" s="76">
        <f t="shared" si="1"/>
        <v>0.4939525145</v>
      </c>
      <c r="D949" s="76">
        <f t="shared" si="2"/>
        <v>6099947976</v>
      </c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</row>
    <row r="950" ht="11.25" customHeight="1">
      <c r="A950" s="59"/>
      <c r="B950" s="75">
        <v>931.0</v>
      </c>
      <c r="C950" s="76">
        <f t="shared" si="1"/>
        <v>0.2116766568</v>
      </c>
      <c r="D950" s="76">
        <f t="shared" si="2"/>
        <v>5341506543</v>
      </c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</row>
    <row r="951" ht="11.25" customHeight="1">
      <c r="A951" s="59"/>
      <c r="B951" s="75">
        <v>932.0</v>
      </c>
      <c r="C951" s="76">
        <f t="shared" si="1"/>
        <v>0.1290421169</v>
      </c>
      <c r="D951" s="76">
        <f t="shared" si="2"/>
        <v>5022554296</v>
      </c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</row>
    <row r="952" ht="11.25" customHeight="1">
      <c r="A952" s="59"/>
      <c r="B952" s="75">
        <v>933.0</v>
      </c>
      <c r="C952" s="76">
        <f t="shared" si="1"/>
        <v>0.5493285149</v>
      </c>
      <c r="D952" s="76">
        <f t="shared" si="2"/>
        <v>6234287099</v>
      </c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</row>
    <row r="953" ht="11.25" customHeight="1">
      <c r="A953" s="59"/>
      <c r="B953" s="75">
        <v>934.0</v>
      </c>
      <c r="C953" s="76">
        <f t="shared" si="1"/>
        <v>0.2230168556</v>
      </c>
      <c r="D953" s="76">
        <f t="shared" si="2"/>
        <v>5378752900</v>
      </c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</row>
    <row r="954" ht="11.25" customHeight="1">
      <c r="A954" s="59"/>
      <c r="B954" s="75">
        <v>935.0</v>
      </c>
      <c r="C954" s="76">
        <f t="shared" si="1"/>
        <v>0.9653114709</v>
      </c>
      <c r="D954" s="76">
        <f t="shared" si="2"/>
        <v>7868081315</v>
      </c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</row>
    <row r="955" ht="11.25" customHeight="1">
      <c r="A955" s="59"/>
      <c r="B955" s="75">
        <v>936.0</v>
      </c>
      <c r="C955" s="76">
        <f t="shared" si="1"/>
        <v>0.2006559497</v>
      </c>
      <c r="D955" s="76">
        <f t="shared" si="2"/>
        <v>5304173013</v>
      </c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</row>
    <row r="956" ht="11.25" customHeight="1">
      <c r="A956" s="59"/>
      <c r="B956" s="75">
        <v>937.0</v>
      </c>
      <c r="C956" s="76">
        <f t="shared" si="1"/>
        <v>0.239634555</v>
      </c>
      <c r="D956" s="76">
        <f t="shared" si="2"/>
        <v>5431441544</v>
      </c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</row>
    <row r="957" ht="11.25" customHeight="1">
      <c r="A957" s="59"/>
      <c r="B957" s="75">
        <v>938.0</v>
      </c>
      <c r="C957" s="76">
        <f t="shared" si="1"/>
        <v>0.02984498288</v>
      </c>
      <c r="D957" s="76">
        <f t="shared" si="2"/>
        <v>4296278865</v>
      </c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</row>
    <row r="958" ht="11.25" customHeight="1">
      <c r="A958" s="59"/>
      <c r="B958" s="75">
        <v>939.0</v>
      </c>
      <c r="C958" s="76">
        <f t="shared" si="1"/>
        <v>0.6697978456</v>
      </c>
      <c r="D958" s="76">
        <f t="shared" si="2"/>
        <v>6538829053</v>
      </c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</row>
    <row r="959" ht="11.25" customHeight="1">
      <c r="A959" s="59"/>
      <c r="B959" s="75">
        <v>940.0</v>
      </c>
      <c r="C959" s="76">
        <f t="shared" si="1"/>
        <v>0.328710166</v>
      </c>
      <c r="D959" s="76">
        <f t="shared" si="2"/>
        <v>5686362066</v>
      </c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</row>
    <row r="960" ht="11.25" customHeight="1">
      <c r="A960" s="59"/>
      <c r="B960" s="75">
        <v>941.0</v>
      </c>
      <c r="C960" s="76">
        <f t="shared" si="1"/>
        <v>0.2145969147</v>
      </c>
      <c r="D960" s="76">
        <f t="shared" si="2"/>
        <v>5351206255</v>
      </c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</row>
    <row r="961" ht="11.25" customHeight="1">
      <c r="A961" s="59"/>
      <c r="B961" s="75">
        <v>942.0</v>
      </c>
      <c r="C961" s="76">
        <f t="shared" si="1"/>
        <v>0.8445248009</v>
      </c>
      <c r="D961" s="76">
        <f t="shared" si="2"/>
        <v>7092965043</v>
      </c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</row>
    <row r="962" ht="11.25" customHeight="1">
      <c r="A962" s="59"/>
      <c r="B962" s="75">
        <v>943.0</v>
      </c>
      <c r="C962" s="76">
        <f t="shared" si="1"/>
        <v>0.004232417212</v>
      </c>
      <c r="D962" s="76">
        <f t="shared" si="2"/>
        <v>3572203970</v>
      </c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</row>
    <row r="963" ht="11.25" customHeight="1">
      <c r="A963" s="59"/>
      <c r="B963" s="75">
        <v>944.0</v>
      </c>
      <c r="C963" s="76">
        <f t="shared" si="1"/>
        <v>0.4798487619</v>
      </c>
      <c r="D963" s="76">
        <f t="shared" si="2"/>
        <v>6065790897</v>
      </c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</row>
    <row r="964" ht="11.25" customHeight="1">
      <c r="A964" s="59"/>
      <c r="B964" s="75">
        <v>945.0</v>
      </c>
      <c r="C964" s="76">
        <f t="shared" si="1"/>
        <v>0.3204334925</v>
      </c>
      <c r="D964" s="76">
        <f t="shared" si="2"/>
        <v>5664144117</v>
      </c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</row>
    <row r="965" ht="11.25" customHeight="1">
      <c r="A965" s="59"/>
      <c r="B965" s="75">
        <v>946.0</v>
      </c>
      <c r="C965" s="76">
        <f t="shared" si="1"/>
        <v>0.7490685401</v>
      </c>
      <c r="D965" s="76">
        <f t="shared" si="2"/>
        <v>6763048592</v>
      </c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</row>
    <row r="966" ht="11.25" customHeight="1">
      <c r="A966" s="59"/>
      <c r="B966" s="75">
        <v>947.0</v>
      </c>
      <c r="C966" s="76">
        <f t="shared" si="1"/>
        <v>0.1879963774</v>
      </c>
      <c r="D966" s="76">
        <f t="shared" si="2"/>
        <v>5259732673</v>
      </c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</row>
    <row r="967" ht="11.25" customHeight="1">
      <c r="A967" s="59"/>
      <c r="B967" s="75">
        <v>948.0</v>
      </c>
      <c r="C967" s="76">
        <f t="shared" si="1"/>
        <v>0.0004137013948</v>
      </c>
      <c r="D967" s="76">
        <f t="shared" si="2"/>
        <v>2886125382</v>
      </c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</row>
    <row r="968" ht="11.25" customHeight="1">
      <c r="A968" s="59"/>
      <c r="B968" s="75">
        <v>949.0</v>
      </c>
      <c r="C968" s="76">
        <f t="shared" si="1"/>
        <v>0.05425730204</v>
      </c>
      <c r="D968" s="76">
        <f t="shared" si="2"/>
        <v>4564882245</v>
      </c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</row>
    <row r="969" ht="11.25" customHeight="1">
      <c r="A969" s="59"/>
      <c r="B969" s="75">
        <v>950.0</v>
      </c>
      <c r="C969" s="76">
        <f t="shared" si="1"/>
        <v>0.8262364144</v>
      </c>
      <c r="D969" s="76">
        <f t="shared" si="2"/>
        <v>7021671337</v>
      </c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</row>
    <row r="970" ht="11.25" customHeight="1">
      <c r="A970" s="59"/>
      <c r="B970" s="75">
        <v>951.0</v>
      </c>
      <c r="C970" s="76">
        <f t="shared" si="1"/>
        <v>0.7837239588</v>
      </c>
      <c r="D970" s="76">
        <f t="shared" si="2"/>
        <v>6872423102</v>
      </c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</row>
    <row r="971" ht="11.25" customHeight="1">
      <c r="A971" s="59"/>
      <c r="B971" s="75">
        <v>952.0</v>
      </c>
      <c r="C971" s="76">
        <f t="shared" si="1"/>
        <v>0.7150822596</v>
      </c>
      <c r="D971" s="76">
        <f t="shared" si="2"/>
        <v>6663332902</v>
      </c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</row>
    <row r="972" ht="11.25" customHeight="1">
      <c r="A972" s="59"/>
      <c r="B972" s="75">
        <v>953.0</v>
      </c>
      <c r="C972" s="76">
        <f t="shared" si="1"/>
        <v>0.1201735704</v>
      </c>
      <c r="D972" s="76">
        <f t="shared" si="2"/>
        <v>4980851010</v>
      </c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</row>
    <row r="973" ht="11.25" customHeight="1">
      <c r="A973" s="59"/>
      <c r="B973" s="75">
        <v>954.0</v>
      </c>
      <c r="C973" s="76">
        <f t="shared" si="1"/>
        <v>0.3457028729</v>
      </c>
      <c r="D973" s="76">
        <f t="shared" si="2"/>
        <v>5731291150</v>
      </c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</row>
    <row r="974" ht="11.25" customHeight="1">
      <c r="A974" s="59"/>
      <c r="B974" s="75">
        <v>955.0</v>
      </c>
      <c r="C974" s="76">
        <f t="shared" si="1"/>
        <v>0.5173998673</v>
      </c>
      <c r="D974" s="76">
        <f t="shared" si="2"/>
        <v>6156714131</v>
      </c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</row>
    <row r="975" ht="11.25" customHeight="1">
      <c r="A975" s="59"/>
      <c r="B975" s="75">
        <v>956.0</v>
      </c>
      <c r="C975" s="76">
        <f t="shared" si="1"/>
        <v>0.674141246</v>
      </c>
      <c r="D975" s="76">
        <f t="shared" si="2"/>
        <v>6550437991</v>
      </c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</row>
    <row r="976" ht="11.25" customHeight="1">
      <c r="A976" s="59"/>
      <c r="B976" s="75">
        <v>957.0</v>
      </c>
      <c r="C976" s="76">
        <f t="shared" si="1"/>
        <v>0.6024965375</v>
      </c>
      <c r="D976" s="76">
        <f t="shared" si="2"/>
        <v>6365463869</v>
      </c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</row>
    <row r="977" ht="11.25" customHeight="1">
      <c r="A977" s="59"/>
      <c r="B977" s="75">
        <v>958.0</v>
      </c>
      <c r="C977" s="76">
        <f t="shared" si="1"/>
        <v>0.5744605814</v>
      </c>
      <c r="D977" s="76">
        <f t="shared" si="2"/>
        <v>6295870508</v>
      </c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</row>
    <row r="978" ht="11.25" customHeight="1">
      <c r="A978" s="59"/>
      <c r="B978" s="75">
        <v>959.0</v>
      </c>
      <c r="C978" s="76">
        <f t="shared" si="1"/>
        <v>0.692764754</v>
      </c>
      <c r="D978" s="76">
        <f t="shared" si="2"/>
        <v>6600963197</v>
      </c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</row>
    <row r="979" ht="11.25" customHeight="1">
      <c r="A979" s="59"/>
      <c r="B979" s="75">
        <v>960.0</v>
      </c>
      <c r="C979" s="76">
        <f t="shared" si="1"/>
        <v>0.7313132574</v>
      </c>
      <c r="D979" s="76">
        <f t="shared" si="2"/>
        <v>6710160686</v>
      </c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</row>
    <row r="980" ht="11.25" customHeight="1">
      <c r="A980" s="59"/>
      <c r="B980" s="75">
        <v>961.0</v>
      </c>
      <c r="C980" s="76">
        <f t="shared" si="1"/>
        <v>0.5603158658</v>
      </c>
      <c r="D980" s="76">
        <f t="shared" si="2"/>
        <v>6261135800</v>
      </c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</row>
    <row r="981" ht="11.25" customHeight="1">
      <c r="A981" s="59"/>
      <c r="B981" s="75">
        <v>962.0</v>
      </c>
      <c r="C981" s="76">
        <f t="shared" si="1"/>
        <v>0.4837099187</v>
      </c>
      <c r="D981" s="76">
        <f t="shared" si="2"/>
        <v>6075146280</v>
      </c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</row>
    <row r="982" ht="11.25" customHeight="1">
      <c r="A982" s="59"/>
      <c r="B982" s="75">
        <v>963.0</v>
      </c>
      <c r="C982" s="76">
        <f t="shared" si="1"/>
        <v>0.7391214244</v>
      </c>
      <c r="D982" s="76">
        <f t="shared" si="2"/>
        <v>6733189884</v>
      </c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</row>
    <row r="983" ht="11.25" customHeight="1">
      <c r="A983" s="59"/>
      <c r="B983" s="75">
        <v>964.0</v>
      </c>
      <c r="C983" s="76">
        <f t="shared" si="1"/>
        <v>0.6350268968</v>
      </c>
      <c r="D983" s="76">
        <f t="shared" si="2"/>
        <v>6447909742</v>
      </c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</row>
    <row r="984" ht="11.25" customHeight="1">
      <c r="A984" s="59"/>
      <c r="B984" s="75">
        <v>965.0</v>
      </c>
      <c r="C984" s="76">
        <f t="shared" si="1"/>
        <v>0.9501813312</v>
      </c>
      <c r="D984" s="76">
        <f t="shared" si="2"/>
        <v>7704563887</v>
      </c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</row>
    <row r="985" ht="11.25" customHeight="1">
      <c r="A985" s="59"/>
      <c r="B985" s="75">
        <v>966.0</v>
      </c>
      <c r="C985" s="76">
        <f t="shared" si="1"/>
        <v>0.8910825107</v>
      </c>
      <c r="D985" s="76">
        <f t="shared" si="2"/>
        <v>7304505481</v>
      </c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</row>
    <row r="986" ht="11.25" customHeight="1">
      <c r="A986" s="59"/>
      <c r="B986" s="75">
        <v>967.0</v>
      </c>
      <c r="C986" s="76">
        <f t="shared" si="1"/>
        <v>0.9247991746</v>
      </c>
      <c r="D986" s="76">
        <f t="shared" si="2"/>
        <v>7503235248</v>
      </c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</row>
    <row r="987" ht="11.25" customHeight="1">
      <c r="A987" s="59"/>
      <c r="B987" s="75">
        <v>968.0</v>
      </c>
      <c r="C987" s="76">
        <f t="shared" si="1"/>
        <v>0.5982494917</v>
      </c>
      <c r="D987" s="76">
        <f t="shared" si="2"/>
        <v>6354846362</v>
      </c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</row>
    <row r="988" ht="11.25" customHeight="1">
      <c r="A988" s="59"/>
      <c r="B988" s="75">
        <v>969.0</v>
      </c>
      <c r="C988" s="76">
        <f t="shared" si="1"/>
        <v>0.9174636944</v>
      </c>
      <c r="D988" s="76">
        <f t="shared" si="2"/>
        <v>7455049100</v>
      </c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</row>
    <row r="989" ht="11.25" customHeight="1">
      <c r="A989" s="59"/>
      <c r="B989" s="75">
        <v>970.0</v>
      </c>
      <c r="C989" s="76">
        <f t="shared" si="1"/>
        <v>0.1248996035</v>
      </c>
      <c r="D989" s="76">
        <f t="shared" si="2"/>
        <v>5003332530</v>
      </c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</row>
    <row r="990" ht="11.25" customHeight="1">
      <c r="A990" s="59"/>
      <c r="B990" s="75">
        <v>971.0</v>
      </c>
      <c r="C990" s="76">
        <f t="shared" si="1"/>
        <v>0.2929471741</v>
      </c>
      <c r="D990" s="76">
        <f t="shared" si="2"/>
        <v>5588529288</v>
      </c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</row>
    <row r="991" ht="11.25" customHeight="1">
      <c r="A991" s="59"/>
      <c r="B991" s="75">
        <v>972.0</v>
      </c>
      <c r="C991" s="76">
        <f t="shared" si="1"/>
        <v>0.3754768315</v>
      </c>
      <c r="D991" s="76">
        <f t="shared" si="2"/>
        <v>5808120377</v>
      </c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</row>
    <row r="992" ht="11.25" customHeight="1">
      <c r="A992" s="59"/>
      <c r="B992" s="75">
        <v>973.0</v>
      </c>
      <c r="C992" s="76">
        <f t="shared" si="1"/>
        <v>0.6619887183</v>
      </c>
      <c r="D992" s="76">
        <f t="shared" si="2"/>
        <v>6518108908</v>
      </c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</row>
    <row r="993" ht="11.25" customHeight="1">
      <c r="A993" s="59"/>
      <c r="B993" s="75">
        <v>974.0</v>
      </c>
      <c r="C993" s="76">
        <f t="shared" si="1"/>
        <v>0.1262669091</v>
      </c>
      <c r="D993" s="76">
        <f t="shared" si="2"/>
        <v>5009725430</v>
      </c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</row>
    <row r="994" ht="11.25" customHeight="1">
      <c r="A994" s="59"/>
      <c r="B994" s="75">
        <v>975.0</v>
      </c>
      <c r="C994" s="76">
        <f t="shared" si="1"/>
        <v>0.4319923244</v>
      </c>
      <c r="D994" s="76">
        <f t="shared" si="2"/>
        <v>5949173947</v>
      </c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</row>
    <row r="995" ht="11.25" customHeight="1">
      <c r="A995" s="59"/>
      <c r="B995" s="75">
        <v>976.0</v>
      </c>
      <c r="C995" s="76">
        <f t="shared" si="1"/>
        <v>0.7202020743</v>
      </c>
      <c r="D995" s="76">
        <f t="shared" si="2"/>
        <v>6677959973</v>
      </c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</row>
    <row r="996" ht="11.25" customHeight="1">
      <c r="A996" s="59"/>
      <c r="B996" s="75">
        <v>977.0</v>
      </c>
      <c r="C996" s="76">
        <f t="shared" si="1"/>
        <v>0.2798302586</v>
      </c>
      <c r="D996" s="76">
        <f t="shared" si="2"/>
        <v>5551304679</v>
      </c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</row>
    <row r="997" ht="11.25" customHeight="1">
      <c r="A997" s="59"/>
      <c r="B997" s="75">
        <v>978.0</v>
      </c>
      <c r="C997" s="76">
        <f t="shared" si="1"/>
        <v>0.01515976816</v>
      </c>
      <c r="D997" s="76">
        <f t="shared" si="2"/>
        <v>4023192455</v>
      </c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</row>
    <row r="998" ht="11.25" customHeight="1">
      <c r="A998" s="59"/>
      <c r="B998" s="75">
        <v>979.0</v>
      </c>
      <c r="C998" s="76">
        <f t="shared" si="1"/>
        <v>0.7800105467</v>
      </c>
      <c r="D998" s="76">
        <f t="shared" si="2"/>
        <v>6860253442</v>
      </c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</row>
    <row r="999" ht="11.25" customHeight="1">
      <c r="A999" s="59"/>
      <c r="B999" s="75">
        <v>980.0</v>
      </c>
      <c r="C999" s="76">
        <f t="shared" si="1"/>
        <v>0.7221614731</v>
      </c>
      <c r="D999" s="76">
        <f t="shared" si="2"/>
        <v>6683592082</v>
      </c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</row>
    <row r="1000" ht="11.25" customHeight="1">
      <c r="A1000" s="59"/>
      <c r="B1000" s="75">
        <v>981.0</v>
      </c>
      <c r="C1000" s="76">
        <f t="shared" si="1"/>
        <v>0.2106874466</v>
      </c>
      <c r="D1000" s="76">
        <f t="shared" si="2"/>
        <v>5338203137</v>
      </c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</row>
    <row r="1001" ht="11.25" customHeight="1">
      <c r="A1001" s="59"/>
      <c r="B1001" s="75">
        <v>982.0</v>
      </c>
      <c r="C1001" s="76">
        <f t="shared" si="1"/>
        <v>0.5382535921</v>
      </c>
      <c r="D1001" s="76">
        <f t="shared" si="2"/>
        <v>6207317700</v>
      </c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</row>
    <row r="1002" ht="11.25" customHeight="1">
      <c r="A1002" s="59"/>
      <c r="B1002" s="75">
        <v>983.0</v>
      </c>
      <c r="C1002" s="76">
        <f t="shared" si="1"/>
        <v>0.7804251575</v>
      </c>
      <c r="D1002" s="76">
        <f t="shared" si="2"/>
        <v>6861606317</v>
      </c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</row>
    <row r="1003" ht="11.25" customHeight="1">
      <c r="A1003" s="59"/>
      <c r="B1003" s="75">
        <v>984.0</v>
      </c>
      <c r="C1003" s="76">
        <f t="shared" si="1"/>
        <v>0.9308816383</v>
      </c>
      <c r="D1003" s="76">
        <f t="shared" si="2"/>
        <v>7545987523</v>
      </c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</row>
    <row r="1004" ht="11.25" customHeight="1">
      <c r="A1004" s="59"/>
      <c r="B1004" s="75">
        <v>985.0</v>
      </c>
      <c r="C1004" s="76">
        <f t="shared" si="1"/>
        <v>0.1790602541</v>
      </c>
      <c r="D1004" s="76">
        <f t="shared" si="2"/>
        <v>5227241592</v>
      </c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</row>
    <row r="1005" ht="11.25" customHeight="1">
      <c r="A1005" s="59"/>
      <c r="B1005" s="75">
        <v>986.0</v>
      </c>
      <c r="C1005" s="76">
        <f t="shared" si="1"/>
        <v>0.4891064192</v>
      </c>
      <c r="D1005" s="76">
        <f t="shared" si="2"/>
        <v>6088215716</v>
      </c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</row>
    <row r="1006" ht="11.25" customHeight="1">
      <c r="A1006" s="59"/>
      <c r="B1006" s="75">
        <v>987.0</v>
      </c>
      <c r="C1006" s="76">
        <f t="shared" si="1"/>
        <v>0.3558595389</v>
      </c>
      <c r="D1006" s="76">
        <f t="shared" si="2"/>
        <v>5757748498</v>
      </c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</row>
    <row r="1007" ht="11.25" customHeight="1">
      <c r="A1007" s="59"/>
      <c r="B1007" s="75">
        <v>988.0</v>
      </c>
      <c r="C1007" s="76">
        <f t="shared" si="1"/>
        <v>0.3605297972</v>
      </c>
      <c r="D1007" s="76">
        <f t="shared" si="2"/>
        <v>5769823645</v>
      </c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</row>
    <row r="1008" ht="11.25" customHeight="1">
      <c r="A1008" s="59"/>
      <c r="B1008" s="75">
        <v>989.0</v>
      </c>
      <c r="C1008" s="76">
        <f t="shared" si="1"/>
        <v>0.8074763741</v>
      </c>
      <c r="D1008" s="76">
        <f t="shared" si="2"/>
        <v>6953342864</v>
      </c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</row>
    <row r="1009" ht="11.25" customHeight="1">
      <c r="A1009" s="59"/>
      <c r="B1009" s="75">
        <v>990.0</v>
      </c>
      <c r="C1009" s="76">
        <f t="shared" si="1"/>
        <v>0.1454016341</v>
      </c>
      <c r="D1009" s="76">
        <f t="shared" si="2"/>
        <v>5094559079</v>
      </c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</row>
    <row r="1010" ht="11.25" customHeight="1">
      <c r="A1010" s="59"/>
      <c r="B1010" s="75">
        <v>991.0</v>
      </c>
      <c r="C1010" s="76">
        <f t="shared" si="1"/>
        <v>0.8476356256</v>
      </c>
      <c r="D1010" s="76">
        <f t="shared" si="2"/>
        <v>7105629614</v>
      </c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</row>
    <row r="1011" ht="11.25" customHeight="1">
      <c r="A1011" s="59"/>
      <c r="B1011" s="75">
        <v>992.0</v>
      </c>
      <c r="C1011" s="76">
        <f t="shared" si="1"/>
        <v>0.4407945673</v>
      </c>
      <c r="D1011" s="76">
        <f t="shared" si="2"/>
        <v>5970754336</v>
      </c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</row>
    <row r="1012" ht="11.25" customHeight="1">
      <c r="A1012" s="59"/>
      <c r="B1012" s="75">
        <v>993.0</v>
      </c>
      <c r="C1012" s="76">
        <f t="shared" si="1"/>
        <v>0.4013118109</v>
      </c>
      <c r="D1012" s="76">
        <f t="shared" si="2"/>
        <v>5873230147</v>
      </c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</row>
    <row r="1013" ht="11.25" customHeight="1">
      <c r="A1013" s="59"/>
      <c r="B1013" s="75">
        <v>994.0</v>
      </c>
      <c r="C1013" s="76">
        <f t="shared" si="1"/>
        <v>0.003310818997</v>
      </c>
      <c r="D1013" s="76">
        <f t="shared" si="2"/>
        <v>3492683505</v>
      </c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</row>
    <row r="1014" ht="11.25" customHeight="1">
      <c r="A1014" s="59"/>
      <c r="B1014" s="75">
        <v>995.0</v>
      </c>
      <c r="C1014" s="76">
        <f t="shared" si="1"/>
        <v>0.7803235597</v>
      </c>
      <c r="D1014" s="76">
        <f t="shared" si="2"/>
        <v>6861274668</v>
      </c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</row>
    <row r="1015" ht="11.25" customHeight="1">
      <c r="A1015" s="59"/>
      <c r="B1015" s="75">
        <v>996.0</v>
      </c>
      <c r="C1015" s="76">
        <f t="shared" si="1"/>
        <v>0.7295016895</v>
      </c>
      <c r="D1015" s="76">
        <f t="shared" si="2"/>
        <v>6704866239</v>
      </c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</row>
    <row r="1016" ht="11.25" customHeight="1">
      <c r="A1016" s="59"/>
      <c r="B1016" s="75">
        <v>997.0</v>
      </c>
      <c r="C1016" s="76">
        <f t="shared" si="1"/>
        <v>0.7572864249</v>
      </c>
      <c r="D1016" s="76">
        <f t="shared" si="2"/>
        <v>6788191875</v>
      </c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</row>
    <row r="1017" ht="11.25" customHeight="1">
      <c r="A1017" s="59"/>
      <c r="B1017" s="75">
        <v>998.0</v>
      </c>
      <c r="C1017" s="76">
        <f t="shared" si="1"/>
        <v>0.6056381632</v>
      </c>
      <c r="D1017" s="76">
        <f t="shared" si="2"/>
        <v>6373337346</v>
      </c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</row>
    <row r="1018" ht="11.25" customHeight="1">
      <c r="A1018" s="59"/>
      <c r="B1018" s="75">
        <v>999.0</v>
      </c>
      <c r="C1018" s="76">
        <f t="shared" si="1"/>
        <v>0.5539124464</v>
      </c>
      <c r="D1018" s="76">
        <f t="shared" si="2"/>
        <v>6245475958</v>
      </c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  <c r="AA1018" s="59"/>
    </row>
    <row r="1019" ht="11.25" customHeight="1">
      <c r="A1019" s="59"/>
      <c r="B1019" s="75">
        <v>1000.0</v>
      </c>
      <c r="C1019" s="76">
        <f t="shared" si="1"/>
        <v>0.7348956722</v>
      </c>
      <c r="D1019" s="76">
        <f t="shared" si="2"/>
        <v>6720683735</v>
      </c>
      <c r="E1019" s="59"/>
      <c r="F1019" s="59"/>
      <c r="G1019" s="59"/>
      <c r="H1019" s="59"/>
      <c r="I1019" s="59"/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  <c r="AA1019" s="59"/>
    </row>
    <row r="1020" ht="11.25" customHeight="1">
      <c r="A1020" s="59"/>
      <c r="B1020" s="59"/>
      <c r="C1020" s="59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  <c r="AA1020" s="59"/>
    </row>
    <row r="1021" ht="11.25" customHeight="1">
      <c r="A1021" s="59"/>
      <c r="B1021" s="59"/>
      <c r="C1021" s="59"/>
      <c r="D1021" s="59"/>
      <c r="E1021" s="59"/>
      <c r="F1021" s="59"/>
      <c r="G1021" s="59"/>
      <c r="H1021" s="59"/>
      <c r="I1021" s="59"/>
      <c r="J1021" s="59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  <c r="AA1021" s="59"/>
    </row>
    <row r="1022" ht="11.25" customHeight="1">
      <c r="A1022" s="59"/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</row>
    <row r="1023" ht="11.25" customHeight="1">
      <c r="A1023" s="59"/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</row>
    <row r="1024" ht="11.25" customHeight="1">
      <c r="A1024" s="59"/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  <c r="AA1024" s="59"/>
    </row>
    <row r="1025" ht="11.25" customHeight="1">
      <c r="A1025" s="59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</row>
    <row r="1026" ht="11.25" customHeight="1">
      <c r="A1026" s="59"/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  <c r="AA1026" s="59"/>
    </row>
    <row r="1027" ht="11.25" customHeight="1">
      <c r="A1027" s="59"/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</row>
    <row r="1028" ht="11.25" customHeight="1">
      <c r="A1028" s="59"/>
      <c r="B1028" s="59"/>
      <c r="C1028" s="59"/>
      <c r="D1028" s="59"/>
      <c r="E1028" s="59"/>
      <c r="F1028" s="59"/>
      <c r="G1028" s="59"/>
      <c r="H1028" s="59"/>
      <c r="I1028" s="59"/>
      <c r="J1028" s="59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  <c r="AA1028" s="59"/>
    </row>
    <row r="1029" ht="11.25" customHeight="1">
      <c r="A1029" s="59"/>
      <c r="B1029" s="59"/>
      <c r="C1029" s="59"/>
      <c r="D1029" s="59"/>
      <c r="E1029" s="59"/>
      <c r="F1029" s="59"/>
      <c r="G1029" s="59"/>
      <c r="H1029" s="59"/>
      <c r="I1029" s="59"/>
      <c r="J1029" s="59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  <c r="AA1029" s="59"/>
    </row>
    <row r="1030" ht="11.25" customHeight="1">
      <c r="A1030" s="59"/>
      <c r="B1030" s="59"/>
      <c r="C1030" s="59"/>
      <c r="D1030" s="59"/>
      <c r="E1030" s="59"/>
      <c r="F1030" s="59"/>
      <c r="G1030" s="59"/>
      <c r="H1030" s="59"/>
      <c r="I1030" s="59"/>
      <c r="J1030" s="59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  <c r="AA1030" s="59"/>
    </row>
    <row r="1031" ht="11.25" customHeight="1">
      <c r="A1031" s="59"/>
      <c r="B1031" s="59"/>
      <c r="C1031" s="59"/>
      <c r="D1031" s="59"/>
      <c r="E1031" s="59"/>
      <c r="F1031" s="59"/>
      <c r="G1031" s="59"/>
      <c r="H1031" s="59"/>
      <c r="I1031" s="59"/>
      <c r="J1031" s="59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  <c r="AA1031" s="59"/>
    </row>
    <row r="1032" ht="11.25" customHeight="1">
      <c r="A1032" s="59"/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  <c r="AA1032" s="59"/>
    </row>
    <row r="1033" ht="11.25" customHeight="1">
      <c r="A1033" s="59"/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</row>
    <row r="1034" ht="11.25" customHeight="1">
      <c r="A1034" s="59"/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  <c r="AA1034" s="59"/>
    </row>
    <row r="1035" ht="11.25" customHeight="1">
      <c r="A1035" s="59"/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</row>
    <row r="1036" ht="11.25" customHeight="1">
      <c r="A1036" s="59"/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  <c r="AA1036" s="59"/>
    </row>
    <row r="1037" ht="11.25" customHeight="1">
      <c r="A1037" s="59"/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</row>
    <row r="1038" ht="11.25" customHeight="1">
      <c r="A1038" s="59"/>
      <c r="B1038" s="59"/>
      <c r="C1038" s="59"/>
      <c r="D1038" s="59"/>
      <c r="E1038" s="59"/>
      <c r="F1038" s="59"/>
      <c r="G1038" s="59"/>
      <c r="H1038" s="59"/>
      <c r="I1038" s="59"/>
      <c r="J1038" s="59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  <c r="AA1038" s="59"/>
    </row>
    <row r="1039" ht="11.25" customHeight="1">
      <c r="A1039" s="59"/>
      <c r="B1039" s="59"/>
      <c r="C1039" s="59"/>
      <c r="D1039" s="59"/>
      <c r="E1039" s="59"/>
      <c r="F1039" s="59"/>
      <c r="G1039" s="59"/>
      <c r="H1039" s="59"/>
      <c r="I1039" s="59"/>
      <c r="J1039" s="59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  <c r="AA1039" s="59"/>
    </row>
    <row r="1040" ht="11.25" customHeight="1">
      <c r="A1040" s="59"/>
      <c r="B1040" s="59"/>
      <c r="C1040" s="59"/>
      <c r="D1040" s="59"/>
      <c r="E1040" s="59"/>
      <c r="F1040" s="59"/>
      <c r="G1040" s="59"/>
      <c r="H1040" s="59"/>
      <c r="I1040" s="59"/>
      <c r="J1040" s="59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  <c r="AA1040" s="59"/>
    </row>
    <row r="1041" ht="11.25" customHeight="1">
      <c r="A1041" s="59"/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  <c r="AA1041" s="59"/>
    </row>
    <row r="1042" ht="11.25" customHeight="1">
      <c r="A1042" s="59"/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  <c r="AA1042" s="59"/>
    </row>
    <row r="1043" ht="11.25" customHeight="1">
      <c r="A1043" s="59"/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</row>
    <row r="1044" ht="11.25" customHeight="1">
      <c r="A1044" s="59"/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  <c r="AA1044" s="59"/>
    </row>
    <row r="1045" ht="11.25" customHeight="1">
      <c r="A1045" s="59"/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  <c r="AA1045" s="59"/>
    </row>
    <row r="1046" ht="11.25" customHeight="1">
      <c r="A1046" s="59"/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  <c r="AA1046" s="59"/>
    </row>
    <row r="1047" ht="11.25" customHeight="1">
      <c r="A1047" s="59"/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  <c r="AA1047" s="59"/>
    </row>
    <row r="1048" ht="11.25" customHeight="1">
      <c r="A1048" s="59"/>
      <c r="B1048" s="59"/>
      <c r="C1048" s="59"/>
      <c r="D1048" s="59"/>
      <c r="E1048" s="59"/>
      <c r="F1048" s="59"/>
      <c r="G1048" s="59"/>
      <c r="H1048" s="59"/>
      <c r="I1048" s="59"/>
      <c r="J1048" s="59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  <c r="AA1048" s="59"/>
    </row>
    <row r="1049" ht="11.25" customHeight="1">
      <c r="A1049" s="59"/>
      <c r="B1049" s="59"/>
      <c r="C1049" s="59"/>
      <c r="D1049" s="59"/>
      <c r="E1049" s="59"/>
      <c r="F1049" s="59"/>
      <c r="G1049" s="59"/>
      <c r="H1049" s="59"/>
      <c r="I1049" s="59"/>
      <c r="J1049" s="59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  <c r="AA1049" s="59"/>
    </row>
    <row r="1050" ht="11.25" customHeight="1">
      <c r="A1050" s="59"/>
      <c r="B1050" s="59"/>
      <c r="C1050" s="59"/>
      <c r="D1050" s="59"/>
      <c r="E1050" s="59"/>
      <c r="F1050" s="59"/>
      <c r="G1050" s="59"/>
      <c r="H1050" s="59"/>
      <c r="I1050" s="59"/>
      <c r="J1050" s="59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  <c r="AA1050" s="59"/>
    </row>
    <row r="1051" ht="11.25" customHeight="1">
      <c r="A1051" s="59"/>
      <c r="B1051" s="59"/>
      <c r="C1051" s="59"/>
      <c r="D1051" s="59"/>
      <c r="E1051" s="59"/>
      <c r="F1051" s="59"/>
      <c r="G1051" s="59"/>
      <c r="H1051" s="59"/>
      <c r="I1051" s="59"/>
      <c r="J1051" s="59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  <c r="AA1051" s="59"/>
    </row>
    <row r="1052" ht="11.25" customHeight="1">
      <c r="A1052" s="59"/>
      <c r="B1052" s="59"/>
      <c r="C1052" s="59"/>
      <c r="D1052" s="59"/>
      <c r="E1052" s="59"/>
      <c r="F1052" s="59"/>
      <c r="G1052" s="59"/>
      <c r="H1052" s="59"/>
      <c r="I1052" s="59"/>
      <c r="J1052" s="59"/>
      <c r="K1052" s="59"/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  <c r="AA1052" s="59"/>
    </row>
    <row r="1053" ht="11.25" customHeight="1">
      <c r="A1053" s="59"/>
      <c r="B1053" s="59"/>
      <c r="C1053" s="59"/>
      <c r="D1053" s="59"/>
      <c r="E1053" s="59"/>
      <c r="F1053" s="59"/>
      <c r="G1053" s="59"/>
      <c r="H1053" s="59"/>
      <c r="I1053" s="59"/>
      <c r="J1053" s="59"/>
      <c r="K1053" s="59"/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  <c r="AA1053" s="59"/>
    </row>
    <row r="1054" ht="11.25" customHeight="1">
      <c r="A1054" s="59"/>
      <c r="B1054" s="59"/>
      <c r="C1054" s="59"/>
      <c r="D1054" s="59"/>
      <c r="E1054" s="59"/>
      <c r="F1054" s="59"/>
      <c r="G1054" s="59"/>
      <c r="H1054" s="59"/>
      <c r="I1054" s="59"/>
      <c r="J1054" s="59"/>
      <c r="K1054" s="59"/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  <c r="AA1054" s="59"/>
    </row>
    <row r="1055" ht="11.25" customHeight="1">
      <c r="A1055" s="59"/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  <c r="AA1055" s="59"/>
    </row>
    <row r="1056" ht="11.25" customHeight="1">
      <c r="A1056" s="59"/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  <c r="AA1056" s="59"/>
    </row>
    <row r="1057" ht="11.25" customHeight="1">
      <c r="A1057" s="59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  <c r="AA1057" s="59"/>
    </row>
    <row r="1058" ht="11.25" customHeight="1">
      <c r="A1058" s="59"/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  <c r="AA1058" s="59"/>
    </row>
    <row r="1059" ht="11.25" customHeight="1">
      <c r="A1059" s="59"/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  <c r="AA1059" s="59"/>
    </row>
    <row r="1060" ht="11.25" customHeight="1">
      <c r="A1060" s="59"/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  <c r="AA1060" s="59"/>
    </row>
    <row r="1061" ht="11.25" customHeight="1">
      <c r="A1061" s="59"/>
      <c r="B1061" s="59"/>
      <c r="C1061" s="59"/>
      <c r="D1061" s="59"/>
      <c r="E1061" s="59"/>
      <c r="F1061" s="59"/>
      <c r="G1061" s="59"/>
      <c r="H1061" s="59"/>
      <c r="I1061" s="59"/>
      <c r="J1061" s="59"/>
      <c r="K1061" s="59"/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  <c r="AA1061" s="59"/>
    </row>
    <row r="1062" ht="11.25" customHeight="1">
      <c r="A1062" s="59"/>
      <c r="B1062" s="59"/>
      <c r="C1062" s="59"/>
      <c r="D1062" s="59"/>
      <c r="E1062" s="59"/>
      <c r="F1062" s="59"/>
      <c r="G1062" s="59"/>
      <c r="H1062" s="59"/>
      <c r="I1062" s="59"/>
      <c r="J1062" s="59"/>
      <c r="K1062" s="59"/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  <c r="AA1062" s="59"/>
    </row>
    <row r="1063" ht="11.25" customHeight="1">
      <c r="A1063" s="59"/>
      <c r="B1063" s="59"/>
      <c r="C1063" s="59"/>
      <c r="D1063" s="59"/>
      <c r="E1063" s="59"/>
      <c r="F1063" s="59"/>
      <c r="G1063" s="59"/>
      <c r="H1063" s="59"/>
      <c r="I1063" s="59"/>
      <c r="J1063" s="59"/>
      <c r="K1063" s="59"/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  <c r="AA1063" s="59"/>
    </row>
    <row r="1064" ht="11.25" customHeight="1">
      <c r="A1064" s="59"/>
      <c r="B1064" s="59"/>
      <c r="C1064" s="59"/>
      <c r="D1064" s="59"/>
      <c r="E1064" s="59"/>
      <c r="F1064" s="59"/>
      <c r="G1064" s="59"/>
      <c r="H1064" s="59"/>
      <c r="I1064" s="59"/>
      <c r="J1064" s="59"/>
      <c r="K1064" s="59"/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  <c r="AA1064" s="59"/>
    </row>
    <row r="1065" ht="11.25" customHeight="1">
      <c r="A1065" s="59"/>
      <c r="B1065" s="59"/>
      <c r="C1065" s="59"/>
      <c r="D1065" s="59"/>
      <c r="E1065" s="59"/>
      <c r="F1065" s="59"/>
      <c r="G1065" s="59"/>
      <c r="H1065" s="59"/>
      <c r="I1065" s="59"/>
      <c r="J1065" s="59"/>
      <c r="K1065" s="59"/>
      <c r="L1065" s="59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  <c r="X1065" s="59"/>
      <c r="Y1065" s="59"/>
      <c r="Z1065" s="59"/>
      <c r="AA1065" s="59"/>
    </row>
    <row r="1066" ht="11.25" customHeight="1">
      <c r="A1066" s="59"/>
      <c r="B1066" s="59"/>
      <c r="C1066" s="59"/>
      <c r="D1066" s="59"/>
      <c r="E1066" s="59"/>
      <c r="F1066" s="59"/>
      <c r="G1066" s="59"/>
      <c r="H1066" s="59"/>
      <c r="I1066" s="59"/>
      <c r="J1066" s="59"/>
      <c r="K1066" s="59"/>
      <c r="L1066" s="59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  <c r="AA1066" s="59"/>
    </row>
    <row r="1067" ht="11.25" customHeight="1">
      <c r="A1067" s="59"/>
      <c r="B1067" s="59"/>
      <c r="C1067" s="59"/>
      <c r="D1067" s="59"/>
      <c r="E1067" s="59"/>
      <c r="F1067" s="59"/>
      <c r="G1067" s="59"/>
      <c r="H1067" s="59"/>
      <c r="I1067" s="59"/>
      <c r="J1067" s="59"/>
      <c r="K1067" s="59"/>
      <c r="L1067" s="59"/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  <c r="W1067" s="59"/>
      <c r="X1067" s="59"/>
      <c r="Y1067" s="59"/>
      <c r="Z1067" s="59"/>
      <c r="AA1067" s="59"/>
    </row>
    <row r="1068" ht="11.25" customHeight="1">
      <c r="A1068" s="59"/>
      <c r="B1068" s="59"/>
      <c r="C1068" s="59"/>
      <c r="D1068" s="59"/>
      <c r="E1068" s="59"/>
      <c r="F1068" s="59"/>
      <c r="G1068" s="59"/>
      <c r="H1068" s="59"/>
      <c r="I1068" s="59"/>
      <c r="J1068" s="59"/>
      <c r="K1068" s="59"/>
      <c r="L1068" s="59"/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  <c r="W1068" s="59"/>
      <c r="X1068" s="59"/>
      <c r="Y1068" s="59"/>
      <c r="Z1068" s="59"/>
      <c r="AA1068" s="59"/>
    </row>
    <row r="1069" ht="11.25" customHeight="1">
      <c r="A1069" s="59"/>
      <c r="B1069" s="59"/>
      <c r="C1069" s="59"/>
      <c r="D1069" s="59"/>
      <c r="E1069" s="59"/>
      <c r="F1069" s="59"/>
      <c r="G1069" s="59"/>
      <c r="H1069" s="59"/>
      <c r="I1069" s="59"/>
      <c r="J1069" s="59"/>
      <c r="K1069" s="59"/>
      <c r="L1069" s="59"/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  <c r="W1069" s="59"/>
      <c r="X1069" s="59"/>
      <c r="Y1069" s="59"/>
      <c r="Z1069" s="59"/>
      <c r="AA1069" s="59"/>
    </row>
    <row r="1070" ht="11.25" customHeight="1">
      <c r="A1070" s="59"/>
      <c r="B1070" s="59"/>
      <c r="C1070" s="59"/>
      <c r="D1070" s="59"/>
      <c r="E1070" s="59"/>
      <c r="F1070" s="59"/>
      <c r="G1070" s="59"/>
      <c r="H1070" s="59"/>
      <c r="I1070" s="59"/>
      <c r="J1070" s="59"/>
      <c r="K1070" s="59"/>
      <c r="L1070" s="59"/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  <c r="W1070" s="59"/>
      <c r="X1070" s="59"/>
      <c r="Y1070" s="59"/>
      <c r="Z1070" s="59"/>
      <c r="AA1070" s="59"/>
    </row>
    <row r="1071" ht="11.25" customHeight="1">
      <c r="A1071" s="59"/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</row>
    <row r="1072" ht="11.25" customHeight="1">
      <c r="A1072" s="59"/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  <c r="AA1072" s="59"/>
    </row>
    <row r="1073" ht="11.25" customHeight="1">
      <c r="A1073" s="59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  <c r="AA1073" s="59"/>
    </row>
    <row r="1074" ht="11.25" customHeight="1">
      <c r="A1074" s="59"/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  <c r="AA1074" s="59"/>
    </row>
    <row r="1075" ht="11.25" customHeight="1">
      <c r="A1075" s="59"/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  <c r="AA1075" s="59"/>
    </row>
    <row r="1076" ht="11.25" customHeight="1">
      <c r="A1076" s="59"/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  <c r="AA1076" s="59"/>
    </row>
    <row r="1077" ht="11.25" customHeight="1">
      <c r="A1077" s="59"/>
      <c r="B1077" s="59"/>
      <c r="C1077" s="59"/>
      <c r="D1077" s="59"/>
      <c r="E1077" s="59"/>
      <c r="F1077" s="59"/>
      <c r="G1077" s="59"/>
      <c r="H1077" s="59"/>
      <c r="I1077" s="59"/>
      <c r="J1077" s="59"/>
      <c r="K1077" s="59"/>
      <c r="L1077" s="59"/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  <c r="W1077" s="59"/>
      <c r="X1077" s="59"/>
      <c r="Y1077" s="59"/>
      <c r="Z1077" s="59"/>
      <c r="AA1077" s="59"/>
    </row>
    <row r="1078" ht="11.25" customHeight="1">
      <c r="A1078" s="59"/>
      <c r="B1078" s="59"/>
      <c r="C1078" s="59"/>
      <c r="D1078" s="59"/>
      <c r="E1078" s="59"/>
      <c r="F1078" s="59"/>
      <c r="G1078" s="59"/>
      <c r="H1078" s="59"/>
      <c r="I1078" s="59"/>
      <c r="J1078" s="59"/>
      <c r="K1078" s="59"/>
      <c r="L1078" s="59"/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  <c r="W1078" s="59"/>
      <c r="X1078" s="59"/>
      <c r="Y1078" s="59"/>
      <c r="Z1078" s="59"/>
      <c r="AA1078" s="59"/>
    </row>
    <row r="1079" ht="11.25" customHeight="1">
      <c r="A1079" s="59"/>
      <c r="B1079" s="59"/>
      <c r="C1079" s="59"/>
      <c r="D1079" s="59"/>
      <c r="E1079" s="59"/>
      <c r="F1079" s="59"/>
      <c r="G1079" s="59"/>
      <c r="H1079" s="59"/>
      <c r="I1079" s="59"/>
      <c r="J1079" s="59"/>
      <c r="K1079" s="59"/>
      <c r="L1079" s="59"/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  <c r="W1079" s="59"/>
      <c r="X1079" s="59"/>
      <c r="Y1079" s="59"/>
      <c r="Z1079" s="59"/>
      <c r="AA1079" s="59"/>
    </row>
    <row r="1080" ht="11.25" customHeight="1">
      <c r="A1080" s="59"/>
      <c r="B1080" s="59"/>
      <c r="C1080" s="59"/>
      <c r="D1080" s="59"/>
      <c r="E1080" s="59"/>
      <c r="F1080" s="59"/>
      <c r="G1080" s="59"/>
      <c r="H1080" s="59"/>
      <c r="I1080" s="59"/>
      <c r="J1080" s="59"/>
      <c r="K1080" s="59"/>
      <c r="L1080" s="59"/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  <c r="W1080" s="59"/>
      <c r="X1080" s="59"/>
      <c r="Y1080" s="59"/>
      <c r="Z1080" s="59"/>
      <c r="AA1080" s="59"/>
    </row>
    <row r="1081" ht="11.25" customHeight="1">
      <c r="A1081" s="59"/>
      <c r="B1081" s="59"/>
      <c r="C1081" s="59"/>
      <c r="D1081" s="59"/>
      <c r="E1081" s="59"/>
      <c r="F1081" s="59"/>
      <c r="G1081" s="59"/>
      <c r="H1081" s="59"/>
      <c r="I1081" s="59"/>
      <c r="J1081" s="59"/>
      <c r="K1081" s="59"/>
      <c r="L1081" s="59"/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  <c r="W1081" s="59"/>
      <c r="X1081" s="59"/>
      <c r="Y1081" s="59"/>
      <c r="Z1081" s="59"/>
      <c r="AA1081" s="59"/>
    </row>
    <row r="1082" ht="11.25" customHeight="1">
      <c r="A1082" s="59"/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  <c r="AA1082" s="59"/>
    </row>
    <row r="1083" ht="11.25" customHeight="1">
      <c r="A1083" s="59"/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  <c r="AA1083" s="59"/>
    </row>
  </sheetData>
  <mergeCells count="5">
    <mergeCell ref="B4:C4"/>
    <mergeCell ref="B6:C6"/>
    <mergeCell ref="B7:C7"/>
    <mergeCell ref="B8:C8"/>
    <mergeCell ref="B10:C10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3.29"/>
    <col customWidth="1" min="3" max="3" width="16.29"/>
    <col customWidth="1" min="4" max="4" width="12.43"/>
    <col customWidth="1" min="5" max="5" width="14.14"/>
    <col customWidth="1" min="6" max="26" width="8.14"/>
  </cols>
  <sheetData>
    <row r="1" ht="11.25" customHeight="1">
      <c r="A1" s="55"/>
      <c r="B1" s="77" t="s">
        <v>132</v>
      </c>
      <c r="C1" s="78"/>
      <c r="D1" s="78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1.25" customHeight="1">
      <c r="A2" s="59"/>
      <c r="B2" s="79" t="str">
        <f>'[2]Cover Page'!C10</f>
        <v>#REF!</v>
      </c>
      <c r="C2" s="80"/>
      <c r="D2" s="8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1.25" customHeight="1">
      <c r="A3" s="59"/>
      <c r="B3" s="79"/>
      <c r="C3" s="80"/>
      <c r="D3" s="80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1.25" customHeight="1">
      <c r="A4" s="59"/>
      <c r="B4" s="59" t="s">
        <v>126</v>
      </c>
      <c r="C4" s="59">
        <v>1000.0</v>
      </c>
      <c r="D4" s="7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1.25" customHeight="1">
      <c r="A5" s="59"/>
      <c r="B5" s="59"/>
      <c r="C5" s="59"/>
      <c r="D5" s="72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1.25" customHeight="1">
      <c r="A6" s="59"/>
      <c r="B6" s="59" t="s">
        <v>127</v>
      </c>
      <c r="C6" s="68">
        <v>6.114585937E9</v>
      </c>
      <c r="D6" s="59"/>
      <c r="E6" s="59"/>
      <c r="F6" s="59"/>
      <c r="G6" s="73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1.25" customHeight="1">
      <c r="A7" s="59"/>
      <c r="B7" s="59" t="s">
        <v>129</v>
      </c>
      <c r="C7" s="71">
        <v>9.65604329E8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1.25" customHeight="1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1.25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1.25" customHeight="1">
      <c r="A10" s="59"/>
      <c r="B10" s="81" t="s">
        <v>130</v>
      </c>
      <c r="C10" s="81" t="s">
        <v>131</v>
      </c>
      <c r="D10" s="81" t="s">
        <v>133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1.25" customHeight="1">
      <c r="A11" s="59"/>
      <c r="B11" s="75">
        <v>1.0</v>
      </c>
      <c r="C11" s="76">
        <f t="shared" ref="C11:C1010" si="1">RAND()</f>
        <v>0.2315048045</v>
      </c>
      <c r="D11" s="76">
        <f t="shared" ref="D11:D1010" si="2">_xlfn.NORM.INV(C11,$C$6,$C$7)</f>
        <v>5405928797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1.25" customHeight="1">
      <c r="A12" s="59"/>
      <c r="B12" s="75">
        <v>2.0</v>
      </c>
      <c r="C12" s="76">
        <f t="shared" si="1"/>
        <v>0.05825918763</v>
      </c>
      <c r="D12" s="76">
        <f t="shared" si="2"/>
        <v>4599015594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1.25" customHeight="1">
      <c r="A13" s="59"/>
      <c r="B13" s="75">
        <v>3.0</v>
      </c>
      <c r="C13" s="76">
        <f t="shared" si="1"/>
        <v>0.4405855198</v>
      </c>
      <c r="D13" s="76">
        <f t="shared" si="2"/>
        <v>5970242690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1.25" customHeight="1">
      <c r="A14" s="59"/>
      <c r="B14" s="75">
        <v>4.0</v>
      </c>
      <c r="C14" s="76">
        <f t="shared" si="1"/>
        <v>0.5089947725</v>
      </c>
      <c r="D14" s="76">
        <f t="shared" si="2"/>
        <v>6136358829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1.25" customHeight="1">
      <c r="A15" s="59"/>
      <c r="B15" s="75">
        <v>5.0</v>
      </c>
      <c r="C15" s="76">
        <f t="shared" si="1"/>
        <v>0.7179519563</v>
      </c>
      <c r="D15" s="76">
        <f t="shared" si="2"/>
        <v>6671515761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1.25" customHeight="1">
      <c r="A16" s="59"/>
      <c r="B16" s="75">
        <v>6.0</v>
      </c>
      <c r="C16" s="76">
        <f t="shared" si="1"/>
        <v>0.9084683721</v>
      </c>
      <c r="D16" s="76">
        <f t="shared" si="2"/>
        <v>7400174433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1.25" customHeight="1">
      <c r="A17" s="59"/>
      <c r="B17" s="75">
        <v>7.0</v>
      </c>
      <c r="C17" s="76">
        <f t="shared" si="1"/>
        <v>0.06874747562</v>
      </c>
      <c r="D17" s="76">
        <f t="shared" si="2"/>
        <v>4680485333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1.25" customHeight="1">
      <c r="A18" s="59"/>
      <c r="B18" s="75">
        <v>8.0</v>
      </c>
      <c r="C18" s="76">
        <f t="shared" si="1"/>
        <v>0.7681533689</v>
      </c>
      <c r="D18" s="76">
        <f t="shared" si="2"/>
        <v>6822160462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1.25" customHeight="1">
      <c r="A19" s="59"/>
      <c r="B19" s="75">
        <v>9.0</v>
      </c>
      <c r="C19" s="76">
        <f t="shared" si="1"/>
        <v>0.6346420704</v>
      </c>
      <c r="D19" s="76">
        <f t="shared" si="2"/>
        <v>6446921295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1.25" customHeight="1">
      <c r="A20" s="59"/>
      <c r="B20" s="75">
        <v>10.0</v>
      </c>
      <c r="C20" s="76">
        <f t="shared" si="1"/>
        <v>0.4192018803</v>
      </c>
      <c r="D20" s="76">
        <f t="shared" si="2"/>
        <v>5917664760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1.25" customHeight="1">
      <c r="A21" s="59"/>
      <c r="B21" s="75">
        <v>11.0</v>
      </c>
      <c r="C21" s="76">
        <f t="shared" si="1"/>
        <v>0.9138659794</v>
      </c>
      <c r="D21" s="76">
        <f t="shared" si="2"/>
        <v>7432589791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1.25" customHeight="1">
      <c r="A22" s="59"/>
      <c r="B22" s="75">
        <v>12.0</v>
      </c>
      <c r="C22" s="76">
        <f t="shared" si="1"/>
        <v>0.1729421661</v>
      </c>
      <c r="D22" s="76">
        <f t="shared" si="2"/>
        <v>5204405017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1.25" customHeight="1">
      <c r="A23" s="59"/>
      <c r="B23" s="75">
        <v>13.0</v>
      </c>
      <c r="C23" s="76">
        <f t="shared" si="1"/>
        <v>0.4921582564</v>
      </c>
      <c r="D23" s="76">
        <f t="shared" si="2"/>
        <v>6095604471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1.25" customHeight="1">
      <c r="A24" s="59"/>
      <c r="B24" s="75">
        <v>14.0</v>
      </c>
      <c r="C24" s="76">
        <f t="shared" si="1"/>
        <v>0.9147026952</v>
      </c>
      <c r="D24" s="76">
        <f t="shared" si="2"/>
        <v>7437749413</v>
      </c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1.25" customHeight="1">
      <c r="A25" s="59"/>
      <c r="B25" s="75">
        <v>15.0</v>
      </c>
      <c r="C25" s="76">
        <f t="shared" si="1"/>
        <v>0.1838528941</v>
      </c>
      <c r="D25" s="76">
        <f t="shared" si="2"/>
        <v>5244789750</v>
      </c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1.25" customHeight="1">
      <c r="A26" s="59"/>
      <c r="B26" s="75">
        <v>16.0</v>
      </c>
      <c r="C26" s="76">
        <f t="shared" si="1"/>
        <v>0.0566837897</v>
      </c>
      <c r="D26" s="76">
        <f t="shared" si="2"/>
        <v>4585805959</v>
      </c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1.25" customHeight="1">
      <c r="A27" s="59"/>
      <c r="B27" s="75">
        <v>17.0</v>
      </c>
      <c r="C27" s="76">
        <f t="shared" si="1"/>
        <v>0.1281095199</v>
      </c>
      <c r="D27" s="76">
        <f t="shared" si="2"/>
        <v>5018264789</v>
      </c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1.25" customHeight="1">
      <c r="A28" s="59"/>
      <c r="B28" s="75">
        <v>18.0</v>
      </c>
      <c r="C28" s="76">
        <f t="shared" si="1"/>
        <v>0.7960477609</v>
      </c>
      <c r="D28" s="76">
        <f t="shared" si="2"/>
        <v>6913707449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1.25" customHeight="1">
      <c r="A29" s="59"/>
      <c r="B29" s="75">
        <v>19.0</v>
      </c>
      <c r="C29" s="76">
        <f t="shared" si="1"/>
        <v>0.8861252449</v>
      </c>
      <c r="D29" s="76">
        <f t="shared" si="2"/>
        <v>7279275018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1.25" customHeight="1">
      <c r="A30" s="59"/>
      <c r="B30" s="75">
        <v>20.0</v>
      </c>
      <c r="C30" s="76">
        <f t="shared" si="1"/>
        <v>0.3304569678</v>
      </c>
      <c r="D30" s="76">
        <f t="shared" si="2"/>
        <v>5691021964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1.25" customHeight="1">
      <c r="A31" s="59"/>
      <c r="B31" s="75">
        <v>21.0</v>
      </c>
      <c r="C31" s="76">
        <f t="shared" si="1"/>
        <v>0.2310709439</v>
      </c>
      <c r="D31" s="76">
        <f t="shared" si="2"/>
        <v>5404553413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1.25" customHeight="1">
      <c r="A32" s="59"/>
      <c r="B32" s="75">
        <v>22.0</v>
      </c>
      <c r="C32" s="76">
        <f t="shared" si="1"/>
        <v>0.02905750702</v>
      </c>
      <c r="D32" s="76">
        <f t="shared" si="2"/>
        <v>4284930520</v>
      </c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1.25" customHeight="1">
      <c r="A33" s="59"/>
      <c r="B33" s="75">
        <v>23.0</v>
      </c>
      <c r="C33" s="76">
        <f t="shared" si="1"/>
        <v>0.794149871</v>
      </c>
      <c r="D33" s="76">
        <f t="shared" si="2"/>
        <v>6907255569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1.25" customHeight="1">
      <c r="A34" s="59"/>
      <c r="B34" s="75">
        <v>24.0</v>
      </c>
      <c r="C34" s="76">
        <f t="shared" si="1"/>
        <v>0.5121099785</v>
      </c>
      <c r="D34" s="76">
        <f t="shared" si="2"/>
        <v>6143901566</v>
      </c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1.25" customHeight="1">
      <c r="A35" s="59"/>
      <c r="B35" s="75">
        <v>25.0</v>
      </c>
      <c r="C35" s="76">
        <f t="shared" si="1"/>
        <v>0.3488615492</v>
      </c>
      <c r="D35" s="76">
        <f t="shared" si="2"/>
        <v>5739549201</v>
      </c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1.25" customHeight="1">
      <c r="A36" s="59"/>
      <c r="B36" s="75">
        <v>26.0</v>
      </c>
      <c r="C36" s="76">
        <f t="shared" si="1"/>
        <v>0.3924603446</v>
      </c>
      <c r="D36" s="76">
        <f t="shared" si="2"/>
        <v>5851060712</v>
      </c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1.25" customHeight="1">
      <c r="A37" s="59"/>
      <c r="B37" s="75">
        <v>27.0</v>
      </c>
      <c r="C37" s="76">
        <f t="shared" si="1"/>
        <v>0.4931898025</v>
      </c>
      <c r="D37" s="76">
        <f t="shared" si="2"/>
        <v>6098101659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1.25" customHeight="1">
      <c r="A38" s="59"/>
      <c r="B38" s="75">
        <v>28.0</v>
      </c>
      <c r="C38" s="76">
        <f t="shared" si="1"/>
        <v>0.8278000901</v>
      </c>
      <c r="D38" s="76">
        <f t="shared" si="2"/>
        <v>7027572118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1.25" customHeight="1">
      <c r="A39" s="59"/>
      <c r="B39" s="75">
        <v>29.0</v>
      </c>
      <c r="C39" s="76">
        <f t="shared" si="1"/>
        <v>0.1785538758</v>
      </c>
      <c r="D39" s="76">
        <f t="shared" si="2"/>
        <v>5225370366</v>
      </c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1.25" customHeight="1">
      <c r="A40" s="59"/>
      <c r="B40" s="75">
        <v>30.0</v>
      </c>
      <c r="C40" s="76">
        <f t="shared" si="1"/>
        <v>0.5407857757</v>
      </c>
      <c r="D40" s="76">
        <f t="shared" si="2"/>
        <v>6213476880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1.25" customHeight="1">
      <c r="A41" s="59"/>
      <c r="B41" s="75">
        <v>31.0</v>
      </c>
      <c r="C41" s="76">
        <f t="shared" si="1"/>
        <v>0.6781343992</v>
      </c>
      <c r="D41" s="76">
        <f t="shared" si="2"/>
        <v>6561166627</v>
      </c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1.25" customHeight="1">
      <c r="A42" s="59"/>
      <c r="B42" s="75">
        <v>32.0</v>
      </c>
      <c r="C42" s="76">
        <f t="shared" si="1"/>
        <v>0.1168023254</v>
      </c>
      <c r="D42" s="76">
        <f t="shared" si="2"/>
        <v>4964430811</v>
      </c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1.25" customHeight="1">
      <c r="A43" s="59"/>
      <c r="B43" s="75">
        <v>33.0</v>
      </c>
      <c r="C43" s="76">
        <f t="shared" si="1"/>
        <v>0.5693979255</v>
      </c>
      <c r="D43" s="76">
        <f t="shared" si="2"/>
        <v>6283413682</v>
      </c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1.25" customHeight="1">
      <c r="A44" s="59"/>
      <c r="B44" s="75">
        <v>34.0</v>
      </c>
      <c r="C44" s="76">
        <f t="shared" si="1"/>
        <v>0.9843118113</v>
      </c>
      <c r="D44" s="76">
        <f t="shared" si="2"/>
        <v>8192823703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1.25" customHeight="1">
      <c r="A45" s="59"/>
      <c r="B45" s="75">
        <v>35.0</v>
      </c>
      <c r="C45" s="76">
        <f t="shared" si="1"/>
        <v>0.4007093617</v>
      </c>
      <c r="D45" s="76">
        <f t="shared" si="2"/>
        <v>5871725408</v>
      </c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1.25" customHeight="1">
      <c r="A46" s="59"/>
      <c r="B46" s="75">
        <v>36.0</v>
      </c>
      <c r="C46" s="76">
        <f t="shared" si="1"/>
        <v>0.8338075901</v>
      </c>
      <c r="D46" s="76">
        <f t="shared" si="2"/>
        <v>7050566946</v>
      </c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1.25" customHeight="1">
      <c r="A47" s="59"/>
      <c r="B47" s="75">
        <v>37.0</v>
      </c>
      <c r="C47" s="76">
        <f t="shared" si="1"/>
        <v>0.3348815974</v>
      </c>
      <c r="D47" s="76">
        <f t="shared" si="2"/>
        <v>5702781731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1.25" customHeight="1">
      <c r="A48" s="59"/>
      <c r="B48" s="75">
        <v>38.0</v>
      </c>
      <c r="C48" s="76">
        <f t="shared" si="1"/>
        <v>0.4174934984</v>
      </c>
      <c r="D48" s="76">
        <f t="shared" si="2"/>
        <v>5913440989</v>
      </c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1.25" customHeight="1">
      <c r="A49" s="59"/>
      <c r="B49" s="75">
        <v>39.0</v>
      </c>
      <c r="C49" s="76">
        <f t="shared" si="1"/>
        <v>0.01902697399</v>
      </c>
      <c r="D49" s="76">
        <f t="shared" si="2"/>
        <v>4111658785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1.25" customHeight="1">
      <c r="A50" s="59"/>
      <c r="B50" s="75">
        <v>40.0</v>
      </c>
      <c r="C50" s="76">
        <f t="shared" si="1"/>
        <v>0.7876567433</v>
      </c>
      <c r="D50" s="76">
        <f t="shared" si="2"/>
        <v>6885444357</v>
      </c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1.25" customHeight="1">
      <c r="A51" s="59"/>
      <c r="B51" s="75">
        <v>41.0</v>
      </c>
      <c r="C51" s="76">
        <f t="shared" si="1"/>
        <v>0.6664384458</v>
      </c>
      <c r="D51" s="76">
        <f t="shared" si="2"/>
        <v>6529892082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1.25" customHeight="1">
      <c r="A52" s="59"/>
      <c r="B52" s="75">
        <v>42.0</v>
      </c>
      <c r="C52" s="76">
        <f t="shared" si="1"/>
        <v>0.4376511854</v>
      </c>
      <c r="D52" s="76">
        <f t="shared" si="2"/>
        <v>5963056535</v>
      </c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1.25" customHeight="1">
      <c r="A53" s="59"/>
      <c r="B53" s="75">
        <v>43.0</v>
      </c>
      <c r="C53" s="76">
        <f t="shared" si="1"/>
        <v>0.1893506495</v>
      </c>
      <c r="D53" s="76">
        <f t="shared" si="2"/>
        <v>5264572446</v>
      </c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1.25" customHeight="1">
      <c r="A54" s="59"/>
      <c r="B54" s="75">
        <v>44.0</v>
      </c>
      <c r="C54" s="76">
        <f t="shared" si="1"/>
        <v>0.3814335987</v>
      </c>
      <c r="D54" s="76">
        <f t="shared" si="2"/>
        <v>5823245923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1.25" customHeight="1">
      <c r="A55" s="59"/>
      <c r="B55" s="75">
        <v>45.0</v>
      </c>
      <c r="C55" s="76">
        <f t="shared" si="1"/>
        <v>0.6688528579</v>
      </c>
      <c r="D55" s="76">
        <f t="shared" si="2"/>
        <v>6536311471</v>
      </c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1.25" customHeight="1">
      <c r="A56" s="59"/>
      <c r="B56" s="75">
        <v>46.0</v>
      </c>
      <c r="C56" s="76">
        <f t="shared" si="1"/>
        <v>0.5872986574</v>
      </c>
      <c r="D56" s="76">
        <f t="shared" si="2"/>
        <v>6327599759</v>
      </c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1.25" customHeight="1">
      <c r="A57" s="59"/>
      <c r="B57" s="75">
        <v>47.0</v>
      </c>
      <c r="C57" s="76">
        <f t="shared" si="1"/>
        <v>0.3581121734</v>
      </c>
      <c r="D57" s="76">
        <f t="shared" si="2"/>
        <v>5763579628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1.25" customHeight="1">
      <c r="A58" s="59"/>
      <c r="B58" s="75">
        <v>48.0</v>
      </c>
      <c r="C58" s="76">
        <f t="shared" si="1"/>
        <v>0.02606661394</v>
      </c>
      <c r="D58" s="76">
        <f t="shared" si="2"/>
        <v>4239351440</v>
      </c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1.25" customHeight="1">
      <c r="A59" s="59"/>
      <c r="B59" s="75">
        <v>49.0</v>
      </c>
      <c r="C59" s="76">
        <f t="shared" si="1"/>
        <v>0.2962017083</v>
      </c>
      <c r="D59" s="76">
        <f t="shared" si="2"/>
        <v>5597643456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1.25" customHeight="1">
      <c r="A60" s="59"/>
      <c r="B60" s="75">
        <v>50.0</v>
      </c>
      <c r="C60" s="76">
        <f t="shared" si="1"/>
        <v>0.8263428663</v>
      </c>
      <c r="D60" s="76">
        <f t="shared" si="2"/>
        <v>7022071974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1.25" customHeight="1">
      <c r="A61" s="59"/>
      <c r="B61" s="75">
        <v>51.0</v>
      </c>
      <c r="C61" s="76">
        <f t="shared" si="1"/>
        <v>0.8616342498</v>
      </c>
      <c r="D61" s="76">
        <f t="shared" si="2"/>
        <v>7164865168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1.25" customHeight="1">
      <c r="A62" s="59"/>
      <c r="B62" s="75">
        <v>52.0</v>
      </c>
      <c r="C62" s="76">
        <f t="shared" si="1"/>
        <v>0.08806536646</v>
      </c>
      <c r="D62" s="76">
        <f t="shared" si="2"/>
        <v>4808350244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1.25" customHeight="1">
      <c r="A63" s="59"/>
      <c r="B63" s="75">
        <v>53.0</v>
      </c>
      <c r="C63" s="76">
        <f t="shared" si="1"/>
        <v>0.7572109492</v>
      </c>
      <c r="D63" s="76">
        <f t="shared" si="2"/>
        <v>6787958886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1.25" customHeight="1">
      <c r="A64" s="59"/>
      <c r="B64" s="75">
        <v>54.0</v>
      </c>
      <c r="C64" s="76">
        <f t="shared" si="1"/>
        <v>0.9944884865</v>
      </c>
      <c r="D64" s="76">
        <f t="shared" si="2"/>
        <v>8569121231</v>
      </c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1.25" customHeight="1">
      <c r="A65" s="59"/>
      <c r="B65" s="75">
        <v>55.0</v>
      </c>
      <c r="C65" s="76">
        <f t="shared" si="1"/>
        <v>0.9216743726</v>
      </c>
      <c r="D65" s="76">
        <f t="shared" si="2"/>
        <v>7482291567</v>
      </c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1.25" customHeight="1">
      <c r="A66" s="59"/>
      <c r="B66" s="75">
        <v>56.0</v>
      </c>
      <c r="C66" s="76">
        <f t="shared" si="1"/>
        <v>0.2017448199</v>
      </c>
      <c r="D66" s="76">
        <f t="shared" si="2"/>
        <v>5307915124</v>
      </c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1.25" customHeight="1">
      <c r="A67" s="59"/>
      <c r="B67" s="75">
        <v>57.0</v>
      </c>
      <c r="C67" s="76">
        <f t="shared" si="1"/>
        <v>0.2801938222</v>
      </c>
      <c r="D67" s="76">
        <f t="shared" si="2"/>
        <v>5552347540</v>
      </c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1.25" customHeight="1">
      <c r="A68" s="59"/>
      <c r="B68" s="75">
        <v>58.0</v>
      </c>
      <c r="C68" s="76">
        <f t="shared" si="1"/>
        <v>0.559531978</v>
      </c>
      <c r="D68" s="76">
        <f t="shared" si="2"/>
        <v>6259216779</v>
      </c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1.25" customHeight="1">
      <c r="A69" s="59"/>
      <c r="B69" s="75">
        <v>59.0</v>
      </c>
      <c r="C69" s="76">
        <f t="shared" si="1"/>
        <v>0.5368209663</v>
      </c>
      <c r="D69" s="76">
        <f t="shared" si="2"/>
        <v>6203834725</v>
      </c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1.25" customHeight="1">
      <c r="A70" s="59"/>
      <c r="B70" s="75">
        <v>60.0</v>
      </c>
      <c r="C70" s="76">
        <f t="shared" si="1"/>
        <v>0.02726642094</v>
      </c>
      <c r="D70" s="76">
        <f t="shared" si="2"/>
        <v>4258134552</v>
      </c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1.25" customHeight="1">
      <c r="A71" s="59"/>
      <c r="B71" s="75">
        <v>61.0</v>
      </c>
      <c r="C71" s="76">
        <f t="shared" si="1"/>
        <v>0.9802776978</v>
      </c>
      <c r="D71" s="76">
        <f t="shared" si="2"/>
        <v>8103265817</v>
      </c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1.25" customHeight="1">
      <c r="A72" s="59"/>
      <c r="B72" s="75">
        <v>62.0</v>
      </c>
      <c r="C72" s="76">
        <f t="shared" si="1"/>
        <v>0.9638318095</v>
      </c>
      <c r="D72" s="76">
        <f t="shared" si="2"/>
        <v>7849772288</v>
      </c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1.25" customHeight="1">
      <c r="A73" s="59"/>
      <c r="B73" s="75">
        <v>63.0</v>
      </c>
      <c r="C73" s="76">
        <f t="shared" si="1"/>
        <v>0.5129360619</v>
      </c>
      <c r="D73" s="76">
        <f t="shared" si="2"/>
        <v>6145902014</v>
      </c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1.25" customHeight="1">
      <c r="A74" s="59"/>
      <c r="B74" s="75">
        <v>64.0</v>
      </c>
      <c r="C74" s="76">
        <f t="shared" si="1"/>
        <v>0.5680522256</v>
      </c>
      <c r="D74" s="76">
        <f t="shared" si="2"/>
        <v>6280107351</v>
      </c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1.25" customHeight="1">
      <c r="A75" s="59"/>
      <c r="B75" s="75">
        <v>65.0</v>
      </c>
      <c r="C75" s="76">
        <f t="shared" si="1"/>
        <v>0.4554140456</v>
      </c>
      <c r="D75" s="76">
        <f t="shared" si="2"/>
        <v>6006443957</v>
      </c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1.25" customHeight="1">
      <c r="A76" s="59"/>
      <c r="B76" s="75">
        <v>66.0</v>
      </c>
      <c r="C76" s="76">
        <f t="shared" si="1"/>
        <v>0.179092459</v>
      </c>
      <c r="D76" s="76">
        <f t="shared" si="2"/>
        <v>5227360486</v>
      </c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1.25" customHeight="1">
      <c r="A77" s="59"/>
      <c r="B77" s="75">
        <v>67.0</v>
      </c>
      <c r="C77" s="76">
        <f t="shared" si="1"/>
        <v>0.650253443</v>
      </c>
      <c r="D77" s="76">
        <f t="shared" si="2"/>
        <v>6487313843</v>
      </c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1.25" customHeight="1">
      <c r="A78" s="59"/>
      <c r="B78" s="75">
        <v>68.0</v>
      </c>
      <c r="C78" s="76">
        <f t="shared" si="1"/>
        <v>0.9746042846</v>
      </c>
      <c r="D78" s="76">
        <f t="shared" si="2"/>
        <v>8000640758</v>
      </c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1.25" customHeight="1">
      <c r="A79" s="59"/>
      <c r="B79" s="75">
        <v>69.0</v>
      </c>
      <c r="C79" s="76">
        <f t="shared" si="1"/>
        <v>0.6527069793</v>
      </c>
      <c r="D79" s="76">
        <f t="shared" si="2"/>
        <v>6493719971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1.25" customHeight="1">
      <c r="A80" s="59"/>
      <c r="B80" s="75">
        <v>70.0</v>
      </c>
      <c r="C80" s="76">
        <f t="shared" si="1"/>
        <v>0.6587020678</v>
      </c>
      <c r="D80" s="76">
        <f t="shared" si="2"/>
        <v>6509444157</v>
      </c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1.25" customHeight="1">
      <c r="A81" s="59"/>
      <c r="B81" s="75">
        <v>71.0</v>
      </c>
      <c r="C81" s="76">
        <f t="shared" si="1"/>
        <v>0.4104046187</v>
      </c>
      <c r="D81" s="76">
        <f t="shared" si="2"/>
        <v>5895872432</v>
      </c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1.25" customHeight="1">
      <c r="A82" s="59"/>
      <c r="B82" s="75">
        <v>72.0</v>
      </c>
      <c r="C82" s="76">
        <f t="shared" si="1"/>
        <v>0.3564885731</v>
      </c>
      <c r="D82" s="76">
        <f t="shared" si="2"/>
        <v>5759378105</v>
      </c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1.25" customHeight="1">
      <c r="A83" s="59"/>
      <c r="B83" s="75">
        <v>73.0</v>
      </c>
      <c r="C83" s="76">
        <f t="shared" si="1"/>
        <v>0.4928827956</v>
      </c>
      <c r="D83" s="76">
        <f t="shared" si="2"/>
        <v>6097358463</v>
      </c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1.25" customHeight="1">
      <c r="A84" s="59"/>
      <c r="B84" s="75">
        <v>74.0</v>
      </c>
      <c r="C84" s="76">
        <f t="shared" si="1"/>
        <v>0.7372143842</v>
      </c>
      <c r="D84" s="76">
        <f t="shared" si="2"/>
        <v>6727533256</v>
      </c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1.25" customHeight="1">
      <c r="A85" s="59"/>
      <c r="B85" s="75">
        <v>75.0</v>
      </c>
      <c r="C85" s="76">
        <f t="shared" si="1"/>
        <v>0.2235597963</v>
      </c>
      <c r="D85" s="76">
        <f t="shared" si="2"/>
        <v>5380508561</v>
      </c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1.25" customHeight="1">
      <c r="A86" s="59"/>
      <c r="B86" s="75">
        <v>76.0</v>
      </c>
      <c r="C86" s="76">
        <f t="shared" si="1"/>
        <v>0.5002188166</v>
      </c>
      <c r="D86" s="76">
        <f t="shared" si="2"/>
        <v>6115115563</v>
      </c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1.25" customHeight="1">
      <c r="A87" s="59"/>
      <c r="B87" s="75">
        <v>77.0</v>
      </c>
      <c r="C87" s="76">
        <f t="shared" si="1"/>
        <v>0.7182640556</v>
      </c>
      <c r="D87" s="76">
        <f t="shared" si="2"/>
        <v>6672408109</v>
      </c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1.25" customHeight="1">
      <c r="A88" s="59"/>
      <c r="B88" s="75">
        <v>78.0</v>
      </c>
      <c r="C88" s="76">
        <f t="shared" si="1"/>
        <v>0.6681679564</v>
      </c>
      <c r="D88" s="76">
        <f t="shared" si="2"/>
        <v>6534488587</v>
      </c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1.25" customHeight="1">
      <c r="A89" s="59"/>
      <c r="B89" s="75">
        <v>79.0</v>
      </c>
      <c r="C89" s="76">
        <f t="shared" si="1"/>
        <v>0.9640342204</v>
      </c>
      <c r="D89" s="76">
        <f t="shared" si="2"/>
        <v>7852240205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1.25" customHeight="1">
      <c r="A90" s="59"/>
      <c r="B90" s="75">
        <v>80.0</v>
      </c>
      <c r="C90" s="76">
        <f t="shared" si="1"/>
        <v>0.548002462</v>
      </c>
      <c r="D90" s="76">
        <f t="shared" si="2"/>
        <v>6231053414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1.25" customHeight="1">
      <c r="A91" s="59"/>
      <c r="B91" s="75">
        <v>81.0</v>
      </c>
      <c r="C91" s="76">
        <f t="shared" si="1"/>
        <v>0.4383989239</v>
      </c>
      <c r="D91" s="76">
        <f t="shared" si="2"/>
        <v>5964888520</v>
      </c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1.25" customHeight="1">
      <c r="A92" s="59"/>
      <c r="B92" s="75">
        <v>82.0</v>
      </c>
      <c r="C92" s="76">
        <f t="shared" si="1"/>
        <v>0.9142867017</v>
      </c>
      <c r="D92" s="76">
        <f t="shared" si="2"/>
        <v>7435179469</v>
      </c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1.25" customHeight="1">
      <c r="A93" s="59"/>
      <c r="B93" s="75">
        <v>83.0</v>
      </c>
      <c r="C93" s="76">
        <f t="shared" si="1"/>
        <v>0.02212531416</v>
      </c>
      <c r="D93" s="76">
        <f t="shared" si="2"/>
        <v>4172071082</v>
      </c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1.25" customHeight="1">
      <c r="A94" s="59"/>
      <c r="B94" s="75">
        <v>84.0</v>
      </c>
      <c r="C94" s="76">
        <f t="shared" si="1"/>
        <v>0.630787634</v>
      </c>
      <c r="D94" s="76">
        <f t="shared" si="2"/>
        <v>6437039978</v>
      </c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1.25" customHeight="1">
      <c r="A95" s="59"/>
      <c r="B95" s="75">
        <v>85.0</v>
      </c>
      <c r="C95" s="76">
        <f t="shared" si="1"/>
        <v>0.8875371777</v>
      </c>
      <c r="D95" s="76">
        <f t="shared" si="2"/>
        <v>7286379819</v>
      </c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1.25" customHeight="1">
      <c r="A96" s="59"/>
      <c r="B96" s="75">
        <v>86.0</v>
      </c>
      <c r="C96" s="76">
        <f t="shared" si="1"/>
        <v>0.008207367403</v>
      </c>
      <c r="D96" s="76">
        <f t="shared" si="2"/>
        <v>3797559235</v>
      </c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1.25" customHeight="1">
      <c r="A97" s="59"/>
      <c r="B97" s="75">
        <v>87.0</v>
      </c>
      <c r="C97" s="76">
        <f t="shared" si="1"/>
        <v>0.8306089044</v>
      </c>
      <c r="D97" s="76">
        <f t="shared" si="2"/>
        <v>7038258174</v>
      </c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1.25" customHeight="1">
      <c r="A98" s="59"/>
      <c r="B98" s="75">
        <v>88.0</v>
      </c>
      <c r="C98" s="76">
        <f t="shared" si="1"/>
        <v>0.1687761633</v>
      </c>
      <c r="D98" s="76">
        <f t="shared" si="2"/>
        <v>5188559082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1.25" customHeight="1">
      <c r="A99" s="59"/>
      <c r="B99" s="75">
        <v>89.0</v>
      </c>
      <c r="C99" s="76">
        <f t="shared" si="1"/>
        <v>0.9794320975</v>
      </c>
      <c r="D99" s="76">
        <f t="shared" si="2"/>
        <v>8086503087</v>
      </c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1.25" customHeight="1">
      <c r="A100" s="59"/>
      <c r="B100" s="75">
        <v>90.0</v>
      </c>
      <c r="C100" s="76">
        <f t="shared" si="1"/>
        <v>0.2872316444</v>
      </c>
      <c r="D100" s="76">
        <f t="shared" si="2"/>
        <v>5572408398</v>
      </c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1.25" customHeight="1">
      <c r="A101" s="59"/>
      <c r="B101" s="75">
        <v>91.0</v>
      </c>
      <c r="C101" s="76">
        <f t="shared" si="1"/>
        <v>0.6662383868</v>
      </c>
      <c r="D101" s="76">
        <f t="shared" si="2"/>
        <v>6529360996</v>
      </c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1.25" customHeight="1">
      <c r="A102" s="59"/>
      <c r="B102" s="75">
        <v>92.0</v>
      </c>
      <c r="C102" s="76">
        <f t="shared" si="1"/>
        <v>0.05354468402</v>
      </c>
      <c r="D102" s="76">
        <f t="shared" si="2"/>
        <v>4558596940</v>
      </c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1.25" customHeight="1">
      <c r="A103" s="59"/>
      <c r="B103" s="75">
        <v>93.0</v>
      </c>
      <c r="C103" s="76">
        <f t="shared" si="1"/>
        <v>0.3474874062</v>
      </c>
      <c r="D103" s="76">
        <f t="shared" si="2"/>
        <v>5735960044</v>
      </c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1.25" customHeight="1">
      <c r="A104" s="59"/>
      <c r="B104" s="75">
        <v>94.0</v>
      </c>
      <c r="C104" s="76">
        <f t="shared" si="1"/>
        <v>0.07220125349</v>
      </c>
      <c r="D104" s="76">
        <f t="shared" si="2"/>
        <v>4705198522</v>
      </c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1.25" customHeight="1">
      <c r="A105" s="59"/>
      <c r="B105" s="75">
        <v>95.0</v>
      </c>
      <c r="C105" s="76">
        <f t="shared" si="1"/>
        <v>0.03975300822</v>
      </c>
      <c r="D105" s="76">
        <f t="shared" si="2"/>
        <v>4421341295</v>
      </c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1.25" customHeight="1">
      <c r="A106" s="59"/>
      <c r="B106" s="75">
        <v>96.0</v>
      </c>
      <c r="C106" s="76">
        <f t="shared" si="1"/>
        <v>0.2081420612</v>
      </c>
      <c r="D106" s="76">
        <f t="shared" si="2"/>
        <v>5329660877</v>
      </c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1.25" customHeight="1">
      <c r="A107" s="59"/>
      <c r="B107" s="75">
        <v>97.0</v>
      </c>
      <c r="C107" s="76">
        <f t="shared" si="1"/>
        <v>0.692056812</v>
      </c>
      <c r="D107" s="76">
        <f t="shared" si="2"/>
        <v>6599018908</v>
      </c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1.25" customHeight="1">
      <c r="A108" s="59"/>
      <c r="B108" s="75">
        <v>98.0</v>
      </c>
      <c r="C108" s="76">
        <f t="shared" si="1"/>
        <v>0.4084470207</v>
      </c>
      <c r="D108" s="76">
        <f t="shared" si="2"/>
        <v>5891008329</v>
      </c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1.25" customHeight="1">
      <c r="A109" s="59"/>
      <c r="B109" s="75">
        <v>99.0</v>
      </c>
      <c r="C109" s="76">
        <f t="shared" si="1"/>
        <v>0.01231711951</v>
      </c>
      <c r="D109" s="76">
        <f t="shared" si="2"/>
        <v>3944785549</v>
      </c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1.25" customHeight="1">
      <c r="A110" s="59"/>
      <c r="B110" s="75">
        <v>100.0</v>
      </c>
      <c r="C110" s="76">
        <f t="shared" si="1"/>
        <v>0.08500830998</v>
      </c>
      <c r="D110" s="76">
        <f t="shared" si="2"/>
        <v>4789631563</v>
      </c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1.25" customHeight="1">
      <c r="A111" s="59"/>
      <c r="B111" s="75">
        <v>101.0</v>
      </c>
      <c r="C111" s="76">
        <f t="shared" si="1"/>
        <v>0.4217432461</v>
      </c>
      <c r="D111" s="76">
        <f t="shared" si="2"/>
        <v>5923941044</v>
      </c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1.25" customHeight="1">
      <c r="A112" s="59"/>
      <c r="B112" s="75">
        <v>102.0</v>
      </c>
      <c r="C112" s="76">
        <f t="shared" si="1"/>
        <v>0.3158634173</v>
      </c>
      <c r="D112" s="76">
        <f t="shared" si="2"/>
        <v>5651773971</v>
      </c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1.25" customHeight="1">
      <c r="A113" s="59"/>
      <c r="B113" s="75">
        <v>103.0</v>
      </c>
      <c r="C113" s="76">
        <f t="shared" si="1"/>
        <v>0.3319752708</v>
      </c>
      <c r="D113" s="76">
        <f t="shared" si="2"/>
        <v>5695064301</v>
      </c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1.25" customHeight="1">
      <c r="A114" s="59"/>
      <c r="B114" s="75">
        <v>104.0</v>
      </c>
      <c r="C114" s="76">
        <f t="shared" si="1"/>
        <v>0.5062864081</v>
      </c>
      <c r="D114" s="76">
        <f t="shared" si="2"/>
        <v>6129802259</v>
      </c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1.25" customHeight="1">
      <c r="A115" s="59"/>
      <c r="B115" s="75">
        <v>105.0</v>
      </c>
      <c r="C115" s="76">
        <f t="shared" si="1"/>
        <v>0.7718339448</v>
      </c>
      <c r="D115" s="76">
        <f t="shared" si="2"/>
        <v>6833864704</v>
      </c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1.25" customHeight="1">
      <c r="A116" s="59"/>
      <c r="B116" s="75">
        <v>106.0</v>
      </c>
      <c r="C116" s="76">
        <f t="shared" si="1"/>
        <v>0.6055126087</v>
      </c>
      <c r="D116" s="76">
        <f t="shared" si="2"/>
        <v>6373022356</v>
      </c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1.25" customHeight="1">
      <c r="A117" s="59"/>
      <c r="B117" s="75">
        <v>107.0</v>
      </c>
      <c r="C117" s="76">
        <f t="shared" si="1"/>
        <v>0.3706225016</v>
      </c>
      <c r="D117" s="76">
        <f t="shared" si="2"/>
        <v>5795738476</v>
      </c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1.25" customHeight="1">
      <c r="A118" s="59"/>
      <c r="B118" s="75">
        <v>108.0</v>
      </c>
      <c r="C118" s="76">
        <f t="shared" si="1"/>
        <v>0.8770750547</v>
      </c>
      <c r="D118" s="76">
        <f t="shared" si="2"/>
        <v>7235158852</v>
      </c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1.25" customHeight="1">
      <c r="A119" s="59"/>
      <c r="B119" s="75">
        <v>109.0</v>
      </c>
      <c r="C119" s="76">
        <f t="shared" si="1"/>
        <v>0.8105459527</v>
      </c>
      <c r="D119" s="76">
        <f t="shared" si="2"/>
        <v>6964230792</v>
      </c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1.25" customHeight="1">
      <c r="A120" s="59"/>
      <c r="B120" s="75">
        <v>110.0</v>
      </c>
      <c r="C120" s="76">
        <f t="shared" si="1"/>
        <v>0.7117626971</v>
      </c>
      <c r="D120" s="76">
        <f t="shared" si="2"/>
        <v>6653916125</v>
      </c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1.25" customHeight="1">
      <c r="A121" s="59"/>
      <c r="B121" s="75">
        <v>111.0</v>
      </c>
      <c r="C121" s="76">
        <f t="shared" si="1"/>
        <v>0.4601530748</v>
      </c>
      <c r="D121" s="76">
        <f t="shared" si="2"/>
        <v>6017979072</v>
      </c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1.25" customHeight="1">
      <c r="A122" s="59"/>
      <c r="B122" s="75">
        <v>112.0</v>
      </c>
      <c r="C122" s="76">
        <f t="shared" si="1"/>
        <v>0.2093971785</v>
      </c>
      <c r="D122" s="76">
        <f t="shared" si="2"/>
        <v>5333880660</v>
      </c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1.25" customHeight="1">
      <c r="A123" s="59"/>
      <c r="B123" s="75">
        <v>113.0</v>
      </c>
      <c r="C123" s="76">
        <f t="shared" si="1"/>
        <v>0.002546636083</v>
      </c>
      <c r="D123" s="76">
        <f t="shared" si="2"/>
        <v>3409856042</v>
      </c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1.25" customHeight="1">
      <c r="A124" s="59"/>
      <c r="B124" s="75">
        <v>114.0</v>
      </c>
      <c r="C124" s="76">
        <f t="shared" si="1"/>
        <v>0.6618171484</v>
      </c>
      <c r="D124" s="76">
        <f t="shared" si="2"/>
        <v>6517655792</v>
      </c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1.25" customHeight="1">
      <c r="A125" s="59"/>
      <c r="B125" s="75">
        <v>115.0</v>
      </c>
      <c r="C125" s="76">
        <f t="shared" si="1"/>
        <v>0.3758651113</v>
      </c>
      <c r="D125" s="76">
        <f t="shared" si="2"/>
        <v>5809108558</v>
      </c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1.25" customHeight="1">
      <c r="A126" s="59"/>
      <c r="B126" s="75">
        <v>116.0</v>
      </c>
      <c r="C126" s="76">
        <f t="shared" si="1"/>
        <v>0.583135358</v>
      </c>
      <c r="D126" s="76">
        <f t="shared" si="2"/>
        <v>6317286622</v>
      </c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1.25" customHeight="1">
      <c r="A127" s="59"/>
      <c r="B127" s="75">
        <v>117.0</v>
      </c>
      <c r="C127" s="76">
        <f t="shared" si="1"/>
        <v>0.2892521276</v>
      </c>
      <c r="D127" s="76">
        <f t="shared" si="2"/>
        <v>5578124307</v>
      </c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1.25" customHeight="1">
      <c r="A128" s="59"/>
      <c r="B128" s="75">
        <v>118.0</v>
      </c>
      <c r="C128" s="76">
        <f t="shared" si="1"/>
        <v>0.2585936071</v>
      </c>
      <c r="D128" s="76">
        <f t="shared" si="2"/>
        <v>5489176267</v>
      </c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1.25" customHeight="1">
      <c r="A129" s="59"/>
      <c r="B129" s="75">
        <v>119.0</v>
      </c>
      <c r="C129" s="76">
        <f t="shared" si="1"/>
        <v>0.395862641</v>
      </c>
      <c r="D129" s="76">
        <f t="shared" si="2"/>
        <v>5859597927</v>
      </c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1.25" customHeight="1">
      <c r="A130" s="59"/>
      <c r="B130" s="75">
        <v>120.0</v>
      </c>
      <c r="C130" s="76">
        <f t="shared" si="1"/>
        <v>0.6399118475</v>
      </c>
      <c r="D130" s="76">
        <f t="shared" si="2"/>
        <v>6460487786</v>
      </c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1.25" customHeight="1">
      <c r="A131" s="59"/>
      <c r="B131" s="75">
        <v>121.0</v>
      </c>
      <c r="C131" s="76">
        <f t="shared" si="1"/>
        <v>0.9666960245</v>
      </c>
      <c r="D131" s="76">
        <f t="shared" si="2"/>
        <v>7885803872</v>
      </c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1.25" customHeight="1">
      <c r="A132" s="59"/>
      <c r="B132" s="75">
        <v>122.0</v>
      </c>
      <c r="C132" s="76">
        <f t="shared" si="1"/>
        <v>0.7882617455</v>
      </c>
      <c r="D132" s="76">
        <f t="shared" si="2"/>
        <v>6887459929</v>
      </c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1.25" customHeight="1">
      <c r="A133" s="59"/>
      <c r="B133" s="75">
        <v>123.0</v>
      </c>
      <c r="C133" s="76">
        <f t="shared" si="1"/>
        <v>0.5771105669</v>
      </c>
      <c r="D133" s="76">
        <f t="shared" si="2"/>
        <v>6302402798</v>
      </c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1.25" customHeight="1">
      <c r="A134" s="59"/>
      <c r="B134" s="75">
        <v>124.0</v>
      </c>
      <c r="C134" s="76">
        <f t="shared" si="1"/>
        <v>0.4568676522</v>
      </c>
      <c r="D134" s="76">
        <f t="shared" si="2"/>
        <v>6009983698</v>
      </c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1.25" customHeight="1">
      <c r="A135" s="59"/>
      <c r="B135" s="75">
        <v>125.0</v>
      </c>
      <c r="C135" s="76">
        <f t="shared" si="1"/>
        <v>0.9942996319</v>
      </c>
      <c r="D135" s="76">
        <f t="shared" si="2"/>
        <v>8557728779</v>
      </c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1.25" customHeight="1">
      <c r="A136" s="59"/>
      <c r="B136" s="75">
        <v>126.0</v>
      </c>
      <c r="C136" s="76">
        <f t="shared" si="1"/>
        <v>0.08035180537</v>
      </c>
      <c r="D136" s="76">
        <f t="shared" si="2"/>
        <v>4760123983</v>
      </c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1.25" customHeight="1">
      <c r="A137" s="59"/>
      <c r="B137" s="75">
        <v>127.0</v>
      </c>
      <c r="C137" s="76">
        <f t="shared" si="1"/>
        <v>0.6319618409</v>
      </c>
      <c r="D137" s="76">
        <f t="shared" si="2"/>
        <v>6440046578</v>
      </c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1.25" customHeight="1">
      <c r="A138" s="59"/>
      <c r="B138" s="75">
        <v>128.0</v>
      </c>
      <c r="C138" s="76">
        <f t="shared" si="1"/>
        <v>0.6795215909</v>
      </c>
      <c r="D138" s="76">
        <f t="shared" si="2"/>
        <v>6564906548</v>
      </c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1.25" customHeight="1">
      <c r="A139" s="59"/>
      <c r="B139" s="75">
        <v>129.0</v>
      </c>
      <c r="C139" s="76">
        <f t="shared" si="1"/>
        <v>0.751663917</v>
      </c>
      <c r="D139" s="76">
        <f t="shared" si="2"/>
        <v>6770941154</v>
      </c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1.25" customHeight="1">
      <c r="A140" s="59"/>
      <c r="B140" s="75">
        <v>130.0</v>
      </c>
      <c r="C140" s="76">
        <f t="shared" si="1"/>
        <v>0.5461964125</v>
      </c>
      <c r="D140" s="76">
        <f t="shared" si="2"/>
        <v>6226651313</v>
      </c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1.25" customHeight="1">
      <c r="A141" s="59"/>
      <c r="B141" s="75">
        <v>131.0</v>
      </c>
      <c r="C141" s="76">
        <f t="shared" si="1"/>
        <v>0.0633910546</v>
      </c>
      <c r="D141" s="76">
        <f t="shared" si="2"/>
        <v>4640190047</v>
      </c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1.25" customHeight="1">
      <c r="A142" s="59"/>
      <c r="B142" s="75">
        <v>132.0</v>
      </c>
      <c r="C142" s="76">
        <f t="shared" si="1"/>
        <v>0.1063667215</v>
      </c>
      <c r="D142" s="76">
        <f t="shared" si="2"/>
        <v>4911361531</v>
      </c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1.25" customHeight="1">
      <c r="A143" s="59"/>
      <c r="B143" s="75">
        <v>133.0</v>
      </c>
      <c r="C143" s="76">
        <f t="shared" si="1"/>
        <v>0.6755431164</v>
      </c>
      <c r="D143" s="76">
        <f t="shared" si="2"/>
        <v>6554198283</v>
      </c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1.25" customHeight="1">
      <c r="A144" s="59"/>
      <c r="B144" s="75">
        <v>134.0</v>
      </c>
      <c r="C144" s="76">
        <f t="shared" si="1"/>
        <v>0.9005705748</v>
      </c>
      <c r="D144" s="76">
        <f t="shared" si="2"/>
        <v>7355203582</v>
      </c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1.25" customHeight="1">
      <c r="A145" s="59"/>
      <c r="B145" s="75">
        <v>135.0</v>
      </c>
      <c r="C145" s="76">
        <f t="shared" si="1"/>
        <v>0.02283155036</v>
      </c>
      <c r="D145" s="76">
        <f t="shared" si="2"/>
        <v>4184831219</v>
      </c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1.25" customHeight="1">
      <c r="A146" s="59"/>
      <c r="B146" s="75">
        <v>136.0</v>
      </c>
      <c r="C146" s="76">
        <f t="shared" si="1"/>
        <v>0.01258812623</v>
      </c>
      <c r="D146" s="76">
        <f t="shared" si="2"/>
        <v>3952899538</v>
      </c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1.25" customHeight="1">
      <c r="A147" s="59"/>
      <c r="B147" s="75">
        <v>137.0</v>
      </c>
      <c r="C147" s="76">
        <f t="shared" si="1"/>
        <v>0.6554478216</v>
      </c>
      <c r="D147" s="76">
        <f t="shared" si="2"/>
        <v>6500896051</v>
      </c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1.25" customHeight="1">
      <c r="A148" s="59"/>
      <c r="B148" s="75">
        <v>138.0</v>
      </c>
      <c r="C148" s="76">
        <f t="shared" si="1"/>
        <v>0.6317455845</v>
      </c>
      <c r="D148" s="76">
        <f t="shared" si="2"/>
        <v>6439492609</v>
      </c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1.25" customHeight="1">
      <c r="A149" s="59"/>
      <c r="B149" s="75">
        <v>139.0</v>
      </c>
      <c r="C149" s="76">
        <f t="shared" si="1"/>
        <v>0.6914283147</v>
      </c>
      <c r="D149" s="76">
        <f t="shared" si="2"/>
        <v>6597294451</v>
      </c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1.25" customHeight="1">
      <c r="A150" s="59"/>
      <c r="B150" s="75">
        <v>140.0</v>
      </c>
      <c r="C150" s="76">
        <f t="shared" si="1"/>
        <v>0.3762628973</v>
      </c>
      <c r="D150" s="76">
        <f t="shared" si="2"/>
        <v>5810120602</v>
      </c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1.25" customHeight="1">
      <c r="A151" s="59"/>
      <c r="B151" s="75">
        <v>141.0</v>
      </c>
      <c r="C151" s="76">
        <f t="shared" si="1"/>
        <v>0.543865531</v>
      </c>
      <c r="D151" s="76">
        <f t="shared" si="2"/>
        <v>6220973404</v>
      </c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1.25" customHeight="1">
      <c r="A152" s="59"/>
      <c r="B152" s="75">
        <v>142.0</v>
      </c>
      <c r="C152" s="76">
        <f t="shared" si="1"/>
        <v>0.9267745933</v>
      </c>
      <c r="D152" s="76">
        <f t="shared" si="2"/>
        <v>7516819834</v>
      </c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1.25" customHeight="1">
      <c r="A153" s="59"/>
      <c r="B153" s="75">
        <v>143.0</v>
      </c>
      <c r="C153" s="76">
        <f t="shared" si="1"/>
        <v>0.853682084</v>
      </c>
      <c r="D153" s="76">
        <f t="shared" si="2"/>
        <v>7130746323</v>
      </c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1.25" customHeight="1">
      <c r="A154" s="59"/>
      <c r="B154" s="75">
        <v>144.0</v>
      </c>
      <c r="C154" s="76">
        <f t="shared" si="1"/>
        <v>0.8276292075</v>
      </c>
      <c r="D154" s="76">
        <f t="shared" si="2"/>
        <v>7026925607</v>
      </c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1.25" customHeight="1">
      <c r="A155" s="59"/>
      <c r="B155" s="75">
        <v>145.0</v>
      </c>
      <c r="C155" s="76">
        <f t="shared" si="1"/>
        <v>0.6458752382</v>
      </c>
      <c r="D155" s="76">
        <f t="shared" si="2"/>
        <v>6475922865</v>
      </c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1.25" customHeight="1">
      <c r="A156" s="59"/>
      <c r="B156" s="75">
        <v>146.0</v>
      </c>
      <c r="C156" s="76">
        <f t="shared" si="1"/>
        <v>0.6816791623</v>
      </c>
      <c r="D156" s="76">
        <f t="shared" si="2"/>
        <v>6570736920</v>
      </c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1.25" customHeight="1">
      <c r="A157" s="59"/>
      <c r="B157" s="75">
        <v>147.0</v>
      </c>
      <c r="C157" s="76">
        <f t="shared" si="1"/>
        <v>0.7318748872</v>
      </c>
      <c r="D157" s="76">
        <f t="shared" si="2"/>
        <v>6711805727</v>
      </c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1.25" customHeight="1">
      <c r="A158" s="59"/>
      <c r="B158" s="75">
        <v>148.0</v>
      </c>
      <c r="C158" s="76">
        <f t="shared" si="1"/>
        <v>0.5804882597</v>
      </c>
      <c r="D158" s="76">
        <f t="shared" si="2"/>
        <v>6310741429</v>
      </c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1.25" customHeight="1">
      <c r="A159" s="59"/>
      <c r="B159" s="75">
        <v>149.0</v>
      </c>
      <c r="C159" s="76">
        <f t="shared" si="1"/>
        <v>0.5929715324</v>
      </c>
      <c r="D159" s="76">
        <f t="shared" si="2"/>
        <v>6341691809</v>
      </c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1.25" customHeight="1">
      <c r="A160" s="59"/>
      <c r="B160" s="75">
        <v>150.0</v>
      </c>
      <c r="C160" s="76">
        <f t="shared" si="1"/>
        <v>0.4303072601</v>
      </c>
      <c r="D160" s="76">
        <f t="shared" si="2"/>
        <v>5945033582</v>
      </c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1.25" customHeight="1">
      <c r="A161" s="59"/>
      <c r="B161" s="75">
        <v>151.0</v>
      </c>
      <c r="C161" s="76">
        <f t="shared" si="1"/>
        <v>0.08033073015</v>
      </c>
      <c r="D161" s="76">
        <f t="shared" si="2"/>
        <v>4759987537</v>
      </c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1.25" customHeight="1">
      <c r="A162" s="59"/>
      <c r="B162" s="75">
        <v>152.0</v>
      </c>
      <c r="C162" s="76">
        <f t="shared" si="1"/>
        <v>0.8245295225</v>
      </c>
      <c r="D162" s="76">
        <f t="shared" si="2"/>
        <v>7015268534</v>
      </c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1.25" customHeight="1">
      <c r="A163" s="59"/>
      <c r="B163" s="75">
        <v>153.0</v>
      </c>
      <c r="C163" s="76">
        <f t="shared" si="1"/>
        <v>0.5772031184</v>
      </c>
      <c r="D163" s="76">
        <f t="shared" si="2"/>
        <v>6302631094</v>
      </c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1.25" customHeight="1">
      <c r="A164" s="59"/>
      <c r="B164" s="75">
        <v>154.0</v>
      </c>
      <c r="C164" s="76">
        <f t="shared" si="1"/>
        <v>0.5109852567</v>
      </c>
      <c r="D164" s="76">
        <f t="shared" si="2"/>
        <v>6141178135</v>
      </c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1.25" customHeight="1">
      <c r="A165" s="59"/>
      <c r="B165" s="75">
        <v>155.0</v>
      </c>
      <c r="C165" s="76">
        <f t="shared" si="1"/>
        <v>0.0004796326139</v>
      </c>
      <c r="D165" s="76">
        <f t="shared" si="2"/>
        <v>2925958515</v>
      </c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1.25" customHeight="1">
      <c r="A166" s="59"/>
      <c r="B166" s="75">
        <v>156.0</v>
      </c>
      <c r="C166" s="76">
        <f t="shared" si="1"/>
        <v>0.05834596336</v>
      </c>
      <c r="D166" s="76">
        <f t="shared" si="2"/>
        <v>4599735005</v>
      </c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1.25" customHeight="1">
      <c r="A167" s="59"/>
      <c r="B167" s="75">
        <v>157.0</v>
      </c>
      <c r="C167" s="76">
        <f t="shared" si="1"/>
        <v>0.5242695472</v>
      </c>
      <c r="D167" s="76">
        <f t="shared" si="2"/>
        <v>6173364499</v>
      </c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1.25" customHeight="1">
      <c r="A168" s="59"/>
      <c r="B168" s="75">
        <v>158.0</v>
      </c>
      <c r="C168" s="76">
        <f t="shared" si="1"/>
        <v>0.5566877586</v>
      </c>
      <c r="D168" s="76">
        <f t="shared" si="2"/>
        <v>6252258637</v>
      </c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1.25" customHeight="1">
      <c r="A169" s="59"/>
      <c r="B169" s="75">
        <v>159.0</v>
      </c>
      <c r="C169" s="76">
        <f t="shared" si="1"/>
        <v>0.9308568285</v>
      </c>
      <c r="D169" s="76">
        <f t="shared" si="2"/>
        <v>7545807374</v>
      </c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1.25" customHeight="1">
      <c r="A170" s="59"/>
      <c r="B170" s="75">
        <v>160.0</v>
      </c>
      <c r="C170" s="76">
        <f t="shared" si="1"/>
        <v>0.6251326845</v>
      </c>
      <c r="D170" s="76">
        <f t="shared" si="2"/>
        <v>6422603380</v>
      </c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1.25" customHeight="1">
      <c r="A171" s="59"/>
      <c r="B171" s="75">
        <v>161.0</v>
      </c>
      <c r="C171" s="76">
        <f t="shared" si="1"/>
        <v>0.4180088461</v>
      </c>
      <c r="D171" s="76">
        <f t="shared" si="2"/>
        <v>5914715527</v>
      </c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1.25" customHeight="1">
      <c r="A172" s="59"/>
      <c r="B172" s="75">
        <v>162.0</v>
      </c>
      <c r="C172" s="76">
        <f t="shared" si="1"/>
        <v>0.4423006263</v>
      </c>
      <c r="D172" s="76">
        <f t="shared" si="2"/>
        <v>5974439244</v>
      </c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1.25" customHeight="1">
      <c r="A173" s="59"/>
      <c r="B173" s="75">
        <v>163.0</v>
      </c>
      <c r="C173" s="76">
        <f t="shared" si="1"/>
        <v>0.7905837241</v>
      </c>
      <c r="D173" s="76">
        <f t="shared" si="2"/>
        <v>6895227123</v>
      </c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1.25" customHeight="1">
      <c r="A174" s="59"/>
      <c r="B174" s="75">
        <v>164.0</v>
      </c>
      <c r="C174" s="76">
        <f t="shared" si="1"/>
        <v>0.2765391034</v>
      </c>
      <c r="D174" s="76">
        <f t="shared" si="2"/>
        <v>5541834028</v>
      </c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1.25" customHeight="1">
      <c r="A175" s="59"/>
      <c r="B175" s="75">
        <v>165.0</v>
      </c>
      <c r="C175" s="76">
        <f t="shared" si="1"/>
        <v>0.653748269</v>
      </c>
      <c r="D175" s="76">
        <f t="shared" si="2"/>
        <v>6496443791</v>
      </c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1.25" customHeight="1">
      <c r="A176" s="59"/>
      <c r="B176" s="75">
        <v>166.0</v>
      </c>
      <c r="C176" s="76">
        <f t="shared" si="1"/>
        <v>0.1516542179</v>
      </c>
      <c r="D176" s="76">
        <f t="shared" si="2"/>
        <v>5120627142</v>
      </c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1.25" customHeight="1">
      <c r="A177" s="59"/>
      <c r="B177" s="75">
        <v>167.0</v>
      </c>
      <c r="C177" s="76">
        <f t="shared" si="1"/>
        <v>0.3105403141</v>
      </c>
      <c r="D177" s="76">
        <f t="shared" si="2"/>
        <v>5637268987</v>
      </c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1.25" customHeight="1">
      <c r="A178" s="59"/>
      <c r="B178" s="75">
        <v>168.0</v>
      </c>
      <c r="C178" s="76">
        <f t="shared" si="1"/>
        <v>0.9348709264</v>
      </c>
      <c r="D178" s="76">
        <f t="shared" si="2"/>
        <v>7575627068</v>
      </c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1.25" customHeight="1">
      <c r="A179" s="59"/>
      <c r="B179" s="75">
        <v>169.0</v>
      </c>
      <c r="C179" s="76">
        <f t="shared" si="1"/>
        <v>0.9942788826</v>
      </c>
      <c r="D179" s="76">
        <f t="shared" si="2"/>
        <v>8556497616</v>
      </c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1.25" customHeight="1">
      <c r="A180" s="59"/>
      <c r="B180" s="75">
        <v>170.0</v>
      </c>
      <c r="C180" s="76">
        <f t="shared" si="1"/>
        <v>0.6373555282</v>
      </c>
      <c r="D180" s="76">
        <f t="shared" si="2"/>
        <v>6453898447</v>
      </c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1.25" customHeight="1">
      <c r="A181" s="59"/>
      <c r="B181" s="75">
        <v>171.0</v>
      </c>
      <c r="C181" s="76">
        <f t="shared" si="1"/>
        <v>0.1733536277</v>
      </c>
      <c r="D181" s="76">
        <f t="shared" si="2"/>
        <v>5205956778</v>
      </c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1.25" customHeight="1">
      <c r="A182" s="59"/>
      <c r="B182" s="75">
        <v>172.0</v>
      </c>
      <c r="C182" s="76">
        <f t="shared" si="1"/>
        <v>0.9498152771</v>
      </c>
      <c r="D182" s="76">
        <f t="shared" si="2"/>
        <v>7701136797</v>
      </c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1.25" customHeight="1">
      <c r="A183" s="59"/>
      <c r="B183" s="75">
        <v>173.0</v>
      </c>
      <c r="C183" s="76">
        <f t="shared" si="1"/>
        <v>0.4297541447</v>
      </c>
      <c r="D183" s="76">
        <f t="shared" si="2"/>
        <v>5943673848</v>
      </c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1.25" customHeight="1">
      <c r="A184" s="59"/>
      <c r="B184" s="75">
        <v>174.0</v>
      </c>
      <c r="C184" s="76">
        <f t="shared" si="1"/>
        <v>0.6380491025</v>
      </c>
      <c r="D184" s="76">
        <f t="shared" si="2"/>
        <v>6455684676</v>
      </c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1.25" customHeight="1">
      <c r="A185" s="59"/>
      <c r="B185" s="75">
        <v>175.0</v>
      </c>
      <c r="C185" s="76">
        <f t="shared" si="1"/>
        <v>0.7014905344</v>
      </c>
      <c r="D185" s="76">
        <f t="shared" si="2"/>
        <v>6625093495</v>
      </c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1.25" customHeight="1">
      <c r="A186" s="59"/>
      <c r="B186" s="75">
        <v>176.0</v>
      </c>
      <c r="C186" s="76">
        <f t="shared" si="1"/>
        <v>0.05308856868</v>
      </c>
      <c r="D186" s="76">
        <f t="shared" si="2"/>
        <v>4554539131</v>
      </c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1.25" customHeight="1">
      <c r="A187" s="59"/>
      <c r="B187" s="75">
        <v>177.0</v>
      </c>
      <c r="C187" s="76">
        <f t="shared" si="1"/>
        <v>0.001601611471</v>
      </c>
      <c r="D187" s="76">
        <f t="shared" si="2"/>
        <v>3268436927</v>
      </c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1.25" customHeight="1">
      <c r="A188" s="59"/>
      <c r="B188" s="75">
        <v>178.0</v>
      </c>
      <c r="C188" s="76">
        <f t="shared" si="1"/>
        <v>0.5905888029</v>
      </c>
      <c r="D188" s="76">
        <f t="shared" si="2"/>
        <v>6335767125</v>
      </c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1.25" customHeight="1">
      <c r="A189" s="59"/>
      <c r="B189" s="75">
        <v>179.0</v>
      </c>
      <c r="C189" s="76">
        <f t="shared" si="1"/>
        <v>0.4821570196</v>
      </c>
      <c r="D189" s="76">
        <f t="shared" si="2"/>
        <v>6071384180</v>
      </c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1.25" customHeight="1">
      <c r="A190" s="59"/>
      <c r="B190" s="75">
        <v>180.0</v>
      </c>
      <c r="C190" s="76">
        <f t="shared" si="1"/>
        <v>0.902883131</v>
      </c>
      <c r="D190" s="76">
        <f t="shared" si="2"/>
        <v>7368090979</v>
      </c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1.25" customHeight="1">
      <c r="A191" s="59"/>
      <c r="B191" s="75">
        <v>181.0</v>
      </c>
      <c r="C191" s="76">
        <f t="shared" si="1"/>
        <v>0.4405759044</v>
      </c>
      <c r="D191" s="76">
        <f t="shared" si="2"/>
        <v>5970219155</v>
      </c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1.25" customHeight="1">
      <c r="A192" s="59"/>
      <c r="B192" s="75">
        <v>182.0</v>
      </c>
      <c r="C192" s="76">
        <f t="shared" si="1"/>
        <v>0.2287031847</v>
      </c>
      <c r="D192" s="76">
        <f t="shared" si="2"/>
        <v>5397021801</v>
      </c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1.25" customHeight="1">
      <c r="A193" s="59"/>
      <c r="B193" s="75">
        <v>183.0</v>
      </c>
      <c r="C193" s="76">
        <f t="shared" si="1"/>
        <v>0.4983709285</v>
      </c>
      <c r="D193" s="76">
        <f t="shared" si="2"/>
        <v>6110642903</v>
      </c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1.25" customHeight="1">
      <c r="A194" s="59"/>
      <c r="B194" s="75">
        <v>184.0</v>
      </c>
      <c r="C194" s="76">
        <f t="shared" si="1"/>
        <v>0.5797157565</v>
      </c>
      <c r="D194" s="76">
        <f t="shared" si="2"/>
        <v>6308833054</v>
      </c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1.25" customHeight="1">
      <c r="A195" s="59"/>
      <c r="B195" s="75">
        <v>185.0</v>
      </c>
      <c r="C195" s="76">
        <f t="shared" si="1"/>
        <v>0.2903702232</v>
      </c>
      <c r="D195" s="76">
        <f t="shared" si="2"/>
        <v>5581279305</v>
      </c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1.25" customHeight="1">
      <c r="A196" s="59"/>
      <c r="B196" s="75">
        <v>186.0</v>
      </c>
      <c r="C196" s="76">
        <f t="shared" si="1"/>
        <v>0.1950897529</v>
      </c>
      <c r="D196" s="76">
        <f t="shared" si="2"/>
        <v>5284849984</v>
      </c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1.25" customHeight="1">
      <c r="A197" s="59"/>
      <c r="B197" s="75">
        <v>187.0</v>
      </c>
      <c r="C197" s="76">
        <f t="shared" si="1"/>
        <v>0.04748800098</v>
      </c>
      <c r="D197" s="76">
        <f t="shared" si="2"/>
        <v>4502303064</v>
      </c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1.25" customHeight="1">
      <c r="A198" s="59"/>
      <c r="B198" s="75">
        <v>188.0</v>
      </c>
      <c r="C198" s="76">
        <f t="shared" si="1"/>
        <v>0.6462571295</v>
      </c>
      <c r="D198" s="76">
        <f t="shared" si="2"/>
        <v>6476914427</v>
      </c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1.25" customHeight="1">
      <c r="A199" s="59"/>
      <c r="B199" s="75">
        <v>189.0</v>
      </c>
      <c r="C199" s="76">
        <f t="shared" si="1"/>
        <v>0.04074256279</v>
      </c>
      <c r="D199" s="76">
        <f t="shared" si="2"/>
        <v>4432374500</v>
      </c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1.25" customHeight="1">
      <c r="A200" s="59"/>
      <c r="B200" s="75">
        <v>190.0</v>
      </c>
      <c r="C200" s="76">
        <f t="shared" si="1"/>
        <v>0.01047422101</v>
      </c>
      <c r="D200" s="76">
        <f t="shared" si="2"/>
        <v>3885090115</v>
      </c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1.25" customHeight="1">
      <c r="A201" s="59"/>
      <c r="B201" s="75">
        <v>191.0</v>
      </c>
      <c r="C201" s="76">
        <f t="shared" si="1"/>
        <v>0.9716264116</v>
      </c>
      <c r="D201" s="76">
        <f t="shared" si="2"/>
        <v>7954306592</v>
      </c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1.25" customHeight="1">
      <c r="A202" s="59"/>
      <c r="B202" s="75">
        <v>192.0</v>
      </c>
      <c r="C202" s="76">
        <f t="shared" si="1"/>
        <v>0.415948338</v>
      </c>
      <c r="D202" s="76">
        <f t="shared" si="2"/>
        <v>5909617450</v>
      </c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1.25" customHeight="1">
      <c r="A203" s="59"/>
      <c r="B203" s="75">
        <v>193.0</v>
      </c>
      <c r="C203" s="76">
        <f t="shared" si="1"/>
        <v>0.6779022419</v>
      </c>
      <c r="D203" s="76">
        <f t="shared" si="2"/>
        <v>6560541378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1.25" customHeight="1">
      <c r="A204" s="59"/>
      <c r="B204" s="75">
        <v>194.0</v>
      </c>
      <c r="C204" s="76">
        <f t="shared" si="1"/>
        <v>0.0410227824</v>
      </c>
      <c r="D204" s="76">
        <f t="shared" si="2"/>
        <v>4435459302</v>
      </c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1.25" customHeight="1">
      <c r="A205" s="59"/>
      <c r="B205" s="75">
        <v>195.0</v>
      </c>
      <c r="C205" s="76">
        <f t="shared" si="1"/>
        <v>0.4988480295</v>
      </c>
      <c r="D205" s="76">
        <f t="shared" si="2"/>
        <v>6111797691</v>
      </c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1.25" customHeight="1">
      <c r="A206" s="59"/>
      <c r="B206" s="75">
        <v>196.0</v>
      </c>
      <c r="C206" s="76">
        <f t="shared" si="1"/>
        <v>0.8886867685</v>
      </c>
      <c r="D206" s="76">
        <f t="shared" si="2"/>
        <v>7292211729</v>
      </c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1.25" customHeight="1">
      <c r="A207" s="59"/>
      <c r="B207" s="75">
        <v>197.0</v>
      </c>
      <c r="C207" s="76">
        <f t="shared" si="1"/>
        <v>0.97494094</v>
      </c>
      <c r="D207" s="76">
        <f t="shared" si="2"/>
        <v>8006160848</v>
      </c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1.25" customHeight="1">
      <c r="A208" s="59"/>
      <c r="B208" s="75">
        <v>198.0</v>
      </c>
      <c r="C208" s="76">
        <f t="shared" si="1"/>
        <v>0.68459683</v>
      </c>
      <c r="D208" s="76">
        <f t="shared" si="2"/>
        <v>6578647874</v>
      </c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1.25" customHeight="1">
      <c r="A209" s="59"/>
      <c r="B209" s="75">
        <v>199.0</v>
      </c>
      <c r="C209" s="76">
        <f t="shared" si="1"/>
        <v>0.2996193003</v>
      </c>
      <c r="D209" s="76">
        <f t="shared" si="2"/>
        <v>5607164957</v>
      </c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1.25" customHeight="1">
      <c r="A210" s="59"/>
      <c r="B210" s="75">
        <v>200.0</v>
      </c>
      <c r="C210" s="76">
        <f t="shared" si="1"/>
        <v>0.4065904752</v>
      </c>
      <c r="D210" s="76">
        <f t="shared" si="2"/>
        <v>5886390068</v>
      </c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1.25" customHeight="1">
      <c r="A211" s="59"/>
      <c r="B211" s="75">
        <v>201.0</v>
      </c>
      <c r="C211" s="76">
        <f t="shared" si="1"/>
        <v>0.7913817639</v>
      </c>
      <c r="D211" s="76">
        <f t="shared" si="2"/>
        <v>6897908307</v>
      </c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1.25" customHeight="1">
      <c r="A212" s="59"/>
      <c r="B212" s="75">
        <v>202.0</v>
      </c>
      <c r="C212" s="76">
        <f t="shared" si="1"/>
        <v>0.8566913474</v>
      </c>
      <c r="D212" s="76">
        <f t="shared" si="2"/>
        <v>7143506569</v>
      </c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1.25" customHeight="1">
      <c r="A213" s="59"/>
      <c r="B213" s="75">
        <v>203.0</v>
      </c>
      <c r="C213" s="76">
        <f t="shared" si="1"/>
        <v>0.199988502</v>
      </c>
      <c r="D213" s="76">
        <f t="shared" si="2"/>
        <v>5301873173</v>
      </c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1.25" customHeight="1">
      <c r="A214" s="59"/>
      <c r="B214" s="75">
        <v>204.0</v>
      </c>
      <c r="C214" s="76">
        <f t="shared" si="1"/>
        <v>0.458826583</v>
      </c>
      <c r="D214" s="76">
        <f t="shared" si="2"/>
        <v>6014751762</v>
      </c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1.25" customHeight="1">
      <c r="A215" s="59"/>
      <c r="B215" s="75">
        <v>205.0</v>
      </c>
      <c r="C215" s="76">
        <f t="shared" si="1"/>
        <v>0.6284591374</v>
      </c>
      <c r="D215" s="76">
        <f t="shared" si="2"/>
        <v>6431086980</v>
      </c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1.25" customHeight="1">
      <c r="A216" s="59"/>
      <c r="B216" s="75">
        <v>206.0</v>
      </c>
      <c r="C216" s="76">
        <f t="shared" si="1"/>
        <v>0.9984994454</v>
      </c>
      <c r="D216" s="76">
        <f t="shared" si="2"/>
        <v>8980136796</v>
      </c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1.25" customHeight="1">
      <c r="A217" s="59"/>
      <c r="B217" s="75">
        <v>207.0</v>
      </c>
      <c r="C217" s="76">
        <f t="shared" si="1"/>
        <v>0.3610801819</v>
      </c>
      <c r="D217" s="76">
        <f t="shared" si="2"/>
        <v>5771243105</v>
      </c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1.25" customHeight="1">
      <c r="A218" s="59"/>
      <c r="B218" s="75">
        <v>208.0</v>
      </c>
      <c r="C218" s="76">
        <f t="shared" si="1"/>
        <v>0.2217160003</v>
      </c>
      <c r="D218" s="76">
        <f t="shared" si="2"/>
        <v>5374536501</v>
      </c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1.25" customHeight="1">
      <c r="A219" s="59"/>
      <c r="B219" s="75">
        <v>209.0</v>
      </c>
      <c r="C219" s="76">
        <f t="shared" si="1"/>
        <v>0.695530662</v>
      </c>
      <c r="D219" s="76">
        <f t="shared" si="2"/>
        <v>6608578504</v>
      </c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1.25" customHeight="1">
      <c r="A220" s="59"/>
      <c r="B220" s="75">
        <v>210.0</v>
      </c>
      <c r="C220" s="76">
        <f t="shared" si="1"/>
        <v>0.252397251</v>
      </c>
      <c r="D220" s="76">
        <f t="shared" si="2"/>
        <v>5470561664</v>
      </c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1.25" customHeight="1">
      <c r="A221" s="59"/>
      <c r="B221" s="75">
        <v>211.0</v>
      </c>
      <c r="C221" s="76">
        <f t="shared" si="1"/>
        <v>0.6339215206</v>
      </c>
      <c r="D221" s="76">
        <f t="shared" si="2"/>
        <v>6445071463</v>
      </c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1.25" customHeight="1">
      <c r="A222" s="59"/>
      <c r="B222" s="75">
        <v>212.0</v>
      </c>
      <c r="C222" s="76">
        <f t="shared" si="1"/>
        <v>0.3588030136</v>
      </c>
      <c r="D222" s="76">
        <f t="shared" si="2"/>
        <v>5765365353</v>
      </c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1.25" customHeight="1">
      <c r="A223" s="59"/>
      <c r="B223" s="75">
        <v>213.0</v>
      </c>
      <c r="C223" s="76">
        <f t="shared" si="1"/>
        <v>0.7830621708</v>
      </c>
      <c r="D223" s="76">
        <f t="shared" si="2"/>
        <v>6870245501</v>
      </c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1.25" customHeight="1">
      <c r="A224" s="59"/>
      <c r="B224" s="75">
        <v>214.0</v>
      </c>
      <c r="C224" s="76">
        <f t="shared" si="1"/>
        <v>0.1542449697</v>
      </c>
      <c r="D224" s="76">
        <f t="shared" si="2"/>
        <v>5131218628</v>
      </c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1.25" customHeight="1">
      <c r="A225" s="59"/>
      <c r="B225" s="75">
        <v>215.0</v>
      </c>
      <c r="C225" s="76">
        <f t="shared" si="1"/>
        <v>0.2292800325</v>
      </c>
      <c r="D225" s="76">
        <f t="shared" si="2"/>
        <v>5398860707</v>
      </c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1.25" customHeight="1">
      <c r="A226" s="59"/>
      <c r="B226" s="75">
        <v>216.0</v>
      </c>
      <c r="C226" s="76">
        <f t="shared" si="1"/>
        <v>0.3253050423</v>
      </c>
      <c r="D226" s="76">
        <f t="shared" si="2"/>
        <v>5677249434</v>
      </c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1.25" customHeight="1">
      <c r="A227" s="59"/>
      <c r="B227" s="75">
        <v>217.0</v>
      </c>
      <c r="C227" s="76">
        <f t="shared" si="1"/>
        <v>0.308915144</v>
      </c>
      <c r="D227" s="76">
        <f t="shared" si="2"/>
        <v>5632819147</v>
      </c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1.25" customHeight="1">
      <c r="A228" s="59"/>
      <c r="B228" s="75">
        <v>218.0</v>
      </c>
      <c r="C228" s="76">
        <f t="shared" si="1"/>
        <v>0.177251469</v>
      </c>
      <c r="D228" s="76">
        <f t="shared" si="2"/>
        <v>5220542153</v>
      </c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1.25" customHeight="1">
      <c r="A229" s="59"/>
      <c r="B229" s="75">
        <v>219.0</v>
      </c>
      <c r="C229" s="76">
        <f t="shared" si="1"/>
        <v>0.8041049175</v>
      </c>
      <c r="D229" s="76">
        <f t="shared" si="2"/>
        <v>6941505734</v>
      </c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1.25" customHeight="1">
      <c r="A230" s="59"/>
      <c r="B230" s="75">
        <v>220.0</v>
      </c>
      <c r="C230" s="76">
        <f t="shared" si="1"/>
        <v>0.9223346233</v>
      </c>
      <c r="D230" s="76">
        <f t="shared" si="2"/>
        <v>7486663211</v>
      </c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1.25" customHeight="1">
      <c r="A231" s="59"/>
      <c r="B231" s="75">
        <v>221.0</v>
      </c>
      <c r="C231" s="76">
        <f t="shared" si="1"/>
        <v>0.007205864062</v>
      </c>
      <c r="D231" s="76">
        <f t="shared" si="2"/>
        <v>3751912633</v>
      </c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1.25" customHeight="1">
      <c r="A232" s="59"/>
      <c r="B232" s="75">
        <v>222.0</v>
      </c>
      <c r="C232" s="76">
        <f t="shared" si="1"/>
        <v>0.7287510689</v>
      </c>
      <c r="D232" s="76">
        <f t="shared" si="2"/>
        <v>6702677691</v>
      </c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1.25" customHeight="1">
      <c r="A233" s="59"/>
      <c r="B233" s="75">
        <v>223.0</v>
      </c>
      <c r="C233" s="76">
        <f t="shared" si="1"/>
        <v>0.5593298173</v>
      </c>
      <c r="D233" s="76">
        <f t="shared" si="2"/>
        <v>6258721966</v>
      </c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1.25" customHeight="1">
      <c r="A234" s="59"/>
      <c r="B234" s="75">
        <v>224.0</v>
      </c>
      <c r="C234" s="76">
        <f t="shared" si="1"/>
        <v>0.1285117668</v>
      </c>
      <c r="D234" s="76">
        <f t="shared" si="2"/>
        <v>5020117584</v>
      </c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1.25" customHeight="1">
      <c r="A235" s="59"/>
      <c r="B235" s="75">
        <v>225.0</v>
      </c>
      <c r="C235" s="76">
        <f t="shared" si="1"/>
        <v>0.8627936742</v>
      </c>
      <c r="D235" s="76">
        <f t="shared" si="2"/>
        <v>7169950011</v>
      </c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1.25" customHeight="1">
      <c r="A236" s="59"/>
      <c r="B236" s="75">
        <v>226.0</v>
      </c>
      <c r="C236" s="76">
        <f t="shared" si="1"/>
        <v>0.7490931873</v>
      </c>
      <c r="D236" s="76">
        <f t="shared" si="2"/>
        <v>6763123339</v>
      </c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1.25" customHeight="1">
      <c r="A237" s="59"/>
      <c r="B237" s="75">
        <v>227.0</v>
      </c>
      <c r="C237" s="76">
        <f t="shared" si="1"/>
        <v>0.9682077652</v>
      </c>
      <c r="D237" s="76">
        <f t="shared" si="2"/>
        <v>7905861471</v>
      </c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1.25" customHeight="1">
      <c r="A238" s="59"/>
      <c r="B238" s="75">
        <v>228.0</v>
      </c>
      <c r="C238" s="76">
        <f t="shared" si="1"/>
        <v>0.3000617086</v>
      </c>
      <c r="D238" s="76">
        <f t="shared" si="2"/>
        <v>5608393899</v>
      </c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1.25" customHeight="1">
      <c r="A239" s="59"/>
      <c r="B239" s="75">
        <v>229.0</v>
      </c>
      <c r="C239" s="76">
        <f t="shared" si="1"/>
        <v>0.05949553892</v>
      </c>
      <c r="D239" s="76">
        <f t="shared" si="2"/>
        <v>4609187156</v>
      </c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1.25" customHeight="1">
      <c r="A240" s="59"/>
      <c r="B240" s="75">
        <v>230.0</v>
      </c>
      <c r="C240" s="76">
        <f t="shared" si="1"/>
        <v>0.8909466961</v>
      </c>
      <c r="D240" s="76">
        <f t="shared" si="2"/>
        <v>7303803386</v>
      </c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1.25" customHeight="1">
      <c r="A241" s="59"/>
      <c r="B241" s="75">
        <v>231.0</v>
      </c>
      <c r="C241" s="76">
        <f t="shared" si="1"/>
        <v>0.3100135991</v>
      </c>
      <c r="D241" s="76">
        <f t="shared" si="2"/>
        <v>5635827915</v>
      </c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1.25" customHeight="1">
      <c r="A242" s="59"/>
      <c r="B242" s="75">
        <v>232.0</v>
      </c>
      <c r="C242" s="76">
        <f t="shared" si="1"/>
        <v>0.6752198927</v>
      </c>
      <c r="D242" s="76">
        <f t="shared" si="2"/>
        <v>6553330698</v>
      </c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1.25" customHeight="1">
      <c r="A243" s="59"/>
      <c r="B243" s="75">
        <v>233.0</v>
      </c>
      <c r="C243" s="76">
        <f t="shared" si="1"/>
        <v>0.9064128182</v>
      </c>
      <c r="D243" s="76">
        <f t="shared" si="2"/>
        <v>7388202879</v>
      </c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1.25" customHeight="1">
      <c r="A244" s="59"/>
      <c r="B244" s="75">
        <v>234.0</v>
      </c>
      <c r="C244" s="76">
        <f t="shared" si="1"/>
        <v>0.3676727092</v>
      </c>
      <c r="D244" s="76">
        <f t="shared" si="2"/>
        <v>5788188905</v>
      </c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1.25" customHeight="1">
      <c r="A245" s="59"/>
      <c r="B245" s="75">
        <v>235.0</v>
      </c>
      <c r="C245" s="76">
        <f t="shared" si="1"/>
        <v>0.2708630063</v>
      </c>
      <c r="D245" s="76">
        <f t="shared" si="2"/>
        <v>5525369339</v>
      </c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1.25" customHeight="1">
      <c r="A246" s="59"/>
      <c r="B246" s="75">
        <v>236.0</v>
      </c>
      <c r="C246" s="76">
        <f t="shared" si="1"/>
        <v>0.744741637</v>
      </c>
      <c r="D246" s="76">
        <f t="shared" si="2"/>
        <v>6749985752</v>
      </c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1.25" customHeight="1">
      <c r="A247" s="59"/>
      <c r="B247" s="75">
        <v>237.0</v>
      </c>
      <c r="C247" s="76">
        <f t="shared" si="1"/>
        <v>0.9342953732</v>
      </c>
      <c r="D247" s="76">
        <f t="shared" si="2"/>
        <v>7571265591</v>
      </c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1.25" customHeight="1">
      <c r="A248" s="59"/>
      <c r="B248" s="75">
        <v>238.0</v>
      </c>
      <c r="C248" s="76">
        <f t="shared" si="1"/>
        <v>0.9510206881</v>
      </c>
      <c r="D248" s="76">
        <f t="shared" si="2"/>
        <v>7712498674</v>
      </c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1.25" customHeight="1">
      <c r="A249" s="59"/>
      <c r="B249" s="75">
        <v>239.0</v>
      </c>
      <c r="C249" s="76">
        <f t="shared" si="1"/>
        <v>0.4915618158</v>
      </c>
      <c r="D249" s="76">
        <f t="shared" si="2"/>
        <v>6094160539</v>
      </c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1.25" customHeight="1">
      <c r="A250" s="59"/>
      <c r="B250" s="75">
        <v>240.0</v>
      </c>
      <c r="C250" s="76">
        <f t="shared" si="1"/>
        <v>0.4575420021</v>
      </c>
      <c r="D250" s="76">
        <f t="shared" si="2"/>
        <v>6011625357</v>
      </c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1.25" customHeight="1">
      <c r="A251" s="59"/>
      <c r="B251" s="75">
        <v>241.0</v>
      </c>
      <c r="C251" s="76">
        <f t="shared" si="1"/>
        <v>0.6126569216</v>
      </c>
      <c r="D251" s="76">
        <f t="shared" si="2"/>
        <v>6390990799</v>
      </c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1.25" customHeight="1">
      <c r="A252" s="59"/>
      <c r="B252" s="75">
        <v>242.0</v>
      </c>
      <c r="C252" s="76">
        <f t="shared" si="1"/>
        <v>0.2712549202</v>
      </c>
      <c r="D252" s="76">
        <f t="shared" si="2"/>
        <v>5526511633</v>
      </c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1.25" customHeight="1">
      <c r="A253" s="59"/>
      <c r="B253" s="75">
        <v>243.0</v>
      </c>
      <c r="C253" s="76">
        <f t="shared" si="1"/>
        <v>0.09181269298</v>
      </c>
      <c r="D253" s="76">
        <f t="shared" si="2"/>
        <v>4830646033</v>
      </c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1.25" customHeight="1">
      <c r="A254" s="59"/>
      <c r="B254" s="75">
        <v>244.0</v>
      </c>
      <c r="C254" s="76">
        <f t="shared" si="1"/>
        <v>0.4189661732</v>
      </c>
      <c r="D254" s="76">
        <f t="shared" si="2"/>
        <v>5917082228</v>
      </c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1.25" customHeight="1">
      <c r="A255" s="59"/>
      <c r="B255" s="75">
        <v>245.0</v>
      </c>
      <c r="C255" s="76">
        <f t="shared" si="1"/>
        <v>0.4283951057</v>
      </c>
      <c r="D255" s="76">
        <f t="shared" si="2"/>
        <v>5940331451</v>
      </c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1.25" customHeight="1">
      <c r="A256" s="59"/>
      <c r="B256" s="75">
        <v>246.0</v>
      </c>
      <c r="C256" s="76">
        <f t="shared" si="1"/>
        <v>0.526919089</v>
      </c>
      <c r="D256" s="76">
        <f t="shared" si="2"/>
        <v>6179790720</v>
      </c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1.25" customHeight="1">
      <c r="A257" s="59"/>
      <c r="B257" s="75">
        <v>247.0</v>
      </c>
      <c r="C257" s="76">
        <f t="shared" si="1"/>
        <v>0.8807705965</v>
      </c>
      <c r="D257" s="76">
        <f t="shared" si="2"/>
        <v>7252886426</v>
      </c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1.25" customHeight="1">
      <c r="A258" s="59"/>
      <c r="B258" s="75">
        <v>248.0</v>
      </c>
      <c r="C258" s="76">
        <f t="shared" si="1"/>
        <v>0.2089189119</v>
      </c>
      <c r="D258" s="76">
        <f t="shared" si="2"/>
        <v>5332274460</v>
      </c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1.25" customHeight="1">
      <c r="A259" s="59"/>
      <c r="B259" s="75">
        <v>249.0</v>
      </c>
      <c r="C259" s="76">
        <f t="shared" si="1"/>
        <v>0.3879581623</v>
      </c>
      <c r="D259" s="76">
        <f t="shared" si="2"/>
        <v>5839731736</v>
      </c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1.25" customHeight="1">
      <c r="A260" s="59"/>
      <c r="B260" s="75">
        <v>250.0</v>
      </c>
      <c r="C260" s="76">
        <f t="shared" si="1"/>
        <v>0.9467994073</v>
      </c>
      <c r="D260" s="76">
        <f t="shared" si="2"/>
        <v>7673633575</v>
      </c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1.25" customHeight="1">
      <c r="A261" s="59"/>
      <c r="B261" s="75">
        <v>251.0</v>
      </c>
      <c r="C261" s="76">
        <f t="shared" si="1"/>
        <v>0.1758529529</v>
      </c>
      <c r="D261" s="76">
        <f t="shared" si="2"/>
        <v>5215332636</v>
      </c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1.25" customHeight="1">
      <c r="A262" s="59"/>
      <c r="B262" s="75">
        <v>252.0</v>
      </c>
      <c r="C262" s="76">
        <f t="shared" si="1"/>
        <v>0.6980569695</v>
      </c>
      <c r="D262" s="76">
        <f t="shared" si="2"/>
        <v>6615561064</v>
      </c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1.25" customHeight="1">
      <c r="A263" s="59"/>
      <c r="B263" s="75">
        <v>253.0</v>
      </c>
      <c r="C263" s="76">
        <f t="shared" si="1"/>
        <v>0.3576399373</v>
      </c>
      <c r="D263" s="76">
        <f t="shared" si="2"/>
        <v>5762358273</v>
      </c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1.25" customHeight="1">
      <c r="A264" s="59"/>
      <c r="B264" s="75">
        <v>254.0</v>
      </c>
      <c r="C264" s="76">
        <f t="shared" si="1"/>
        <v>0.8632470538</v>
      </c>
      <c r="D264" s="76">
        <f t="shared" si="2"/>
        <v>7171946359</v>
      </c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1.25" customHeight="1">
      <c r="A265" s="59"/>
      <c r="B265" s="75">
        <v>255.0</v>
      </c>
      <c r="C265" s="76">
        <f t="shared" si="1"/>
        <v>0.8948735579</v>
      </c>
      <c r="D265" s="76">
        <f t="shared" si="2"/>
        <v>7324362995</v>
      </c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1.25" customHeight="1">
      <c r="A266" s="59"/>
      <c r="B266" s="75">
        <v>256.0</v>
      </c>
      <c r="C266" s="76">
        <f t="shared" si="1"/>
        <v>0.7724754721</v>
      </c>
      <c r="D266" s="76">
        <f t="shared" si="2"/>
        <v>6835915574</v>
      </c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1.25" customHeight="1">
      <c r="A267" s="59"/>
      <c r="B267" s="75">
        <v>257.0</v>
      </c>
      <c r="C267" s="76">
        <f t="shared" si="1"/>
        <v>0.04037304161</v>
      </c>
      <c r="D267" s="76">
        <f t="shared" si="2"/>
        <v>4428280188</v>
      </c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1.25" customHeight="1">
      <c r="A268" s="59"/>
      <c r="B268" s="75">
        <v>258.0</v>
      </c>
      <c r="C268" s="76">
        <f t="shared" si="1"/>
        <v>0.05387337894</v>
      </c>
      <c r="D268" s="76">
        <f t="shared" si="2"/>
        <v>4561504213</v>
      </c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1.25" customHeight="1">
      <c r="A269" s="59"/>
      <c r="B269" s="75">
        <v>259.0</v>
      </c>
      <c r="C269" s="76">
        <f t="shared" si="1"/>
        <v>0.8609843138</v>
      </c>
      <c r="D269" s="76">
        <f t="shared" si="2"/>
        <v>7162027465</v>
      </c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1.25" customHeight="1">
      <c r="A270" s="59"/>
      <c r="B270" s="75">
        <v>260.0</v>
      </c>
      <c r="C270" s="76">
        <f t="shared" si="1"/>
        <v>0.1907957716</v>
      </c>
      <c r="D270" s="76">
        <f t="shared" si="2"/>
        <v>5269713450</v>
      </c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1.25" customHeight="1">
      <c r="A271" s="59"/>
      <c r="B271" s="75">
        <v>261.0</v>
      </c>
      <c r="C271" s="76">
        <f t="shared" si="1"/>
        <v>0.8024302086</v>
      </c>
      <c r="D271" s="76">
        <f t="shared" si="2"/>
        <v>6935671842</v>
      </c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1.25" customHeight="1">
      <c r="A272" s="59"/>
      <c r="B272" s="75">
        <v>262.0</v>
      </c>
      <c r="C272" s="76">
        <f t="shared" si="1"/>
        <v>0.08773197743</v>
      </c>
      <c r="D272" s="76">
        <f t="shared" si="2"/>
        <v>4806332677</v>
      </c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1.25" customHeight="1">
      <c r="A273" s="59"/>
      <c r="B273" s="75">
        <v>263.0</v>
      </c>
      <c r="C273" s="76">
        <f t="shared" si="1"/>
        <v>0.06557230471</v>
      </c>
      <c r="D273" s="76">
        <f t="shared" si="2"/>
        <v>4656906192</v>
      </c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1.25" customHeight="1">
      <c r="A274" s="59"/>
      <c r="B274" s="75">
        <v>264.0</v>
      </c>
      <c r="C274" s="76">
        <f t="shared" si="1"/>
        <v>0.3922888762</v>
      </c>
      <c r="D274" s="76">
        <f t="shared" si="2"/>
        <v>5850629914</v>
      </c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1.25" customHeight="1">
      <c r="A275" s="59"/>
      <c r="B275" s="75">
        <v>265.0</v>
      </c>
      <c r="C275" s="76">
        <f t="shared" si="1"/>
        <v>0.009731684087</v>
      </c>
      <c r="D275" s="76">
        <f t="shared" si="2"/>
        <v>3858417487</v>
      </c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1.25" customHeight="1">
      <c r="A276" s="59"/>
      <c r="B276" s="75">
        <v>266.0</v>
      </c>
      <c r="C276" s="76">
        <f t="shared" si="1"/>
        <v>0.7724539347</v>
      </c>
      <c r="D276" s="76">
        <f t="shared" si="2"/>
        <v>6835846669</v>
      </c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1.25" customHeight="1">
      <c r="A277" s="59"/>
      <c r="B277" s="75">
        <v>267.0</v>
      </c>
      <c r="C277" s="76">
        <f t="shared" si="1"/>
        <v>0.9711738717</v>
      </c>
      <c r="D277" s="76">
        <f t="shared" si="2"/>
        <v>7947624299</v>
      </c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1.25" customHeight="1">
      <c r="A278" s="59"/>
      <c r="B278" s="75">
        <v>268.0</v>
      </c>
      <c r="C278" s="76">
        <f t="shared" si="1"/>
        <v>0.9506448988</v>
      </c>
      <c r="D278" s="76">
        <f t="shared" si="2"/>
        <v>7708932868</v>
      </c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1.25" customHeight="1">
      <c r="A279" s="59"/>
      <c r="B279" s="75">
        <v>269.0</v>
      </c>
      <c r="C279" s="76">
        <f t="shared" si="1"/>
        <v>0.01099684646</v>
      </c>
      <c r="D279" s="76">
        <f t="shared" si="2"/>
        <v>3902891640</v>
      </c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1.25" customHeight="1">
      <c r="A280" s="59"/>
      <c r="B280" s="75">
        <v>270.0</v>
      </c>
      <c r="C280" s="76">
        <f t="shared" si="1"/>
        <v>0.4404038286</v>
      </c>
      <c r="D280" s="76">
        <f t="shared" si="2"/>
        <v>5969797966</v>
      </c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1.25" customHeight="1">
      <c r="A281" s="59"/>
      <c r="B281" s="75">
        <v>271.0</v>
      </c>
      <c r="C281" s="76">
        <f t="shared" si="1"/>
        <v>0.8046318868</v>
      </c>
      <c r="D281" s="76">
        <f t="shared" si="2"/>
        <v>6943347695</v>
      </c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1.25" customHeight="1">
      <c r="A282" s="59"/>
      <c r="B282" s="75">
        <v>272.0</v>
      </c>
      <c r="C282" s="76">
        <f t="shared" si="1"/>
        <v>0.02522583748</v>
      </c>
      <c r="D282" s="76">
        <f t="shared" si="2"/>
        <v>4225753368</v>
      </c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1.25" customHeight="1">
      <c r="A283" s="59"/>
      <c r="B283" s="75">
        <v>273.0</v>
      </c>
      <c r="C283" s="76">
        <f t="shared" si="1"/>
        <v>0.4137660775</v>
      </c>
      <c r="D283" s="76">
        <f t="shared" si="2"/>
        <v>5904211894</v>
      </c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1.25" customHeight="1">
      <c r="A284" s="59"/>
      <c r="B284" s="75">
        <v>274.0</v>
      </c>
      <c r="C284" s="76">
        <f t="shared" si="1"/>
        <v>0.7347755709</v>
      </c>
      <c r="D284" s="76">
        <f t="shared" si="2"/>
        <v>6720329785</v>
      </c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1.25" customHeight="1">
      <c r="A285" s="59"/>
      <c r="B285" s="75">
        <v>275.0</v>
      </c>
      <c r="C285" s="76">
        <f t="shared" si="1"/>
        <v>0.190135551</v>
      </c>
      <c r="D285" s="76">
        <f t="shared" si="2"/>
        <v>5267367703</v>
      </c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1.25" customHeight="1">
      <c r="A286" s="59"/>
      <c r="B286" s="75">
        <v>276.0</v>
      </c>
      <c r="C286" s="76">
        <f t="shared" si="1"/>
        <v>0.6001151824</v>
      </c>
      <c r="D286" s="76">
        <f t="shared" si="2"/>
        <v>6359506888</v>
      </c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1.25" customHeight="1">
      <c r="A287" s="59"/>
      <c r="B287" s="75">
        <v>277.0</v>
      </c>
      <c r="C287" s="76">
        <f t="shared" si="1"/>
        <v>0.8393590187</v>
      </c>
      <c r="D287" s="76">
        <f t="shared" si="2"/>
        <v>7072298307</v>
      </c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1.25" customHeight="1">
      <c r="A288" s="59"/>
      <c r="B288" s="75">
        <v>278.0</v>
      </c>
      <c r="C288" s="76">
        <f t="shared" si="1"/>
        <v>0.76064897</v>
      </c>
      <c r="D288" s="76">
        <f t="shared" si="2"/>
        <v>6798612006</v>
      </c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1.25" customHeight="1">
      <c r="A289" s="59"/>
      <c r="B289" s="75">
        <v>279.0</v>
      </c>
      <c r="C289" s="76">
        <f t="shared" si="1"/>
        <v>0.4024473853</v>
      </c>
      <c r="D289" s="76">
        <f t="shared" si="2"/>
        <v>5876064882</v>
      </c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1.25" customHeight="1">
      <c r="A290" s="59"/>
      <c r="B290" s="75">
        <v>280.0</v>
      </c>
      <c r="C290" s="76">
        <f t="shared" si="1"/>
        <v>0.5210049798</v>
      </c>
      <c r="D290" s="76">
        <f t="shared" si="2"/>
        <v>6165450137</v>
      </c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1.25" customHeight="1">
      <c r="A291" s="59"/>
      <c r="B291" s="75">
        <v>281.0</v>
      </c>
      <c r="C291" s="76">
        <f t="shared" si="1"/>
        <v>0.91412363</v>
      </c>
      <c r="D291" s="76">
        <f t="shared" si="2"/>
        <v>7434174585</v>
      </c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1.25" customHeight="1">
      <c r="A292" s="59"/>
      <c r="B292" s="75">
        <v>282.0</v>
      </c>
      <c r="C292" s="76">
        <f t="shared" si="1"/>
        <v>0.9513793607</v>
      </c>
      <c r="D292" s="76">
        <f t="shared" si="2"/>
        <v>7715922508</v>
      </c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1.25" customHeight="1">
      <c r="A293" s="59"/>
      <c r="B293" s="75">
        <v>283.0</v>
      </c>
      <c r="C293" s="76">
        <f t="shared" si="1"/>
        <v>0.9825346669</v>
      </c>
      <c r="D293" s="76">
        <f t="shared" si="2"/>
        <v>8151201160</v>
      </c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1.25" customHeight="1">
      <c r="A294" s="59"/>
      <c r="B294" s="75">
        <v>284.0</v>
      </c>
      <c r="C294" s="76">
        <f t="shared" si="1"/>
        <v>0.340936779</v>
      </c>
      <c r="D294" s="76">
        <f t="shared" si="2"/>
        <v>5718777158</v>
      </c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1.25" customHeight="1">
      <c r="A295" s="59"/>
      <c r="B295" s="75">
        <v>285.0</v>
      </c>
      <c r="C295" s="76">
        <f t="shared" si="1"/>
        <v>0.8568700988</v>
      </c>
      <c r="D295" s="76">
        <f t="shared" si="2"/>
        <v>7144270193</v>
      </c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1.25" customHeight="1">
      <c r="A296" s="59"/>
      <c r="B296" s="75">
        <v>286.0</v>
      </c>
      <c r="C296" s="76">
        <f t="shared" si="1"/>
        <v>0.7672939131</v>
      </c>
      <c r="D296" s="76">
        <f t="shared" si="2"/>
        <v>6819442360</v>
      </c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1.25" customHeight="1">
      <c r="A297" s="59"/>
      <c r="B297" s="75">
        <v>287.0</v>
      </c>
      <c r="C297" s="76">
        <f t="shared" si="1"/>
        <v>0.4509880532</v>
      </c>
      <c r="D297" s="76">
        <f t="shared" si="2"/>
        <v>5995656872</v>
      </c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1.25" customHeight="1">
      <c r="A298" s="59"/>
      <c r="B298" s="75">
        <v>288.0</v>
      </c>
      <c r="C298" s="76">
        <f t="shared" si="1"/>
        <v>0.7681403421</v>
      </c>
      <c r="D298" s="76">
        <f t="shared" si="2"/>
        <v>6822119222</v>
      </c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1.25" customHeight="1">
      <c r="A299" s="59"/>
      <c r="B299" s="75">
        <v>289.0</v>
      </c>
      <c r="C299" s="76">
        <f t="shared" si="1"/>
        <v>0.6561721997</v>
      </c>
      <c r="D299" s="76">
        <f t="shared" si="2"/>
        <v>6502796173</v>
      </c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1.25" customHeight="1">
      <c r="A300" s="59"/>
      <c r="B300" s="75">
        <v>290.0</v>
      </c>
      <c r="C300" s="76">
        <f t="shared" si="1"/>
        <v>0.3915202807</v>
      </c>
      <c r="D300" s="76">
        <f t="shared" si="2"/>
        <v>5848698247</v>
      </c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1.25" customHeight="1">
      <c r="A301" s="59"/>
      <c r="B301" s="75">
        <v>291.0</v>
      </c>
      <c r="C301" s="76">
        <f t="shared" si="1"/>
        <v>0.3790230617</v>
      </c>
      <c r="D301" s="76">
        <f t="shared" si="2"/>
        <v>5817133855</v>
      </c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1.25" customHeight="1">
      <c r="A302" s="59"/>
      <c r="B302" s="75">
        <v>292.0</v>
      </c>
      <c r="C302" s="76">
        <f t="shared" si="1"/>
        <v>0.0726895892</v>
      </c>
      <c r="D302" s="76">
        <f t="shared" si="2"/>
        <v>4708619081</v>
      </c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1.25" customHeight="1">
      <c r="A303" s="59"/>
      <c r="B303" s="75">
        <v>293.0</v>
      </c>
      <c r="C303" s="76">
        <f t="shared" si="1"/>
        <v>0.4962582997</v>
      </c>
      <c r="D303" s="76">
        <f t="shared" si="2"/>
        <v>6105529351</v>
      </c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1.25" customHeight="1">
      <c r="A304" s="59"/>
      <c r="B304" s="75">
        <v>294.0</v>
      </c>
      <c r="C304" s="76">
        <f t="shared" si="1"/>
        <v>0.9168748337</v>
      </c>
      <c r="D304" s="76">
        <f t="shared" si="2"/>
        <v>7451323377</v>
      </c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1.25" customHeight="1">
      <c r="A305" s="59"/>
      <c r="B305" s="75">
        <v>295.0</v>
      </c>
      <c r="C305" s="76">
        <f t="shared" si="1"/>
        <v>0.1325249932</v>
      </c>
      <c r="D305" s="76">
        <f t="shared" si="2"/>
        <v>5038386675</v>
      </c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1.25" customHeight="1">
      <c r="A306" s="59"/>
      <c r="B306" s="75">
        <v>296.0</v>
      </c>
      <c r="C306" s="76">
        <f t="shared" si="1"/>
        <v>0.1534227233</v>
      </c>
      <c r="D306" s="76">
        <f t="shared" si="2"/>
        <v>5127869987</v>
      </c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1.25" customHeight="1">
      <c r="A307" s="59"/>
      <c r="B307" s="75">
        <v>297.0</v>
      </c>
      <c r="C307" s="76">
        <f t="shared" si="1"/>
        <v>0.7865028154</v>
      </c>
      <c r="D307" s="76">
        <f t="shared" si="2"/>
        <v>6881609312</v>
      </c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1.25" customHeight="1">
      <c r="A308" s="59"/>
      <c r="B308" s="75">
        <v>298.0</v>
      </c>
      <c r="C308" s="76">
        <f t="shared" si="1"/>
        <v>0.1280882986</v>
      </c>
      <c r="D308" s="76">
        <f t="shared" si="2"/>
        <v>5018166929</v>
      </c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1.25" customHeight="1">
      <c r="A309" s="59"/>
      <c r="B309" s="75">
        <v>299.0</v>
      </c>
      <c r="C309" s="76">
        <f t="shared" si="1"/>
        <v>0.1915110906</v>
      </c>
      <c r="D309" s="76">
        <f t="shared" si="2"/>
        <v>5272249345</v>
      </c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1.25" customHeight="1">
      <c r="A310" s="59"/>
      <c r="B310" s="75">
        <v>300.0</v>
      </c>
      <c r="C310" s="76">
        <f t="shared" si="1"/>
        <v>0.09254942041</v>
      </c>
      <c r="D310" s="76">
        <f t="shared" si="2"/>
        <v>4834949653</v>
      </c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1.25" customHeight="1">
      <c r="A311" s="59"/>
      <c r="B311" s="75">
        <v>301.0</v>
      </c>
      <c r="C311" s="76">
        <f t="shared" si="1"/>
        <v>0.8770681906</v>
      </c>
      <c r="D311" s="76">
        <f t="shared" si="2"/>
        <v>7235126276</v>
      </c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1.25" customHeight="1">
      <c r="A312" s="59"/>
      <c r="B312" s="75">
        <v>302.0</v>
      </c>
      <c r="C312" s="76">
        <f t="shared" si="1"/>
        <v>0.8752497828</v>
      </c>
      <c r="D312" s="76">
        <f t="shared" si="2"/>
        <v>7226540762</v>
      </c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1.25" customHeight="1">
      <c r="A313" s="59"/>
      <c r="B313" s="75">
        <v>303.0</v>
      </c>
      <c r="C313" s="76">
        <f t="shared" si="1"/>
        <v>0.06554888392</v>
      </c>
      <c r="D313" s="76">
        <f t="shared" si="2"/>
        <v>4656729014</v>
      </c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1.25" customHeight="1">
      <c r="A314" s="59"/>
      <c r="B314" s="75">
        <v>304.0</v>
      </c>
      <c r="C314" s="76">
        <f t="shared" si="1"/>
        <v>0.932594732</v>
      </c>
      <c r="D314" s="76">
        <f t="shared" si="2"/>
        <v>7558548966</v>
      </c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1.25" customHeight="1">
      <c r="A315" s="59"/>
      <c r="B315" s="75">
        <v>305.0</v>
      </c>
      <c r="C315" s="76">
        <f t="shared" si="1"/>
        <v>0.3020365506</v>
      </c>
      <c r="D315" s="76">
        <f t="shared" si="2"/>
        <v>5613869759</v>
      </c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1.25" customHeight="1">
      <c r="A316" s="59"/>
      <c r="B316" s="75">
        <v>306.0</v>
      </c>
      <c r="C316" s="76">
        <f t="shared" si="1"/>
        <v>0.2072002209</v>
      </c>
      <c r="D316" s="76">
        <f t="shared" si="2"/>
        <v>5326484481</v>
      </c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1.25" customHeight="1">
      <c r="A317" s="59"/>
      <c r="B317" s="75">
        <v>307.0</v>
      </c>
      <c r="C317" s="76">
        <f t="shared" si="1"/>
        <v>0.4750825583</v>
      </c>
      <c r="D317" s="76">
        <f t="shared" si="2"/>
        <v>6054236218</v>
      </c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1.25" customHeight="1">
      <c r="A318" s="59"/>
      <c r="B318" s="75">
        <v>308.0</v>
      </c>
      <c r="C318" s="76">
        <f t="shared" si="1"/>
        <v>0.09880609566</v>
      </c>
      <c r="D318" s="76">
        <f t="shared" si="2"/>
        <v>4870516398</v>
      </c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1.25" customHeight="1">
      <c r="A319" s="59"/>
      <c r="B319" s="75">
        <v>309.0</v>
      </c>
      <c r="C319" s="76">
        <f t="shared" si="1"/>
        <v>0.1814092981</v>
      </c>
      <c r="D319" s="76">
        <f t="shared" si="2"/>
        <v>5235878832</v>
      </c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1.25" customHeight="1">
      <c r="A320" s="59"/>
      <c r="B320" s="75">
        <v>310.0</v>
      </c>
      <c r="C320" s="76">
        <f t="shared" si="1"/>
        <v>0.8877089918</v>
      </c>
      <c r="D320" s="76">
        <f t="shared" si="2"/>
        <v>7287248720</v>
      </c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1.25" customHeight="1">
      <c r="A321" s="59"/>
      <c r="B321" s="75">
        <v>311.0</v>
      </c>
      <c r="C321" s="76">
        <f t="shared" si="1"/>
        <v>0.6492839511</v>
      </c>
      <c r="D321" s="76">
        <f t="shared" si="2"/>
        <v>6484787052</v>
      </c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1.25" customHeight="1">
      <c r="A322" s="59"/>
      <c r="B322" s="75">
        <v>312.0</v>
      </c>
      <c r="C322" s="76">
        <f t="shared" si="1"/>
        <v>0.3598759913</v>
      </c>
      <c r="D322" s="76">
        <f t="shared" si="2"/>
        <v>5768136487</v>
      </c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1.25" customHeight="1">
      <c r="A323" s="59"/>
      <c r="B323" s="75">
        <v>313.0</v>
      </c>
      <c r="C323" s="76">
        <f t="shared" si="1"/>
        <v>0.234641538</v>
      </c>
      <c r="D323" s="76">
        <f t="shared" si="2"/>
        <v>5415830200</v>
      </c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1.25" customHeight="1">
      <c r="A324" s="59"/>
      <c r="B324" s="75">
        <v>314.0</v>
      </c>
      <c r="C324" s="76">
        <f t="shared" si="1"/>
        <v>0.6526180278</v>
      </c>
      <c r="D324" s="76">
        <f t="shared" si="2"/>
        <v>6493487431</v>
      </c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1.25" customHeight="1">
      <c r="A325" s="59"/>
      <c r="B325" s="75">
        <v>315.0</v>
      </c>
      <c r="C325" s="76">
        <f t="shared" si="1"/>
        <v>0.302959098</v>
      </c>
      <c r="D325" s="76">
        <f t="shared" si="2"/>
        <v>5616422288</v>
      </c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1.25" customHeight="1">
      <c r="A326" s="59"/>
      <c r="B326" s="75">
        <v>316.0</v>
      </c>
      <c r="C326" s="76">
        <f t="shared" si="1"/>
        <v>0.4708097734</v>
      </c>
      <c r="D326" s="76">
        <f t="shared" si="2"/>
        <v>6043870428</v>
      </c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1.25" customHeight="1">
      <c r="A327" s="59"/>
      <c r="B327" s="75">
        <v>317.0</v>
      </c>
      <c r="C327" s="76">
        <f t="shared" si="1"/>
        <v>0.7109181772</v>
      </c>
      <c r="D327" s="76">
        <f t="shared" si="2"/>
        <v>6651528629</v>
      </c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1.25" customHeight="1">
      <c r="A328" s="59"/>
      <c r="B328" s="75">
        <v>318.0</v>
      </c>
      <c r="C328" s="76">
        <f t="shared" si="1"/>
        <v>0.5827403052</v>
      </c>
      <c r="D328" s="76">
        <f t="shared" si="2"/>
        <v>6316309234</v>
      </c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1.25" customHeight="1">
      <c r="A329" s="59"/>
      <c r="B329" s="75">
        <v>319.0</v>
      </c>
      <c r="C329" s="76">
        <f t="shared" si="1"/>
        <v>0.09820415098</v>
      </c>
      <c r="D329" s="76">
        <f t="shared" si="2"/>
        <v>4867167772</v>
      </c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1.25" customHeight="1">
      <c r="A330" s="59"/>
      <c r="B330" s="75">
        <v>320.0</v>
      </c>
      <c r="C330" s="76">
        <f t="shared" si="1"/>
        <v>0.6739946069</v>
      </c>
      <c r="D330" s="76">
        <f t="shared" si="2"/>
        <v>6550045037</v>
      </c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1.25" customHeight="1">
      <c r="A331" s="59"/>
      <c r="B331" s="75">
        <v>321.0</v>
      </c>
      <c r="C331" s="76">
        <f t="shared" si="1"/>
        <v>0.4251665041</v>
      </c>
      <c r="D331" s="76">
        <f t="shared" si="2"/>
        <v>5932382630</v>
      </c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1.25" customHeight="1">
      <c r="A332" s="59"/>
      <c r="B332" s="75">
        <v>322.0</v>
      </c>
      <c r="C332" s="76">
        <f t="shared" si="1"/>
        <v>0.2651501506</v>
      </c>
      <c r="D332" s="76">
        <f t="shared" si="2"/>
        <v>5508623193</v>
      </c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1.25" customHeight="1">
      <c r="A333" s="59"/>
      <c r="B333" s="75">
        <v>323.0</v>
      </c>
      <c r="C333" s="76">
        <f t="shared" si="1"/>
        <v>0.1709201161</v>
      </c>
      <c r="D333" s="76">
        <f t="shared" si="2"/>
        <v>5196744758</v>
      </c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1.25" customHeight="1">
      <c r="A334" s="59"/>
      <c r="B334" s="75">
        <v>324.0</v>
      </c>
      <c r="C334" s="76">
        <f t="shared" si="1"/>
        <v>0.04800173228</v>
      </c>
      <c r="D334" s="76">
        <f t="shared" si="2"/>
        <v>4507293590</v>
      </c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1.25" customHeight="1">
      <c r="A335" s="59"/>
      <c r="B335" s="75">
        <v>325.0</v>
      </c>
      <c r="C335" s="76">
        <f t="shared" si="1"/>
        <v>0.003840057979</v>
      </c>
      <c r="D335" s="76">
        <f t="shared" si="2"/>
        <v>3540460116</v>
      </c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1.25" customHeight="1">
      <c r="A336" s="59"/>
      <c r="B336" s="75">
        <v>326.0</v>
      </c>
      <c r="C336" s="76">
        <f t="shared" si="1"/>
        <v>0.9946054008</v>
      </c>
      <c r="D336" s="76">
        <f t="shared" si="2"/>
        <v>8576349005</v>
      </c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1.25" customHeight="1">
      <c r="A337" s="59"/>
      <c r="B337" s="75">
        <v>327.0</v>
      </c>
      <c r="C337" s="76">
        <f t="shared" si="1"/>
        <v>0.6079583526</v>
      </c>
      <c r="D337" s="76">
        <f t="shared" si="2"/>
        <v>6379163190</v>
      </c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1.25" customHeight="1">
      <c r="A338" s="59"/>
      <c r="B338" s="75">
        <v>328.0</v>
      </c>
      <c r="C338" s="76">
        <f t="shared" si="1"/>
        <v>0.2883813891</v>
      </c>
      <c r="D338" s="76">
        <f t="shared" si="2"/>
        <v>5575663320</v>
      </c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1.25" customHeight="1">
      <c r="A339" s="59"/>
      <c r="B339" s="75">
        <v>329.0</v>
      </c>
      <c r="C339" s="76">
        <f t="shared" si="1"/>
        <v>0.3907970732</v>
      </c>
      <c r="D339" s="76">
        <f t="shared" si="2"/>
        <v>5846879679</v>
      </c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1.25" customHeight="1">
      <c r="A340" s="59"/>
      <c r="B340" s="75">
        <v>330.0</v>
      </c>
      <c r="C340" s="76">
        <f t="shared" si="1"/>
        <v>0.1271919013</v>
      </c>
      <c r="D340" s="76">
        <f t="shared" si="2"/>
        <v>5014022954</v>
      </c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1.25" customHeight="1">
      <c r="A341" s="59"/>
      <c r="B341" s="75">
        <v>331.0</v>
      </c>
      <c r="C341" s="76">
        <f t="shared" si="1"/>
        <v>0.5975844003</v>
      </c>
      <c r="D341" s="76">
        <f t="shared" si="2"/>
        <v>6353186310</v>
      </c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1.25" customHeight="1">
      <c r="A342" s="59"/>
      <c r="B342" s="75">
        <v>332.0</v>
      </c>
      <c r="C342" s="76">
        <f t="shared" si="1"/>
        <v>0.8806858792</v>
      </c>
      <c r="D342" s="76">
        <f t="shared" si="2"/>
        <v>7252475733</v>
      </c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1.25" customHeight="1">
      <c r="A343" s="59"/>
      <c r="B343" s="75">
        <v>333.0</v>
      </c>
      <c r="C343" s="76">
        <f t="shared" si="1"/>
        <v>0.6411362206</v>
      </c>
      <c r="D343" s="76">
        <f t="shared" si="2"/>
        <v>6463649507</v>
      </c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1.25" customHeight="1">
      <c r="A344" s="59"/>
      <c r="B344" s="75">
        <v>334.0</v>
      </c>
      <c r="C344" s="76">
        <f t="shared" si="1"/>
        <v>0.8398835224</v>
      </c>
      <c r="D344" s="76">
        <f t="shared" si="2"/>
        <v>7074376633</v>
      </c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1.25" customHeight="1">
      <c r="A345" s="59"/>
      <c r="B345" s="75">
        <v>335.0</v>
      </c>
      <c r="C345" s="76">
        <f t="shared" si="1"/>
        <v>0.3441101788</v>
      </c>
      <c r="D345" s="76">
        <f t="shared" si="2"/>
        <v>5727116588</v>
      </c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1.25" customHeight="1">
      <c r="A346" s="59"/>
      <c r="B346" s="75">
        <v>336.0</v>
      </c>
      <c r="C346" s="76">
        <f t="shared" si="1"/>
        <v>0.7831827791</v>
      </c>
      <c r="D346" s="76">
        <f t="shared" si="2"/>
        <v>6870642073</v>
      </c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1.25" customHeight="1">
      <c r="A347" s="59"/>
      <c r="B347" s="75">
        <v>337.0</v>
      </c>
      <c r="C347" s="76">
        <f t="shared" si="1"/>
        <v>0.039641048</v>
      </c>
      <c r="D347" s="76">
        <f t="shared" si="2"/>
        <v>4420078967</v>
      </c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1.25" customHeight="1">
      <c r="A348" s="59"/>
      <c r="B348" s="75">
        <v>338.0</v>
      </c>
      <c r="C348" s="76">
        <f t="shared" si="1"/>
        <v>0.9725614011</v>
      </c>
      <c r="D348" s="76">
        <f t="shared" si="2"/>
        <v>7968398743</v>
      </c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1.25" customHeight="1">
      <c r="A349" s="59"/>
      <c r="B349" s="75">
        <v>339.0</v>
      </c>
      <c r="C349" s="76">
        <f t="shared" si="1"/>
        <v>0.7369600119</v>
      </c>
      <c r="D349" s="76">
        <f t="shared" si="2"/>
        <v>6726780334</v>
      </c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1.25" customHeight="1">
      <c r="A350" s="59"/>
      <c r="B350" s="75">
        <v>340.0</v>
      </c>
      <c r="C350" s="76">
        <f t="shared" si="1"/>
        <v>0.6751973157</v>
      </c>
      <c r="D350" s="76">
        <f t="shared" si="2"/>
        <v>6553270111</v>
      </c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1.25" customHeight="1">
      <c r="A351" s="59"/>
      <c r="B351" s="75">
        <v>341.0</v>
      </c>
      <c r="C351" s="76">
        <f t="shared" si="1"/>
        <v>0.6205238835</v>
      </c>
      <c r="D351" s="76">
        <f t="shared" si="2"/>
        <v>6410888368</v>
      </c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1.25" customHeight="1">
      <c r="A352" s="59"/>
      <c r="B352" s="75">
        <v>342.0</v>
      </c>
      <c r="C352" s="76">
        <f t="shared" si="1"/>
        <v>0.3331385608</v>
      </c>
      <c r="D352" s="76">
        <f t="shared" si="2"/>
        <v>5698156479</v>
      </c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1.25" customHeight="1">
      <c r="A353" s="59"/>
      <c r="B353" s="75">
        <v>343.0</v>
      </c>
      <c r="C353" s="76">
        <f t="shared" si="1"/>
        <v>0.1950992427</v>
      </c>
      <c r="D353" s="76">
        <f t="shared" si="2"/>
        <v>5284883209</v>
      </c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1.25" customHeight="1">
      <c r="A354" s="59"/>
      <c r="B354" s="75">
        <v>344.0</v>
      </c>
      <c r="C354" s="76">
        <f t="shared" si="1"/>
        <v>0.5467489023</v>
      </c>
      <c r="D354" s="76">
        <f t="shared" si="2"/>
        <v>6227997711</v>
      </c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1.25" customHeight="1">
      <c r="A355" s="59"/>
      <c r="B355" s="75">
        <v>345.0</v>
      </c>
      <c r="C355" s="76">
        <f t="shared" si="1"/>
        <v>0.2364490429</v>
      </c>
      <c r="D355" s="76">
        <f t="shared" si="2"/>
        <v>5421502508</v>
      </c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1.25" customHeight="1">
      <c r="A356" s="59"/>
      <c r="B356" s="75">
        <v>346.0</v>
      </c>
      <c r="C356" s="76">
        <f t="shared" si="1"/>
        <v>0.8317869689</v>
      </c>
      <c r="D356" s="76">
        <f t="shared" si="2"/>
        <v>7042773904</v>
      </c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1.25" customHeight="1">
      <c r="A357" s="59"/>
      <c r="B357" s="75">
        <v>347.0</v>
      </c>
      <c r="C357" s="76">
        <f t="shared" si="1"/>
        <v>0.06966833011</v>
      </c>
      <c r="D357" s="76">
        <f t="shared" si="2"/>
        <v>4687166124</v>
      </c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1.25" customHeight="1">
      <c r="A358" s="59"/>
      <c r="B358" s="75">
        <v>348.0</v>
      </c>
      <c r="C358" s="76">
        <f t="shared" si="1"/>
        <v>0.9061239457</v>
      </c>
      <c r="D358" s="76">
        <f t="shared" si="2"/>
        <v>7386536106</v>
      </c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1.25" customHeight="1">
      <c r="A359" s="59"/>
      <c r="B359" s="75">
        <v>349.0</v>
      </c>
      <c r="C359" s="76">
        <f t="shared" si="1"/>
        <v>0.4273540055</v>
      </c>
      <c r="D359" s="76">
        <f t="shared" si="2"/>
        <v>5937769577</v>
      </c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1.25" customHeight="1">
      <c r="A360" s="59"/>
      <c r="B360" s="75">
        <v>350.0</v>
      </c>
      <c r="C360" s="76">
        <f t="shared" si="1"/>
        <v>0.07686598777</v>
      </c>
      <c r="D360" s="76">
        <f t="shared" si="2"/>
        <v>4737177835</v>
      </c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1.25" customHeight="1">
      <c r="A361" s="59"/>
      <c r="B361" s="75">
        <v>351.0</v>
      </c>
      <c r="C361" s="76">
        <f t="shared" si="1"/>
        <v>0.4808297571</v>
      </c>
      <c r="D361" s="76">
        <f t="shared" si="2"/>
        <v>6068168197</v>
      </c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1.25" customHeight="1">
      <c r="A362" s="59"/>
      <c r="B362" s="75">
        <v>352.0</v>
      </c>
      <c r="C362" s="76">
        <f t="shared" si="1"/>
        <v>0.1642530358</v>
      </c>
      <c r="D362" s="76">
        <f t="shared" si="2"/>
        <v>5171067464</v>
      </c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1.25" customHeight="1">
      <c r="A363" s="59"/>
      <c r="B363" s="75">
        <v>353.0</v>
      </c>
      <c r="C363" s="76">
        <f t="shared" si="1"/>
        <v>0.473376432</v>
      </c>
      <c r="D363" s="76">
        <f t="shared" si="2"/>
        <v>6050098051</v>
      </c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1.25" customHeight="1">
      <c r="A364" s="59"/>
      <c r="B364" s="75">
        <v>354.0</v>
      </c>
      <c r="C364" s="76">
        <f t="shared" si="1"/>
        <v>0.6130026824</v>
      </c>
      <c r="D364" s="76">
        <f t="shared" si="2"/>
        <v>6391862794</v>
      </c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1.25" customHeight="1">
      <c r="A365" s="59"/>
      <c r="B365" s="75">
        <v>355.0</v>
      </c>
      <c r="C365" s="76">
        <f t="shared" si="1"/>
        <v>0.4892486835</v>
      </c>
      <c r="D365" s="76">
        <f t="shared" si="2"/>
        <v>6088560180</v>
      </c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1.25" customHeight="1">
      <c r="A366" s="59"/>
      <c r="B366" s="75">
        <v>356.0</v>
      </c>
      <c r="C366" s="76">
        <f t="shared" si="1"/>
        <v>0.8182377798</v>
      </c>
      <c r="D366" s="76">
        <f t="shared" si="2"/>
        <v>6992001447</v>
      </c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1.25" customHeight="1">
      <c r="A367" s="59"/>
      <c r="B367" s="75">
        <v>357.0</v>
      </c>
      <c r="C367" s="76">
        <f t="shared" si="1"/>
        <v>0.1812340756</v>
      </c>
      <c r="D367" s="76">
        <f t="shared" si="2"/>
        <v>5235236983</v>
      </c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1.25" customHeight="1">
      <c r="A368" s="59"/>
      <c r="B368" s="75">
        <v>358.0</v>
      </c>
      <c r="C368" s="76">
        <f t="shared" si="1"/>
        <v>0.8108758906</v>
      </c>
      <c r="D368" s="76">
        <f t="shared" si="2"/>
        <v>6965407527</v>
      </c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1.25" customHeight="1">
      <c r="A369" s="59"/>
      <c r="B369" s="75">
        <v>359.0</v>
      </c>
      <c r="C369" s="76">
        <f t="shared" si="1"/>
        <v>0.0582927272</v>
      </c>
      <c r="D369" s="76">
        <f t="shared" si="2"/>
        <v>4599293752</v>
      </c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1.25" customHeight="1">
      <c r="A370" s="59"/>
      <c r="B370" s="75">
        <v>360.0</v>
      </c>
      <c r="C370" s="76">
        <f t="shared" si="1"/>
        <v>0.9010986208</v>
      </c>
      <c r="D370" s="76">
        <f t="shared" si="2"/>
        <v>7358126782</v>
      </c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1.25" customHeight="1">
      <c r="A371" s="59"/>
      <c r="B371" s="75">
        <v>361.0</v>
      </c>
      <c r="C371" s="76">
        <f t="shared" si="1"/>
        <v>0.1496933072</v>
      </c>
      <c r="D371" s="76">
        <f t="shared" si="2"/>
        <v>5112530363</v>
      </c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1.25" customHeight="1">
      <c r="A372" s="59"/>
      <c r="B372" s="75">
        <v>362.0</v>
      </c>
      <c r="C372" s="76">
        <f t="shared" si="1"/>
        <v>0.5286078271</v>
      </c>
      <c r="D372" s="76">
        <f t="shared" si="2"/>
        <v>6183888090</v>
      </c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1.25" customHeight="1">
      <c r="A373" s="59"/>
      <c r="B373" s="75">
        <v>363.0</v>
      </c>
      <c r="C373" s="76">
        <f t="shared" si="1"/>
        <v>0.3499498893</v>
      </c>
      <c r="D373" s="76">
        <f t="shared" si="2"/>
        <v>5742388188</v>
      </c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1.25" customHeight="1">
      <c r="A374" s="59"/>
      <c r="B374" s="75">
        <v>364.0</v>
      </c>
      <c r="C374" s="76">
        <f t="shared" si="1"/>
        <v>0.7907917786</v>
      </c>
      <c r="D374" s="76">
        <f t="shared" si="2"/>
        <v>6895925545</v>
      </c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1.25" customHeight="1">
      <c r="A375" s="59"/>
      <c r="B375" s="75">
        <v>365.0</v>
      </c>
      <c r="C375" s="76">
        <f t="shared" si="1"/>
        <v>0.4873016427</v>
      </c>
      <c r="D375" s="76">
        <f t="shared" si="2"/>
        <v>6083845500</v>
      </c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1.25" customHeight="1">
      <c r="A376" s="59"/>
      <c r="B376" s="75">
        <v>366.0</v>
      </c>
      <c r="C376" s="76">
        <f t="shared" si="1"/>
        <v>0.05626811353</v>
      </c>
      <c r="D376" s="76">
        <f t="shared" si="2"/>
        <v>4582272402</v>
      </c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1.25" customHeight="1">
      <c r="A377" s="59"/>
      <c r="B377" s="75">
        <v>367.0</v>
      </c>
      <c r="C377" s="76">
        <f t="shared" si="1"/>
        <v>0.5156283063</v>
      </c>
      <c r="D377" s="76">
        <f t="shared" si="2"/>
        <v>6152422544</v>
      </c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1.25" customHeight="1">
      <c r="A378" s="59"/>
      <c r="B378" s="75">
        <v>368.0</v>
      </c>
      <c r="C378" s="76">
        <f t="shared" si="1"/>
        <v>0.8787700866</v>
      </c>
      <c r="D378" s="76">
        <f t="shared" si="2"/>
        <v>7243242728</v>
      </c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1.25" customHeight="1">
      <c r="A379" s="59"/>
      <c r="B379" s="75">
        <v>369.0</v>
      </c>
      <c r="C379" s="76">
        <f t="shared" si="1"/>
        <v>0.2143481483</v>
      </c>
      <c r="D379" s="76">
        <f t="shared" si="2"/>
        <v>5350382980</v>
      </c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1.25" customHeight="1">
      <c r="A380" s="59"/>
      <c r="B380" s="75">
        <v>370.0</v>
      </c>
      <c r="C380" s="76">
        <f t="shared" si="1"/>
        <v>0.5278470283</v>
      </c>
      <c r="D380" s="76">
        <f t="shared" si="2"/>
        <v>6182042021</v>
      </c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1.25" customHeight="1">
      <c r="A381" s="59"/>
      <c r="B381" s="75">
        <v>371.0</v>
      </c>
      <c r="C381" s="76">
        <f t="shared" si="1"/>
        <v>0.2924147872</v>
      </c>
      <c r="D381" s="76">
        <f t="shared" si="2"/>
        <v>5587033915</v>
      </c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1.25" customHeight="1">
      <c r="A382" s="59"/>
      <c r="B382" s="75">
        <v>372.0</v>
      </c>
      <c r="C382" s="76">
        <f t="shared" si="1"/>
        <v>0.7868387618</v>
      </c>
      <c r="D382" s="76">
        <f t="shared" si="2"/>
        <v>6882724569</v>
      </c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1.25" customHeight="1">
      <c r="A383" s="59"/>
      <c r="B383" s="75">
        <v>373.0</v>
      </c>
      <c r="C383" s="76">
        <f t="shared" si="1"/>
        <v>0.8710549211</v>
      </c>
      <c r="D383" s="76">
        <f t="shared" si="2"/>
        <v>7207062903</v>
      </c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1.25" customHeight="1">
      <c r="A384" s="59"/>
      <c r="B384" s="75">
        <v>374.0</v>
      </c>
      <c r="C384" s="76">
        <f t="shared" si="1"/>
        <v>0.9391562057</v>
      </c>
      <c r="D384" s="76">
        <f t="shared" si="2"/>
        <v>7609079633</v>
      </c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1.25" customHeight="1">
      <c r="A385" s="59"/>
      <c r="B385" s="75">
        <v>375.0</v>
      </c>
      <c r="C385" s="76">
        <f t="shared" si="1"/>
        <v>0.3960341297</v>
      </c>
      <c r="D385" s="76">
        <f t="shared" si="2"/>
        <v>5860027703</v>
      </c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1.25" customHeight="1">
      <c r="A386" s="59"/>
      <c r="B386" s="75">
        <v>376.0</v>
      </c>
      <c r="C386" s="76">
        <f t="shared" si="1"/>
        <v>0.7907839353</v>
      </c>
      <c r="D386" s="76">
        <f t="shared" si="2"/>
        <v>6895899209</v>
      </c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1.25" customHeight="1">
      <c r="A387" s="59"/>
      <c r="B387" s="75">
        <v>377.0</v>
      </c>
      <c r="C387" s="76">
        <f t="shared" si="1"/>
        <v>0.1752920127</v>
      </c>
      <c r="D387" s="76">
        <f t="shared" si="2"/>
        <v>5213235748</v>
      </c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1.25" customHeight="1">
      <c r="A388" s="59"/>
      <c r="B388" s="75">
        <v>378.0</v>
      </c>
      <c r="C388" s="76">
        <f t="shared" si="1"/>
        <v>0.1454667883</v>
      </c>
      <c r="D388" s="76">
        <f t="shared" si="2"/>
        <v>5094834553</v>
      </c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1.25" customHeight="1">
      <c r="A389" s="59"/>
      <c r="B389" s="75">
        <v>379.0</v>
      </c>
      <c r="C389" s="76">
        <f t="shared" si="1"/>
        <v>0.9136641089</v>
      </c>
      <c r="D389" s="76">
        <f t="shared" si="2"/>
        <v>7431350574</v>
      </c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1.25" customHeight="1">
      <c r="A390" s="59"/>
      <c r="B390" s="75">
        <v>380.0</v>
      </c>
      <c r="C390" s="76">
        <f t="shared" si="1"/>
        <v>0.8602285026</v>
      </c>
      <c r="D390" s="76">
        <f t="shared" si="2"/>
        <v>7158738833</v>
      </c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1.25" customHeight="1">
      <c r="A391" s="59"/>
      <c r="B391" s="75">
        <v>381.0</v>
      </c>
      <c r="C391" s="76">
        <f t="shared" si="1"/>
        <v>0.925646887</v>
      </c>
      <c r="D391" s="76">
        <f t="shared" si="2"/>
        <v>7509031019</v>
      </c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1.25" customHeight="1">
      <c r="A392" s="59"/>
      <c r="B392" s="75">
        <v>382.0</v>
      </c>
      <c r="C392" s="76">
        <f t="shared" si="1"/>
        <v>0.7292958939</v>
      </c>
      <c r="D392" s="76">
        <f t="shared" si="2"/>
        <v>6704265909</v>
      </c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1.25" customHeight="1">
      <c r="A393" s="59"/>
      <c r="B393" s="75">
        <v>383.0</v>
      </c>
      <c r="C393" s="76">
        <f t="shared" si="1"/>
        <v>0.6429262594</v>
      </c>
      <c r="D393" s="76">
        <f t="shared" si="2"/>
        <v>6468278712</v>
      </c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1.25" customHeight="1">
      <c r="A394" s="59"/>
      <c r="B394" s="75">
        <v>384.0</v>
      </c>
      <c r="C394" s="76">
        <f t="shared" si="1"/>
        <v>0.2563958704</v>
      </c>
      <c r="D394" s="76">
        <f t="shared" si="2"/>
        <v>5482600922</v>
      </c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1.25" customHeight="1">
      <c r="A395" s="59"/>
      <c r="B395" s="75">
        <v>385.0</v>
      </c>
      <c r="C395" s="76">
        <f t="shared" si="1"/>
        <v>0.7294690574</v>
      </c>
      <c r="D395" s="76">
        <f t="shared" si="2"/>
        <v>6704771032</v>
      </c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1.25" customHeight="1">
      <c r="A396" s="59"/>
      <c r="B396" s="75">
        <v>386.0</v>
      </c>
      <c r="C396" s="76">
        <f t="shared" si="1"/>
        <v>0.4266050819</v>
      </c>
      <c r="D396" s="76">
        <f t="shared" si="2"/>
        <v>5935925903</v>
      </c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1.25" customHeight="1">
      <c r="A397" s="59"/>
      <c r="B397" s="75">
        <v>387.0</v>
      </c>
      <c r="C397" s="76">
        <f t="shared" si="1"/>
        <v>0.5977858389</v>
      </c>
      <c r="D397" s="76">
        <f t="shared" si="2"/>
        <v>6353689021</v>
      </c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1.25" customHeight="1">
      <c r="A398" s="59"/>
      <c r="B398" s="75">
        <v>388.0</v>
      </c>
      <c r="C398" s="76">
        <f t="shared" si="1"/>
        <v>0.9429393177</v>
      </c>
      <c r="D398" s="76">
        <f t="shared" si="2"/>
        <v>7640179648</v>
      </c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1.25" customHeight="1">
      <c r="A399" s="59"/>
      <c r="B399" s="75">
        <v>389.0</v>
      </c>
      <c r="C399" s="76">
        <f t="shared" si="1"/>
        <v>0.5505489263</v>
      </c>
      <c r="D399" s="76">
        <f t="shared" si="2"/>
        <v>6237264353</v>
      </c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1.25" customHeight="1">
      <c r="A400" s="59"/>
      <c r="B400" s="75">
        <v>390.0</v>
      </c>
      <c r="C400" s="76">
        <f t="shared" si="1"/>
        <v>0.8787746658</v>
      </c>
      <c r="D400" s="76">
        <f t="shared" si="2"/>
        <v>7243264674</v>
      </c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1.25" customHeight="1">
      <c r="A401" s="59"/>
      <c r="B401" s="75">
        <v>391.0</v>
      </c>
      <c r="C401" s="76">
        <f t="shared" si="1"/>
        <v>0.7077586365</v>
      </c>
      <c r="D401" s="76">
        <f t="shared" si="2"/>
        <v>6642625347</v>
      </c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1.25" customHeight="1">
      <c r="A402" s="59"/>
      <c r="B402" s="75">
        <v>392.0</v>
      </c>
      <c r="C402" s="76">
        <f t="shared" si="1"/>
        <v>0.1597208581</v>
      </c>
      <c r="D402" s="76">
        <f t="shared" si="2"/>
        <v>5153224667</v>
      </c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1.25" customHeight="1">
      <c r="A403" s="59"/>
      <c r="B403" s="75">
        <v>393.0</v>
      </c>
      <c r="C403" s="76">
        <f t="shared" si="1"/>
        <v>0.5173798656</v>
      </c>
      <c r="D403" s="76">
        <f t="shared" si="2"/>
        <v>6156665672</v>
      </c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1.25" customHeight="1">
      <c r="A404" s="59"/>
      <c r="B404" s="75">
        <v>394.0</v>
      </c>
      <c r="C404" s="76">
        <f t="shared" si="1"/>
        <v>0.8380701725</v>
      </c>
      <c r="D404" s="76">
        <f t="shared" si="2"/>
        <v>7067210049</v>
      </c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1.25" customHeight="1">
      <c r="A405" s="59"/>
      <c r="B405" s="75">
        <v>395.0</v>
      </c>
      <c r="C405" s="76">
        <f t="shared" si="1"/>
        <v>0.07373657785</v>
      </c>
      <c r="D405" s="76">
        <f t="shared" si="2"/>
        <v>4715893863</v>
      </c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1.25" customHeight="1">
      <c r="A406" s="59"/>
      <c r="B406" s="75">
        <v>396.0</v>
      </c>
      <c r="C406" s="76">
        <f t="shared" si="1"/>
        <v>0.3854003841</v>
      </c>
      <c r="D406" s="76">
        <f t="shared" si="2"/>
        <v>5833278730</v>
      </c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1.25" customHeight="1">
      <c r="A407" s="59"/>
      <c r="B407" s="75">
        <v>397.0</v>
      </c>
      <c r="C407" s="76">
        <f t="shared" si="1"/>
        <v>0.910490411</v>
      </c>
      <c r="D407" s="76">
        <f t="shared" si="2"/>
        <v>7412146799</v>
      </c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1.25" customHeight="1">
      <c r="A408" s="59"/>
      <c r="B408" s="75">
        <v>398.0</v>
      </c>
      <c r="C408" s="76">
        <f t="shared" si="1"/>
        <v>0.5959187874</v>
      </c>
      <c r="D408" s="76">
        <f t="shared" si="2"/>
        <v>6349032063</v>
      </c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1.25" customHeight="1">
      <c r="A409" s="59"/>
      <c r="B409" s="75">
        <v>399.0</v>
      </c>
      <c r="C409" s="76">
        <f t="shared" si="1"/>
        <v>0.01190771116</v>
      </c>
      <c r="D409" s="76">
        <f t="shared" si="2"/>
        <v>3932229463</v>
      </c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1.25" customHeight="1">
      <c r="A410" s="59"/>
      <c r="B410" s="75">
        <v>400.0</v>
      </c>
      <c r="C410" s="76">
        <f t="shared" si="1"/>
        <v>0.5719218683</v>
      </c>
      <c r="D410" s="76">
        <f t="shared" si="2"/>
        <v>6289620282</v>
      </c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1.25" customHeight="1">
      <c r="A411" s="59"/>
      <c r="B411" s="75">
        <v>401.0</v>
      </c>
      <c r="C411" s="76">
        <f t="shared" si="1"/>
        <v>0.7561238318</v>
      </c>
      <c r="D411" s="76">
        <f t="shared" si="2"/>
        <v>6784607368</v>
      </c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1.25" customHeight="1">
      <c r="A412" s="59"/>
      <c r="B412" s="75">
        <v>402.0</v>
      </c>
      <c r="C412" s="76">
        <f t="shared" si="1"/>
        <v>0.3261645945</v>
      </c>
      <c r="D412" s="76">
        <f t="shared" si="2"/>
        <v>5679553372</v>
      </c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1.25" customHeight="1">
      <c r="A413" s="59"/>
      <c r="B413" s="75">
        <v>403.0</v>
      </c>
      <c r="C413" s="76">
        <f t="shared" si="1"/>
        <v>0.5166607591</v>
      </c>
      <c r="D413" s="76">
        <f t="shared" si="2"/>
        <v>6154923553</v>
      </c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1.25" customHeight="1">
      <c r="A414" s="59"/>
      <c r="B414" s="75">
        <v>404.0</v>
      </c>
      <c r="C414" s="76">
        <f t="shared" si="1"/>
        <v>0.9724609817</v>
      </c>
      <c r="D414" s="76">
        <f t="shared" si="2"/>
        <v>7966866212</v>
      </c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1.25" customHeight="1">
      <c r="A415" s="59"/>
      <c r="B415" s="75">
        <v>405.0</v>
      </c>
      <c r="C415" s="76">
        <f t="shared" si="1"/>
        <v>0.993580318</v>
      </c>
      <c r="D415" s="76">
        <f t="shared" si="2"/>
        <v>8517196927</v>
      </c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1.25" customHeight="1">
      <c r="A416" s="59"/>
      <c r="B416" s="75">
        <v>406.0</v>
      </c>
      <c r="C416" s="76">
        <f t="shared" si="1"/>
        <v>0.2395736612</v>
      </c>
      <c r="D416" s="76">
        <f t="shared" si="2"/>
        <v>5431252230</v>
      </c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1.25" customHeight="1">
      <c r="A417" s="59"/>
      <c r="B417" s="75">
        <v>407.0</v>
      </c>
      <c r="C417" s="76">
        <f t="shared" si="1"/>
        <v>0.7040279751</v>
      </c>
      <c r="D417" s="76">
        <f t="shared" si="2"/>
        <v>6632170118</v>
      </c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1.25" customHeight="1">
      <c r="A418" s="59"/>
      <c r="B418" s="75">
        <v>408.0</v>
      </c>
      <c r="C418" s="76">
        <f t="shared" si="1"/>
        <v>0.1041236374</v>
      </c>
      <c r="D418" s="76">
        <f t="shared" si="2"/>
        <v>4899469832</v>
      </c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1.25" customHeight="1">
      <c r="A419" s="59"/>
      <c r="B419" s="75">
        <v>409.0</v>
      </c>
      <c r="C419" s="76">
        <f t="shared" si="1"/>
        <v>0.7548266806</v>
      </c>
      <c r="D419" s="76">
        <f t="shared" si="2"/>
        <v>6780618858</v>
      </c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1.25" customHeight="1">
      <c r="A420" s="59"/>
      <c r="B420" s="75">
        <v>410.0</v>
      </c>
      <c r="C420" s="76">
        <f t="shared" si="1"/>
        <v>0.9312110825</v>
      </c>
      <c r="D420" s="76">
        <f t="shared" si="2"/>
        <v>7548384404</v>
      </c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1.25" customHeight="1">
      <c r="A421" s="59"/>
      <c r="B421" s="75">
        <v>411.0</v>
      </c>
      <c r="C421" s="76">
        <f t="shared" si="1"/>
        <v>0.259134327</v>
      </c>
      <c r="D421" s="76">
        <f t="shared" si="2"/>
        <v>5490789584</v>
      </c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1.25" customHeight="1">
      <c r="A422" s="59"/>
      <c r="B422" s="75">
        <v>412.0</v>
      </c>
      <c r="C422" s="76">
        <f t="shared" si="1"/>
        <v>0.3876630332</v>
      </c>
      <c r="D422" s="76">
        <f t="shared" si="2"/>
        <v>5838987788</v>
      </c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1.25" customHeight="1">
      <c r="A423" s="59"/>
      <c r="B423" s="75">
        <v>413.0</v>
      </c>
      <c r="C423" s="76">
        <f t="shared" si="1"/>
        <v>0.8975173932</v>
      </c>
      <c r="D423" s="76">
        <f t="shared" si="2"/>
        <v>7338520093</v>
      </c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1.25" customHeight="1">
      <c r="A424" s="59"/>
      <c r="B424" s="75">
        <v>414.0</v>
      </c>
      <c r="C424" s="76">
        <f t="shared" si="1"/>
        <v>0.06891403461</v>
      </c>
      <c r="D424" s="76">
        <f t="shared" si="2"/>
        <v>4681698804</v>
      </c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1.25" customHeight="1">
      <c r="A425" s="59"/>
      <c r="B425" s="75">
        <v>415.0</v>
      </c>
      <c r="C425" s="76">
        <f t="shared" si="1"/>
        <v>0.9042852539</v>
      </c>
      <c r="D425" s="76">
        <f t="shared" si="2"/>
        <v>7376014709</v>
      </c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1.25" customHeight="1">
      <c r="A426" s="59"/>
      <c r="B426" s="75">
        <v>416.0</v>
      </c>
      <c r="C426" s="76">
        <f t="shared" si="1"/>
        <v>0.7887079846</v>
      </c>
      <c r="D426" s="76">
        <f t="shared" si="2"/>
        <v>6888948740</v>
      </c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1.25" customHeight="1">
      <c r="A427" s="59"/>
      <c r="B427" s="75">
        <v>417.0</v>
      </c>
      <c r="C427" s="76">
        <f t="shared" si="1"/>
        <v>0.56635965</v>
      </c>
      <c r="D427" s="76">
        <f t="shared" si="2"/>
        <v>6275951510</v>
      </c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1.25" customHeight="1">
      <c r="A428" s="59"/>
      <c r="B428" s="75">
        <v>418.0</v>
      </c>
      <c r="C428" s="76">
        <f t="shared" si="1"/>
        <v>0.6189361606</v>
      </c>
      <c r="D428" s="76">
        <f t="shared" si="2"/>
        <v>6406862735</v>
      </c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1.25" customHeight="1">
      <c r="A429" s="59"/>
      <c r="B429" s="75">
        <v>419.0</v>
      </c>
      <c r="C429" s="76">
        <f t="shared" si="1"/>
        <v>0.4287389268</v>
      </c>
      <c r="D429" s="76">
        <f t="shared" si="2"/>
        <v>5941177234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1.25" customHeight="1">
      <c r="A430" s="59"/>
      <c r="B430" s="75">
        <v>420.0</v>
      </c>
      <c r="C430" s="76">
        <f t="shared" si="1"/>
        <v>0.348473045</v>
      </c>
      <c r="D430" s="76">
        <f t="shared" si="2"/>
        <v>5738534985</v>
      </c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1.25" customHeight="1">
      <c r="A431" s="59"/>
      <c r="B431" s="75">
        <v>421.0</v>
      </c>
      <c r="C431" s="76">
        <f t="shared" si="1"/>
        <v>0.2227947291</v>
      </c>
      <c r="D431" s="76">
        <f t="shared" si="2"/>
        <v>5378033927</v>
      </c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1.25" customHeight="1">
      <c r="A432" s="59"/>
      <c r="B432" s="75">
        <v>422.0</v>
      </c>
      <c r="C432" s="76">
        <f t="shared" si="1"/>
        <v>0.1339402876</v>
      </c>
      <c r="D432" s="76">
        <f t="shared" si="2"/>
        <v>5044738282</v>
      </c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1.25" customHeight="1">
      <c r="A433" s="59"/>
      <c r="B433" s="75">
        <v>423.0</v>
      </c>
      <c r="C433" s="76">
        <f t="shared" si="1"/>
        <v>0.876873431</v>
      </c>
      <c r="D433" s="76">
        <f t="shared" si="2"/>
        <v>7234202494</v>
      </c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1.25" customHeight="1">
      <c r="A434" s="59"/>
      <c r="B434" s="75">
        <v>424.0</v>
      </c>
      <c r="C434" s="76">
        <f t="shared" si="1"/>
        <v>0.8366465397</v>
      </c>
      <c r="D434" s="76">
        <f t="shared" si="2"/>
        <v>7061620237</v>
      </c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1.25" customHeight="1">
      <c r="A435" s="59"/>
      <c r="B435" s="75">
        <v>425.0</v>
      </c>
      <c r="C435" s="76">
        <f t="shared" si="1"/>
        <v>0.2792562139</v>
      </c>
      <c r="D435" s="76">
        <f t="shared" si="2"/>
        <v>5549656726</v>
      </c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1.25" customHeight="1">
      <c r="A436" s="59"/>
      <c r="B436" s="75">
        <v>426.0</v>
      </c>
      <c r="C436" s="76">
        <f t="shared" si="1"/>
        <v>0.2388681225</v>
      </c>
      <c r="D436" s="76">
        <f t="shared" si="2"/>
        <v>5429056860</v>
      </c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1.25" customHeight="1">
      <c r="A437" s="59"/>
      <c r="B437" s="75">
        <v>427.0</v>
      </c>
      <c r="C437" s="76">
        <f t="shared" si="1"/>
        <v>0.0783728977</v>
      </c>
      <c r="D437" s="76">
        <f t="shared" si="2"/>
        <v>4747192218</v>
      </c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1.25" customHeight="1">
      <c r="A438" s="59"/>
      <c r="B438" s="75">
        <v>428.0</v>
      </c>
      <c r="C438" s="76">
        <f t="shared" si="1"/>
        <v>0.8851298122</v>
      </c>
      <c r="D438" s="76">
        <f t="shared" si="2"/>
        <v>7274303684</v>
      </c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1.25" customHeight="1">
      <c r="A439" s="59"/>
      <c r="B439" s="75">
        <v>429.0</v>
      </c>
      <c r="C439" s="76">
        <f t="shared" si="1"/>
        <v>0.2018054301</v>
      </c>
      <c r="D439" s="76">
        <f t="shared" si="2"/>
        <v>5308123066</v>
      </c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1.25" customHeight="1">
      <c r="A440" s="59"/>
      <c r="B440" s="75">
        <v>430.0</v>
      </c>
      <c r="C440" s="76">
        <f t="shared" si="1"/>
        <v>0.3418169713</v>
      </c>
      <c r="D440" s="76">
        <f t="shared" si="2"/>
        <v>5721093163</v>
      </c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1.25" customHeight="1">
      <c r="A441" s="59"/>
      <c r="B441" s="75">
        <v>431.0</v>
      </c>
      <c r="C441" s="76">
        <f t="shared" si="1"/>
        <v>0.82222123</v>
      </c>
      <c r="D441" s="76">
        <f t="shared" si="2"/>
        <v>7006672252</v>
      </c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1.25" customHeight="1">
      <c r="A442" s="59"/>
      <c r="B442" s="75">
        <v>432.0</v>
      </c>
      <c r="C442" s="76">
        <f t="shared" si="1"/>
        <v>0.8685274194</v>
      </c>
      <c r="D442" s="76">
        <f t="shared" si="2"/>
        <v>7195538608</v>
      </c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1.25" customHeight="1">
      <c r="A443" s="59"/>
      <c r="B443" s="75">
        <v>433.0</v>
      </c>
      <c r="C443" s="76">
        <f t="shared" si="1"/>
        <v>0.7037330586</v>
      </c>
      <c r="D443" s="76">
        <f t="shared" si="2"/>
        <v>6631346208</v>
      </c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1.25" customHeight="1">
      <c r="A444" s="59"/>
      <c r="B444" s="75">
        <v>434.0</v>
      </c>
      <c r="C444" s="76">
        <f t="shared" si="1"/>
        <v>0.7699052108</v>
      </c>
      <c r="D444" s="76">
        <f t="shared" si="2"/>
        <v>6827718257</v>
      </c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1.25" customHeight="1">
      <c r="A445" s="59"/>
      <c r="B445" s="75">
        <v>435.0</v>
      </c>
      <c r="C445" s="76">
        <f t="shared" si="1"/>
        <v>0.6257053911</v>
      </c>
      <c r="D445" s="76">
        <f t="shared" si="2"/>
        <v>6424062268</v>
      </c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1.25" customHeight="1">
      <c r="A446" s="59"/>
      <c r="B446" s="75">
        <v>436.0</v>
      </c>
      <c r="C446" s="76">
        <f t="shared" si="1"/>
        <v>0.4857641036</v>
      </c>
      <c r="D446" s="76">
        <f t="shared" si="2"/>
        <v>6080121899</v>
      </c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1.25" customHeight="1">
      <c r="A447" s="59"/>
      <c r="B447" s="75">
        <v>437.0</v>
      </c>
      <c r="C447" s="76">
        <f t="shared" si="1"/>
        <v>0.4427552411</v>
      </c>
      <c r="D447" s="76">
        <f t="shared" si="2"/>
        <v>5975551157</v>
      </c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1.25" customHeight="1">
      <c r="A448" s="59"/>
      <c r="B448" s="75">
        <v>438.0</v>
      </c>
      <c r="C448" s="76">
        <f t="shared" si="1"/>
        <v>0.9842098354</v>
      </c>
      <c r="D448" s="76">
        <f t="shared" si="2"/>
        <v>8190328764</v>
      </c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1.25" customHeight="1">
      <c r="A449" s="59"/>
      <c r="B449" s="75">
        <v>439.0</v>
      </c>
      <c r="C449" s="76">
        <f t="shared" si="1"/>
        <v>0.2302951666</v>
      </c>
      <c r="D449" s="76">
        <f t="shared" si="2"/>
        <v>5402090518</v>
      </c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1.25" customHeight="1">
      <c r="A450" s="59"/>
      <c r="B450" s="75">
        <v>440.0</v>
      </c>
      <c r="C450" s="76">
        <f t="shared" si="1"/>
        <v>0.4669319723</v>
      </c>
      <c r="D450" s="76">
        <f t="shared" si="2"/>
        <v>6034455842</v>
      </c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1.25" customHeight="1">
      <c r="A451" s="59"/>
      <c r="B451" s="75">
        <v>441.0</v>
      </c>
      <c r="C451" s="76">
        <f t="shared" si="1"/>
        <v>0.4557211534</v>
      </c>
      <c r="D451" s="76">
        <f t="shared" si="2"/>
        <v>6007191928</v>
      </c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1.25" customHeight="1">
      <c r="A452" s="59"/>
      <c r="B452" s="75">
        <v>442.0</v>
      </c>
      <c r="C452" s="76">
        <f t="shared" si="1"/>
        <v>0.2632106303</v>
      </c>
      <c r="D452" s="76">
        <f t="shared" si="2"/>
        <v>5502896420</v>
      </c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1.25" customHeight="1">
      <c r="A453" s="59"/>
      <c r="B453" s="75">
        <v>443.0</v>
      </c>
      <c r="C453" s="76">
        <f t="shared" si="1"/>
        <v>0.6681796617</v>
      </c>
      <c r="D453" s="76">
        <f t="shared" si="2"/>
        <v>6534519728</v>
      </c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1.25" customHeight="1">
      <c r="A454" s="59"/>
      <c r="B454" s="75">
        <v>444.0</v>
      </c>
      <c r="C454" s="76">
        <f t="shared" si="1"/>
        <v>0.08044651808</v>
      </c>
      <c r="D454" s="76">
        <f t="shared" si="2"/>
        <v>4760736843</v>
      </c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1.25" customHeight="1">
      <c r="A455" s="59"/>
      <c r="B455" s="75">
        <v>445.0</v>
      </c>
      <c r="C455" s="76">
        <f t="shared" si="1"/>
        <v>0.4172886733</v>
      </c>
      <c r="D455" s="76">
        <f t="shared" si="2"/>
        <v>5912934327</v>
      </c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1.25" customHeight="1">
      <c r="A456" s="59"/>
      <c r="B456" s="75">
        <v>446.0</v>
      </c>
      <c r="C456" s="76">
        <f t="shared" si="1"/>
        <v>0.260777762</v>
      </c>
      <c r="D456" s="76">
        <f t="shared" si="2"/>
        <v>5495682370</v>
      </c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1.25" customHeight="1">
      <c r="A457" s="59"/>
      <c r="B457" s="75">
        <v>447.0</v>
      </c>
      <c r="C457" s="76">
        <f t="shared" si="1"/>
        <v>0.9864050065</v>
      </c>
      <c r="D457" s="76">
        <f t="shared" si="2"/>
        <v>8247392908</v>
      </c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1.25" customHeight="1">
      <c r="A458" s="59"/>
      <c r="B458" s="75">
        <v>448.0</v>
      </c>
      <c r="C458" s="76">
        <f t="shared" si="1"/>
        <v>0.1478178995</v>
      </c>
      <c r="D458" s="76">
        <f t="shared" si="2"/>
        <v>5104720164</v>
      </c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1.25" customHeight="1">
      <c r="A459" s="59"/>
      <c r="B459" s="75">
        <v>449.0</v>
      </c>
      <c r="C459" s="76">
        <f t="shared" si="1"/>
        <v>0.6928132485</v>
      </c>
      <c r="D459" s="76">
        <f t="shared" si="2"/>
        <v>6601096453</v>
      </c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1.25" customHeight="1">
      <c r="A460" s="59"/>
      <c r="B460" s="75">
        <v>450.0</v>
      </c>
      <c r="C460" s="76">
        <f t="shared" si="1"/>
        <v>0.142590315</v>
      </c>
      <c r="D460" s="76">
        <f t="shared" si="2"/>
        <v>5082592657</v>
      </c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1.25" customHeight="1">
      <c r="A461" s="59"/>
      <c r="B461" s="75">
        <v>451.0</v>
      </c>
      <c r="C461" s="76">
        <f t="shared" si="1"/>
        <v>0.4899722187</v>
      </c>
      <c r="D461" s="76">
        <f t="shared" si="2"/>
        <v>6090312027</v>
      </c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1.25" customHeight="1">
      <c r="A462" s="59"/>
      <c r="B462" s="75">
        <v>452.0</v>
      </c>
      <c r="C462" s="76">
        <f t="shared" si="1"/>
        <v>0.0868198401</v>
      </c>
      <c r="D462" s="76">
        <f t="shared" si="2"/>
        <v>4800783309</v>
      </c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1.25" customHeight="1">
      <c r="A463" s="59"/>
      <c r="B463" s="75">
        <v>453.0</v>
      </c>
      <c r="C463" s="76">
        <f t="shared" si="1"/>
        <v>0.0707346265</v>
      </c>
      <c r="D463" s="76">
        <f t="shared" si="2"/>
        <v>4694817698</v>
      </c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1.25" customHeight="1">
      <c r="A464" s="59"/>
      <c r="B464" s="75">
        <v>454.0</v>
      </c>
      <c r="C464" s="76">
        <f t="shared" si="1"/>
        <v>0.5839755975</v>
      </c>
      <c r="D464" s="76">
        <f t="shared" si="2"/>
        <v>6319366126</v>
      </c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1.25" customHeight="1">
      <c r="A465" s="59"/>
      <c r="B465" s="75">
        <v>455.0</v>
      </c>
      <c r="C465" s="76">
        <f t="shared" si="1"/>
        <v>0.670917729</v>
      </c>
      <c r="D465" s="76">
        <f t="shared" si="2"/>
        <v>6541816321</v>
      </c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1.25" customHeight="1">
      <c r="A466" s="59"/>
      <c r="B466" s="75">
        <v>456.0</v>
      </c>
      <c r="C466" s="76">
        <f t="shared" si="1"/>
        <v>0.09856490642</v>
      </c>
      <c r="D466" s="76">
        <f t="shared" si="2"/>
        <v>4869176457</v>
      </c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1.25" customHeight="1">
      <c r="A467" s="59"/>
      <c r="B467" s="75">
        <v>457.0</v>
      </c>
      <c r="C467" s="76">
        <f t="shared" si="1"/>
        <v>0.006034452234</v>
      </c>
      <c r="D467" s="76">
        <f t="shared" si="2"/>
        <v>3690800100</v>
      </c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1.25" customHeight="1">
      <c r="A468" s="59"/>
      <c r="B468" s="75">
        <v>458.0</v>
      </c>
      <c r="C468" s="76">
        <f t="shared" si="1"/>
        <v>0.7725100163</v>
      </c>
      <c r="D468" s="76">
        <f t="shared" si="2"/>
        <v>6836026099</v>
      </c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1.25" customHeight="1">
      <c r="A469" s="59"/>
      <c r="B469" s="75">
        <v>459.0</v>
      </c>
      <c r="C469" s="76">
        <f t="shared" si="1"/>
        <v>0.8273133842</v>
      </c>
      <c r="D469" s="76">
        <f t="shared" si="2"/>
        <v>7025731808</v>
      </c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1.25" customHeight="1">
      <c r="A470" s="59"/>
      <c r="B470" s="75">
        <v>460.0</v>
      </c>
      <c r="C470" s="76">
        <f t="shared" si="1"/>
        <v>0.9899721977</v>
      </c>
      <c r="D470" s="76">
        <f t="shared" si="2"/>
        <v>8359911462</v>
      </c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1.25" customHeight="1">
      <c r="A471" s="59"/>
      <c r="B471" s="75">
        <v>461.0</v>
      </c>
      <c r="C471" s="76">
        <f t="shared" si="1"/>
        <v>0.1838780821</v>
      </c>
      <c r="D471" s="76">
        <f t="shared" si="2"/>
        <v>5244881216</v>
      </c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1.25" customHeight="1">
      <c r="A472" s="59"/>
      <c r="B472" s="75">
        <v>462.0</v>
      </c>
      <c r="C472" s="76">
        <f t="shared" si="1"/>
        <v>0.7003243673</v>
      </c>
      <c r="D472" s="76">
        <f t="shared" si="2"/>
        <v>6621850389</v>
      </c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1.25" customHeight="1">
      <c r="A473" s="59"/>
      <c r="B473" s="75">
        <v>463.0</v>
      </c>
      <c r="C473" s="76">
        <f t="shared" si="1"/>
        <v>0.7442866967</v>
      </c>
      <c r="D473" s="76">
        <f t="shared" si="2"/>
        <v>6748619069</v>
      </c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1.25" customHeight="1">
      <c r="A474" s="59"/>
      <c r="B474" s="75">
        <v>464.0</v>
      </c>
      <c r="C474" s="76">
        <f t="shared" si="1"/>
        <v>0.2803392303</v>
      </c>
      <c r="D474" s="76">
        <f t="shared" si="2"/>
        <v>5552764451</v>
      </c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1.25" customHeight="1">
      <c r="A475" s="59"/>
      <c r="B475" s="75">
        <v>465.0</v>
      </c>
      <c r="C475" s="76">
        <f t="shared" si="1"/>
        <v>0.2213413805</v>
      </c>
      <c r="D475" s="76">
        <f t="shared" si="2"/>
        <v>5373319646</v>
      </c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1.25" customHeight="1">
      <c r="A476" s="59"/>
      <c r="B476" s="75">
        <v>466.0</v>
      </c>
      <c r="C476" s="76">
        <f t="shared" si="1"/>
        <v>0.4539076252</v>
      </c>
      <c r="D476" s="76">
        <f t="shared" si="2"/>
        <v>6002774073</v>
      </c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1.25" customHeight="1">
      <c r="A477" s="59"/>
      <c r="B477" s="75">
        <v>467.0</v>
      </c>
      <c r="C477" s="76">
        <f t="shared" si="1"/>
        <v>0.7085763274</v>
      </c>
      <c r="D477" s="76">
        <f t="shared" si="2"/>
        <v>6644925189</v>
      </c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1.25" customHeight="1">
      <c r="A478" s="59"/>
      <c r="B478" s="75">
        <v>468.0</v>
      </c>
      <c r="C478" s="76">
        <f t="shared" si="1"/>
        <v>0.1792070156</v>
      </c>
      <c r="D478" s="76">
        <f t="shared" si="2"/>
        <v>5227783299</v>
      </c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1.25" customHeight="1">
      <c r="A479" s="59"/>
      <c r="B479" s="75">
        <v>469.0</v>
      </c>
      <c r="C479" s="76">
        <f t="shared" si="1"/>
        <v>0.3651637536</v>
      </c>
      <c r="D479" s="76">
        <f t="shared" si="2"/>
        <v>5781751871</v>
      </c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1.25" customHeight="1">
      <c r="A480" s="59"/>
      <c r="B480" s="75">
        <v>470.0</v>
      </c>
      <c r="C480" s="76">
        <f t="shared" si="1"/>
        <v>0.9133049611</v>
      </c>
      <c r="D480" s="76">
        <f t="shared" si="2"/>
        <v>7429151227</v>
      </c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1.25" customHeight="1">
      <c r="A481" s="59"/>
      <c r="B481" s="75">
        <v>471.0</v>
      </c>
      <c r="C481" s="76">
        <f t="shared" si="1"/>
        <v>0.5588017562</v>
      </c>
      <c r="D481" s="76">
        <f t="shared" si="2"/>
        <v>6257429651</v>
      </c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1.25" customHeight="1">
      <c r="A482" s="59"/>
      <c r="B482" s="75">
        <v>472.0</v>
      </c>
      <c r="C482" s="76">
        <f t="shared" si="1"/>
        <v>0.7424333424</v>
      </c>
      <c r="D482" s="76">
        <f t="shared" si="2"/>
        <v>6743064479</v>
      </c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1.25" customHeight="1">
      <c r="A483" s="59"/>
      <c r="B483" s="75">
        <v>473.0</v>
      </c>
      <c r="C483" s="76">
        <f t="shared" si="1"/>
        <v>0.1147569088</v>
      </c>
      <c r="D483" s="76">
        <f t="shared" si="2"/>
        <v>4954304009</v>
      </c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1.25" customHeight="1">
      <c r="A484" s="59"/>
      <c r="B484" s="75">
        <v>474.0</v>
      </c>
      <c r="C484" s="76">
        <f t="shared" si="1"/>
        <v>0.2579573633</v>
      </c>
      <c r="D484" s="76">
        <f t="shared" si="2"/>
        <v>5487275702</v>
      </c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1.25" customHeight="1">
      <c r="A485" s="59"/>
      <c r="B485" s="75">
        <v>475.0</v>
      </c>
      <c r="C485" s="76">
        <f t="shared" si="1"/>
        <v>0.4355400835</v>
      </c>
      <c r="D485" s="76">
        <f t="shared" si="2"/>
        <v>5957881294</v>
      </c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1.25" customHeight="1">
      <c r="A486" s="59"/>
      <c r="B486" s="75">
        <v>476.0</v>
      </c>
      <c r="C486" s="76">
        <f t="shared" si="1"/>
        <v>0.01436640102</v>
      </c>
      <c r="D486" s="76">
        <f t="shared" si="2"/>
        <v>4002680658</v>
      </c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1.25" customHeight="1">
      <c r="A487" s="59"/>
      <c r="B487" s="75">
        <v>477.0</v>
      </c>
      <c r="C487" s="76">
        <f t="shared" si="1"/>
        <v>0.8022381696</v>
      </c>
      <c r="D487" s="76">
        <f t="shared" si="2"/>
        <v>6935004785</v>
      </c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1.25" customHeight="1">
      <c r="A488" s="59"/>
      <c r="B488" s="75">
        <v>478.0</v>
      </c>
      <c r="C488" s="76">
        <f t="shared" si="1"/>
        <v>0.9430316933</v>
      </c>
      <c r="D488" s="76">
        <f t="shared" si="2"/>
        <v>7640959059</v>
      </c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1.25" customHeight="1">
      <c r="A489" s="59"/>
      <c r="B489" s="75">
        <v>479.0</v>
      </c>
      <c r="C489" s="76">
        <f t="shared" si="1"/>
        <v>0.3884670227</v>
      </c>
      <c r="D489" s="76">
        <f t="shared" si="2"/>
        <v>5841014066</v>
      </c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1.25" customHeight="1">
      <c r="A490" s="59"/>
      <c r="B490" s="75">
        <v>480.0</v>
      </c>
      <c r="C490" s="76">
        <f t="shared" si="1"/>
        <v>0.2462368766</v>
      </c>
      <c r="D490" s="76">
        <f t="shared" si="2"/>
        <v>5451814806</v>
      </c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1.25" customHeight="1">
      <c r="A491" s="59"/>
      <c r="B491" s="75">
        <v>481.0</v>
      </c>
      <c r="C491" s="76">
        <f t="shared" si="1"/>
        <v>0.2950462659</v>
      </c>
      <c r="D491" s="76">
        <f t="shared" si="2"/>
        <v>5594413007</v>
      </c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1.25" customHeight="1">
      <c r="A492" s="59"/>
      <c r="B492" s="75">
        <v>482.0</v>
      </c>
      <c r="C492" s="76">
        <f t="shared" si="1"/>
        <v>0.3579416576</v>
      </c>
      <c r="D492" s="76">
        <f t="shared" si="2"/>
        <v>5763138684</v>
      </c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1.25" customHeight="1">
      <c r="A493" s="59"/>
      <c r="B493" s="75">
        <v>483.0</v>
      </c>
      <c r="C493" s="76">
        <f t="shared" si="1"/>
        <v>0.02223339563</v>
      </c>
      <c r="D493" s="76">
        <f t="shared" si="2"/>
        <v>4174045940</v>
      </c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1.25" customHeight="1">
      <c r="A494" s="59"/>
      <c r="B494" s="75">
        <v>484.0</v>
      </c>
      <c r="C494" s="76">
        <f t="shared" si="1"/>
        <v>0.3443637996</v>
      </c>
      <c r="D494" s="76">
        <f t="shared" si="2"/>
        <v>5727781829</v>
      </c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1.25" customHeight="1">
      <c r="A495" s="59"/>
      <c r="B495" s="75">
        <v>485.0</v>
      </c>
      <c r="C495" s="76">
        <f t="shared" si="1"/>
        <v>0.1517364302</v>
      </c>
      <c r="D495" s="76">
        <f t="shared" si="2"/>
        <v>5120965079</v>
      </c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1.25" customHeight="1">
      <c r="A496" s="59"/>
      <c r="B496" s="75">
        <v>486.0</v>
      </c>
      <c r="C496" s="76">
        <f t="shared" si="1"/>
        <v>0.2078617282</v>
      </c>
      <c r="D496" s="76">
        <f t="shared" si="2"/>
        <v>5328716331</v>
      </c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1.25" customHeight="1">
      <c r="A497" s="59"/>
      <c r="B497" s="75">
        <v>487.0</v>
      </c>
      <c r="C497" s="76">
        <f t="shared" si="1"/>
        <v>0.9184120951</v>
      </c>
      <c r="D497" s="76">
        <f t="shared" si="2"/>
        <v>7461091928</v>
      </c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1.25" customHeight="1">
      <c r="A498" s="59"/>
      <c r="B498" s="75">
        <v>488.0</v>
      </c>
      <c r="C498" s="76">
        <f t="shared" si="1"/>
        <v>0.5464952556</v>
      </c>
      <c r="D498" s="76">
        <f t="shared" si="2"/>
        <v>6227379556</v>
      </c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1.25" customHeight="1">
      <c r="A499" s="59"/>
      <c r="B499" s="75">
        <v>489.0</v>
      </c>
      <c r="C499" s="76">
        <f t="shared" si="1"/>
        <v>0.7578408968</v>
      </c>
      <c r="D499" s="76">
        <f t="shared" si="2"/>
        <v>6789904693</v>
      </c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1.25" customHeight="1">
      <c r="A500" s="59"/>
      <c r="B500" s="75">
        <v>490.0</v>
      </c>
      <c r="C500" s="76">
        <f t="shared" si="1"/>
        <v>0.7693873714</v>
      </c>
      <c r="D500" s="76">
        <f t="shared" si="2"/>
        <v>6826072936</v>
      </c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1.25" customHeight="1">
      <c r="A501" s="59"/>
      <c r="B501" s="75">
        <v>491.0</v>
      </c>
      <c r="C501" s="76">
        <f t="shared" si="1"/>
        <v>0.6577651191</v>
      </c>
      <c r="D501" s="76">
        <f t="shared" si="2"/>
        <v>6506979879</v>
      </c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1.25" customHeight="1">
      <c r="A502" s="59"/>
      <c r="B502" s="75">
        <v>492.0</v>
      </c>
      <c r="C502" s="76">
        <f t="shared" si="1"/>
        <v>0.9505825514</v>
      </c>
      <c r="D502" s="76">
        <f t="shared" si="2"/>
        <v>7708343362</v>
      </c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1.25" customHeight="1">
      <c r="A503" s="59"/>
      <c r="B503" s="75">
        <v>493.0</v>
      </c>
      <c r="C503" s="76">
        <f t="shared" si="1"/>
        <v>0.1962197587</v>
      </c>
      <c r="D503" s="76">
        <f t="shared" si="2"/>
        <v>5288799513</v>
      </c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1.25" customHeight="1">
      <c r="A504" s="59"/>
      <c r="B504" s="75">
        <v>494.0</v>
      </c>
      <c r="C504" s="76">
        <f t="shared" si="1"/>
        <v>0.5630970346</v>
      </c>
      <c r="D504" s="76">
        <f t="shared" si="2"/>
        <v>6267949051</v>
      </c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1.25" customHeight="1">
      <c r="A505" s="59"/>
      <c r="B505" s="75">
        <v>495.0</v>
      </c>
      <c r="C505" s="76">
        <f t="shared" si="1"/>
        <v>0.8852434764</v>
      </c>
      <c r="D505" s="76">
        <f t="shared" si="2"/>
        <v>7274869785</v>
      </c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1.25" customHeight="1">
      <c r="A506" s="59"/>
      <c r="B506" s="75">
        <v>496.0</v>
      </c>
      <c r="C506" s="76">
        <f t="shared" si="1"/>
        <v>0.927512074</v>
      </c>
      <c r="D506" s="76">
        <f t="shared" si="2"/>
        <v>7521963208</v>
      </c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1.25" customHeight="1">
      <c r="A507" s="59"/>
      <c r="B507" s="75">
        <v>497.0</v>
      </c>
      <c r="C507" s="76">
        <f t="shared" si="1"/>
        <v>0.8651163629</v>
      </c>
      <c r="D507" s="76">
        <f t="shared" si="2"/>
        <v>7180225578</v>
      </c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1.25" customHeight="1">
      <c r="A508" s="59"/>
      <c r="B508" s="75">
        <v>498.0</v>
      </c>
      <c r="C508" s="76">
        <f t="shared" si="1"/>
        <v>0.6586223039</v>
      </c>
      <c r="D508" s="76">
        <f t="shared" si="2"/>
        <v>6509234270</v>
      </c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1.25" customHeight="1">
      <c r="A509" s="59"/>
      <c r="B509" s="75">
        <v>499.0</v>
      </c>
      <c r="C509" s="76">
        <f t="shared" si="1"/>
        <v>0.009548004339</v>
      </c>
      <c r="D509" s="76">
        <f t="shared" si="2"/>
        <v>3851545971</v>
      </c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1.25" customHeight="1">
      <c r="A510" s="59"/>
      <c r="B510" s="75">
        <v>500.0</v>
      </c>
      <c r="C510" s="76">
        <f t="shared" si="1"/>
        <v>0.6377962951</v>
      </c>
      <c r="D510" s="76">
        <f t="shared" si="2"/>
        <v>6455033462</v>
      </c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1.25" customHeight="1">
      <c r="A511" s="59"/>
      <c r="B511" s="75">
        <v>501.0</v>
      </c>
      <c r="C511" s="76">
        <f t="shared" si="1"/>
        <v>0.1471703057</v>
      </c>
      <c r="D511" s="76">
        <f t="shared" si="2"/>
        <v>5102007844</v>
      </c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1.25" customHeight="1">
      <c r="A512" s="59"/>
      <c r="B512" s="75">
        <v>502.0</v>
      </c>
      <c r="C512" s="76">
        <f t="shared" si="1"/>
        <v>0.7819346454</v>
      </c>
      <c r="D512" s="76">
        <f t="shared" si="2"/>
        <v>6866544222</v>
      </c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1.25" customHeight="1">
      <c r="A513" s="59"/>
      <c r="B513" s="75">
        <v>503.0</v>
      </c>
      <c r="C513" s="76">
        <f t="shared" si="1"/>
        <v>0.8097419693</v>
      </c>
      <c r="D513" s="76">
        <f t="shared" si="2"/>
        <v>6961368627</v>
      </c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1.25" customHeight="1">
      <c r="A514" s="59"/>
      <c r="B514" s="75">
        <v>504.0</v>
      </c>
      <c r="C514" s="76">
        <f t="shared" si="1"/>
        <v>0.8419516428</v>
      </c>
      <c r="D514" s="76">
        <f t="shared" si="2"/>
        <v>7082615184</v>
      </c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1.25" customHeight="1">
      <c r="A515" s="59"/>
      <c r="B515" s="75">
        <v>505.0</v>
      </c>
      <c r="C515" s="76">
        <f t="shared" si="1"/>
        <v>0.7539304753</v>
      </c>
      <c r="D515" s="76">
        <f t="shared" si="2"/>
        <v>6777869812</v>
      </c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1.25" customHeight="1">
      <c r="A516" s="59"/>
      <c r="B516" s="75">
        <v>506.0</v>
      </c>
      <c r="C516" s="76">
        <f t="shared" si="1"/>
        <v>0.6299084293</v>
      </c>
      <c r="D516" s="76">
        <f t="shared" si="2"/>
        <v>6434790789</v>
      </c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1.25" customHeight="1">
      <c r="A517" s="59"/>
      <c r="B517" s="75">
        <v>507.0</v>
      </c>
      <c r="C517" s="76">
        <f t="shared" si="1"/>
        <v>0.4333214564</v>
      </c>
      <c r="D517" s="76">
        <f t="shared" si="2"/>
        <v>5952437604</v>
      </c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1.25" customHeight="1">
      <c r="A518" s="59"/>
      <c r="B518" s="75">
        <v>508.0</v>
      </c>
      <c r="C518" s="76">
        <f t="shared" si="1"/>
        <v>0.9452676204</v>
      </c>
      <c r="D518" s="76">
        <f t="shared" si="2"/>
        <v>7660135636</v>
      </c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1.25" customHeight="1">
      <c r="A519" s="59"/>
      <c r="B519" s="75">
        <v>509.0</v>
      </c>
      <c r="C519" s="76">
        <f t="shared" si="1"/>
        <v>0.7229491734</v>
      </c>
      <c r="D519" s="76">
        <f t="shared" si="2"/>
        <v>6685861708</v>
      </c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1.25" customHeight="1">
      <c r="A520" s="59"/>
      <c r="B520" s="75">
        <v>510.0</v>
      </c>
      <c r="C520" s="76">
        <f t="shared" si="1"/>
        <v>0.3138218181</v>
      </c>
      <c r="D520" s="76">
        <f t="shared" si="2"/>
        <v>5646223311</v>
      </c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1.25" customHeight="1">
      <c r="A521" s="59"/>
      <c r="B521" s="75">
        <v>511.0</v>
      </c>
      <c r="C521" s="76">
        <f t="shared" si="1"/>
        <v>0.01331268058</v>
      </c>
      <c r="D521" s="76">
        <f t="shared" si="2"/>
        <v>3973873211</v>
      </c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1.25" customHeight="1">
      <c r="A522" s="59"/>
      <c r="B522" s="75">
        <v>512.0</v>
      </c>
      <c r="C522" s="76">
        <f t="shared" si="1"/>
        <v>0.7498979397</v>
      </c>
      <c r="D522" s="76">
        <f t="shared" si="2"/>
        <v>6765566070</v>
      </c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1.25" customHeight="1">
      <c r="A523" s="59"/>
      <c r="B523" s="75">
        <v>513.0</v>
      </c>
      <c r="C523" s="76">
        <f t="shared" si="1"/>
        <v>0.4283279064</v>
      </c>
      <c r="D523" s="76">
        <f t="shared" si="2"/>
        <v>5940166129</v>
      </c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1.25" customHeight="1">
      <c r="A524" s="59"/>
      <c r="B524" s="75">
        <v>514.0</v>
      </c>
      <c r="C524" s="76">
        <f t="shared" si="1"/>
        <v>0.651308048</v>
      </c>
      <c r="D524" s="76">
        <f t="shared" si="2"/>
        <v>6490065366</v>
      </c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1.25" customHeight="1">
      <c r="A525" s="59"/>
      <c r="B525" s="75">
        <v>515.0</v>
      </c>
      <c r="C525" s="76">
        <f t="shared" si="1"/>
        <v>0.4063801835</v>
      </c>
      <c r="D525" s="76">
        <f t="shared" si="2"/>
        <v>5885866629</v>
      </c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1.25" customHeight="1">
      <c r="A526" s="59"/>
      <c r="B526" s="75">
        <v>516.0</v>
      </c>
      <c r="C526" s="76">
        <f t="shared" si="1"/>
        <v>0.7006812969</v>
      </c>
      <c r="D526" s="76">
        <f t="shared" si="2"/>
        <v>6622842400</v>
      </c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1.25" customHeight="1">
      <c r="A527" s="59"/>
      <c r="B527" s="75">
        <v>517.0</v>
      </c>
      <c r="C527" s="76">
        <f t="shared" si="1"/>
        <v>0.3806241814</v>
      </c>
      <c r="D527" s="76">
        <f t="shared" si="2"/>
        <v>5821194908</v>
      </c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1.25" customHeight="1">
      <c r="A528" s="59"/>
      <c r="B528" s="75">
        <v>518.0</v>
      </c>
      <c r="C528" s="76">
        <f t="shared" si="1"/>
        <v>0.1053722225</v>
      </c>
      <c r="D528" s="76">
        <f t="shared" si="2"/>
        <v>4906111812</v>
      </c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1.25" customHeight="1">
      <c r="A529" s="59"/>
      <c r="B529" s="75">
        <v>519.0</v>
      </c>
      <c r="C529" s="76">
        <f t="shared" si="1"/>
        <v>0.3595935587</v>
      </c>
      <c r="D529" s="76">
        <f t="shared" si="2"/>
        <v>5767407338</v>
      </c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1.25" customHeight="1">
      <c r="A530" s="59"/>
      <c r="B530" s="75">
        <v>520.0</v>
      </c>
      <c r="C530" s="76">
        <f t="shared" si="1"/>
        <v>0.5058259158</v>
      </c>
      <c r="D530" s="76">
        <f t="shared" si="2"/>
        <v>6128687550</v>
      </c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1.25" customHeight="1">
      <c r="A531" s="59"/>
      <c r="B531" s="75">
        <v>521.0</v>
      </c>
      <c r="C531" s="76">
        <f t="shared" si="1"/>
        <v>0.03831764944</v>
      </c>
      <c r="D531" s="76">
        <f t="shared" si="2"/>
        <v>4404933659</v>
      </c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1.25" customHeight="1">
      <c r="A532" s="59"/>
      <c r="B532" s="75">
        <v>522.0</v>
      </c>
      <c r="C532" s="76">
        <f t="shared" si="1"/>
        <v>0.529439031</v>
      </c>
      <c r="D532" s="76">
        <f t="shared" si="2"/>
        <v>6185905286</v>
      </c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1.25" customHeight="1">
      <c r="A533" s="59"/>
      <c r="B533" s="75">
        <v>523.0</v>
      </c>
      <c r="C533" s="76">
        <f t="shared" si="1"/>
        <v>0.750414355</v>
      </c>
      <c r="D533" s="76">
        <f t="shared" si="2"/>
        <v>6767135784</v>
      </c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1.25" customHeight="1">
      <c r="A534" s="59"/>
      <c r="B534" s="75">
        <v>524.0</v>
      </c>
      <c r="C534" s="76">
        <f t="shared" si="1"/>
        <v>0.889568024</v>
      </c>
      <c r="D534" s="76">
        <f t="shared" si="2"/>
        <v>7296711623</v>
      </c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1.25" customHeight="1">
      <c r="A535" s="59"/>
      <c r="B535" s="75">
        <v>525.0</v>
      </c>
      <c r="C535" s="76">
        <f t="shared" si="1"/>
        <v>0.3305734995</v>
      </c>
      <c r="D535" s="76">
        <f t="shared" si="2"/>
        <v>5691332481</v>
      </c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1.25" customHeight="1">
      <c r="A536" s="59"/>
      <c r="B536" s="75">
        <v>526.0</v>
      </c>
      <c r="C536" s="76">
        <f t="shared" si="1"/>
        <v>0.5189994467</v>
      </c>
      <c r="D536" s="76">
        <f t="shared" si="2"/>
        <v>6160589806</v>
      </c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1.25" customHeight="1">
      <c r="A537" s="59"/>
      <c r="B537" s="75">
        <v>527.0</v>
      </c>
      <c r="C537" s="76">
        <f t="shared" si="1"/>
        <v>0.4126290335</v>
      </c>
      <c r="D537" s="76">
        <f t="shared" si="2"/>
        <v>5901392782</v>
      </c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1.25" customHeight="1">
      <c r="A538" s="59"/>
      <c r="B538" s="75">
        <v>528.0</v>
      </c>
      <c r="C538" s="76">
        <f t="shared" si="1"/>
        <v>0.891142008</v>
      </c>
      <c r="D538" s="76">
        <f t="shared" si="2"/>
        <v>7304813251</v>
      </c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1.25" customHeight="1">
      <c r="A539" s="59"/>
      <c r="B539" s="75">
        <v>529.0</v>
      </c>
      <c r="C539" s="76">
        <f t="shared" si="1"/>
        <v>0.09982932306</v>
      </c>
      <c r="D539" s="76">
        <f t="shared" si="2"/>
        <v>4876174536</v>
      </c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1.25" customHeight="1">
      <c r="A540" s="59"/>
      <c r="B540" s="75">
        <v>530.0</v>
      </c>
      <c r="C540" s="76">
        <f t="shared" si="1"/>
        <v>0.09327553097</v>
      </c>
      <c r="D540" s="76">
        <f t="shared" si="2"/>
        <v>4839166527</v>
      </c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1.25" customHeight="1">
      <c r="A541" s="59"/>
      <c r="B541" s="75">
        <v>531.0</v>
      </c>
      <c r="C541" s="76">
        <f t="shared" si="1"/>
        <v>0.4603680711</v>
      </c>
      <c r="D541" s="76">
        <f t="shared" si="2"/>
        <v>6018502048</v>
      </c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1.25" customHeight="1">
      <c r="A542" s="59"/>
      <c r="B542" s="75">
        <v>532.0</v>
      </c>
      <c r="C542" s="76">
        <f t="shared" si="1"/>
        <v>0.5628753656</v>
      </c>
      <c r="D542" s="76">
        <f t="shared" si="2"/>
        <v>6267405735</v>
      </c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1.25" customHeight="1">
      <c r="A543" s="59"/>
      <c r="B543" s="75">
        <v>533.0</v>
      </c>
      <c r="C543" s="76">
        <f t="shared" si="1"/>
        <v>0.2127713943</v>
      </c>
      <c r="D543" s="76">
        <f t="shared" si="2"/>
        <v>5345151836</v>
      </c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1.25" customHeight="1">
      <c r="A544" s="59"/>
      <c r="B544" s="75">
        <v>534.0</v>
      </c>
      <c r="C544" s="76">
        <f t="shared" si="1"/>
        <v>0.6344238789</v>
      </c>
      <c r="D544" s="76">
        <f t="shared" si="2"/>
        <v>6446361014</v>
      </c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1.25" customHeight="1">
      <c r="A545" s="59"/>
      <c r="B545" s="75">
        <v>535.0</v>
      </c>
      <c r="C545" s="76">
        <f t="shared" si="1"/>
        <v>0.9530147327</v>
      </c>
      <c r="D545" s="76">
        <f t="shared" si="2"/>
        <v>7731794552</v>
      </c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1.25" customHeight="1">
      <c r="A546" s="59"/>
      <c r="B546" s="75">
        <v>536.0</v>
      </c>
      <c r="C546" s="76">
        <f t="shared" si="1"/>
        <v>0.1399494101</v>
      </c>
      <c r="D546" s="76">
        <f t="shared" si="2"/>
        <v>5071205403</v>
      </c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1.25" customHeight="1">
      <c r="A547" s="59"/>
      <c r="B547" s="75">
        <v>537.0</v>
      </c>
      <c r="C547" s="76">
        <f t="shared" si="1"/>
        <v>0.6595549217</v>
      </c>
      <c r="D547" s="76">
        <f t="shared" si="2"/>
        <v>6511689495</v>
      </c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1.25" customHeight="1">
      <c r="A548" s="59"/>
      <c r="B548" s="75">
        <v>538.0</v>
      </c>
      <c r="C548" s="76">
        <f t="shared" si="1"/>
        <v>0.4971503339</v>
      </c>
      <c r="D548" s="76">
        <f t="shared" si="2"/>
        <v>6107688515</v>
      </c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1.25" customHeight="1">
      <c r="A549" s="59"/>
      <c r="B549" s="75">
        <v>539.0</v>
      </c>
      <c r="C549" s="76">
        <f t="shared" si="1"/>
        <v>0.2057220532</v>
      </c>
      <c r="D549" s="76">
        <f t="shared" si="2"/>
        <v>5321482026</v>
      </c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1.25" customHeight="1">
      <c r="A550" s="59"/>
      <c r="B550" s="75">
        <v>540.0</v>
      </c>
      <c r="C550" s="76">
        <f t="shared" si="1"/>
        <v>0.7553417781</v>
      </c>
      <c r="D550" s="76">
        <f t="shared" si="2"/>
        <v>6782201328</v>
      </c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1.25" customHeight="1">
      <c r="A551" s="59"/>
      <c r="B551" s="75">
        <v>541.0</v>
      </c>
      <c r="C551" s="76">
        <f t="shared" si="1"/>
        <v>0.5636623094</v>
      </c>
      <c r="D551" s="76">
        <f t="shared" si="2"/>
        <v>6269334773</v>
      </c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1.25" customHeight="1">
      <c r="A552" s="59"/>
      <c r="B552" s="75">
        <v>542.0</v>
      </c>
      <c r="C552" s="76">
        <f t="shared" si="1"/>
        <v>0.4682095935</v>
      </c>
      <c r="D552" s="76">
        <f t="shared" si="2"/>
        <v>6037558468</v>
      </c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1.25" customHeight="1">
      <c r="A553" s="59"/>
      <c r="B553" s="75">
        <v>543.0</v>
      </c>
      <c r="C553" s="76">
        <f t="shared" si="1"/>
        <v>0.04341967361</v>
      </c>
      <c r="D553" s="76">
        <f t="shared" si="2"/>
        <v>4461170900</v>
      </c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1.25" customHeight="1">
      <c r="A554" s="59"/>
      <c r="B554" s="75">
        <v>544.0</v>
      </c>
      <c r="C554" s="76">
        <f t="shared" si="1"/>
        <v>0.5556949311</v>
      </c>
      <c r="D554" s="76">
        <f t="shared" si="2"/>
        <v>6249831469</v>
      </c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1.25" customHeight="1">
      <c r="A555" s="59"/>
      <c r="B555" s="75">
        <v>545.0</v>
      </c>
      <c r="C555" s="76">
        <f t="shared" si="1"/>
        <v>0.6585819131</v>
      </c>
      <c r="D555" s="76">
        <f t="shared" si="2"/>
        <v>6509127994</v>
      </c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1.25" customHeight="1">
      <c r="A556" s="59"/>
      <c r="B556" s="75">
        <v>546.0</v>
      </c>
      <c r="C556" s="76">
        <f t="shared" si="1"/>
        <v>0.3031151872</v>
      </c>
      <c r="D556" s="76">
        <f t="shared" si="2"/>
        <v>5616853815</v>
      </c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1.25" customHeight="1">
      <c r="A557" s="59"/>
      <c r="B557" s="75">
        <v>547.0</v>
      </c>
      <c r="C557" s="76">
        <f t="shared" si="1"/>
        <v>0.8206068729</v>
      </c>
      <c r="D557" s="76">
        <f t="shared" si="2"/>
        <v>7000702026</v>
      </c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1.25" customHeight="1">
      <c r="A558" s="59"/>
      <c r="B558" s="75">
        <v>548.0</v>
      </c>
      <c r="C558" s="76">
        <f t="shared" si="1"/>
        <v>0.6373300887</v>
      </c>
      <c r="D558" s="76">
        <f t="shared" si="2"/>
        <v>6453832952</v>
      </c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1.25" customHeight="1">
      <c r="A559" s="59"/>
      <c r="B559" s="75">
        <v>549.0</v>
      </c>
      <c r="C559" s="76">
        <f t="shared" si="1"/>
        <v>0.4525296547</v>
      </c>
      <c r="D559" s="76">
        <f t="shared" si="2"/>
        <v>5999415699</v>
      </c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1.25" customHeight="1">
      <c r="A560" s="59"/>
      <c r="B560" s="75">
        <v>550.0</v>
      </c>
      <c r="C560" s="76">
        <f t="shared" si="1"/>
        <v>0.8964870964</v>
      </c>
      <c r="D560" s="76">
        <f t="shared" si="2"/>
        <v>7332971943</v>
      </c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1.25" customHeight="1">
      <c r="A561" s="59"/>
      <c r="B561" s="75">
        <v>551.0</v>
      </c>
      <c r="C561" s="76">
        <f t="shared" si="1"/>
        <v>0.08489213625</v>
      </c>
      <c r="D561" s="76">
        <f t="shared" si="2"/>
        <v>4788910350</v>
      </c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1.25" customHeight="1">
      <c r="A562" s="59"/>
      <c r="B562" s="75">
        <v>552.0</v>
      </c>
      <c r="C562" s="76">
        <f t="shared" si="1"/>
        <v>0.5663533151</v>
      </c>
      <c r="D562" s="76">
        <f t="shared" si="2"/>
        <v>6275935961</v>
      </c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1.25" customHeight="1">
      <c r="A563" s="59"/>
      <c r="B563" s="75">
        <v>553.0</v>
      </c>
      <c r="C563" s="76">
        <f t="shared" si="1"/>
        <v>0.9987241418</v>
      </c>
      <c r="D563" s="76">
        <f t="shared" si="2"/>
        <v>9027949727</v>
      </c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1.25" customHeight="1">
      <c r="A564" s="59"/>
      <c r="B564" s="75">
        <v>554.0</v>
      </c>
      <c r="C564" s="76">
        <f t="shared" si="1"/>
        <v>0.2528151214</v>
      </c>
      <c r="D564" s="76">
        <f t="shared" si="2"/>
        <v>5471824473</v>
      </c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1.25" customHeight="1">
      <c r="A565" s="59"/>
      <c r="B565" s="75">
        <v>555.0</v>
      </c>
      <c r="C565" s="76">
        <f t="shared" si="1"/>
        <v>0.3491530407</v>
      </c>
      <c r="D565" s="76">
        <f t="shared" si="2"/>
        <v>5740309888</v>
      </c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1.25" customHeight="1">
      <c r="A566" s="59"/>
      <c r="B566" s="75">
        <v>556.0</v>
      </c>
      <c r="C566" s="76">
        <f t="shared" si="1"/>
        <v>0.3727768761</v>
      </c>
      <c r="D566" s="76">
        <f t="shared" si="2"/>
        <v>5801239972</v>
      </c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1.25" customHeight="1">
      <c r="A567" s="59"/>
      <c r="B567" s="75">
        <v>557.0</v>
      </c>
      <c r="C567" s="76">
        <f t="shared" si="1"/>
        <v>0.9162654571</v>
      </c>
      <c r="D567" s="76">
        <f t="shared" si="2"/>
        <v>7447488689</v>
      </c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1.25" customHeight="1">
      <c r="A568" s="59"/>
      <c r="B568" s="75">
        <v>558.0</v>
      </c>
      <c r="C568" s="76">
        <f t="shared" si="1"/>
        <v>0.3160185359</v>
      </c>
      <c r="D568" s="76">
        <f t="shared" si="2"/>
        <v>5652195077</v>
      </c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1.25" customHeight="1">
      <c r="A569" s="59"/>
      <c r="B569" s="75">
        <v>559.0</v>
      </c>
      <c r="C569" s="76">
        <f t="shared" si="1"/>
        <v>0.555355518</v>
      </c>
      <c r="D569" s="76">
        <f t="shared" si="2"/>
        <v>6249001902</v>
      </c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1.25" customHeight="1">
      <c r="A570" s="59"/>
      <c r="B570" s="75">
        <v>560.0</v>
      </c>
      <c r="C570" s="76">
        <f t="shared" si="1"/>
        <v>0.815805469</v>
      </c>
      <c r="D570" s="76">
        <f t="shared" si="2"/>
        <v>6983142195</v>
      </c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1.25" customHeight="1">
      <c r="A571" s="59"/>
      <c r="B571" s="75">
        <v>561.0</v>
      </c>
      <c r="C571" s="76">
        <f t="shared" si="1"/>
        <v>0.0654567744</v>
      </c>
      <c r="D571" s="76">
        <f t="shared" si="2"/>
        <v>4656031733</v>
      </c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1.25" customHeight="1">
      <c r="A572" s="59"/>
      <c r="B572" s="75">
        <v>562.0</v>
      </c>
      <c r="C572" s="76">
        <f t="shared" si="1"/>
        <v>0.8890333929</v>
      </c>
      <c r="D572" s="76">
        <f t="shared" si="2"/>
        <v>7293978618</v>
      </c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1.25" customHeight="1">
      <c r="A573" s="59"/>
      <c r="B573" s="75">
        <v>563.0</v>
      </c>
      <c r="C573" s="76">
        <f t="shared" si="1"/>
        <v>0.4624840983</v>
      </c>
      <c r="D573" s="76">
        <f t="shared" si="2"/>
        <v>6023647782</v>
      </c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1.25" customHeight="1">
      <c r="A574" s="59"/>
      <c r="B574" s="75">
        <v>564.0</v>
      </c>
      <c r="C574" s="76">
        <f t="shared" si="1"/>
        <v>0.4059135833</v>
      </c>
      <c r="D574" s="76">
        <f t="shared" si="2"/>
        <v>5884704968</v>
      </c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1.25" customHeight="1">
      <c r="A575" s="59"/>
      <c r="B575" s="75">
        <v>565.0</v>
      </c>
      <c r="C575" s="76">
        <f t="shared" si="1"/>
        <v>0.07144700126</v>
      </c>
      <c r="D575" s="76">
        <f t="shared" si="2"/>
        <v>4699880328</v>
      </c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1.25" customHeight="1">
      <c r="A576" s="59"/>
      <c r="B576" s="75">
        <v>566.0</v>
      </c>
      <c r="C576" s="76">
        <f t="shared" si="1"/>
        <v>0.3287611526</v>
      </c>
      <c r="D576" s="76">
        <f t="shared" si="2"/>
        <v>5686498222</v>
      </c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1.25" customHeight="1">
      <c r="A577" s="59"/>
      <c r="B577" s="75">
        <v>567.0</v>
      </c>
      <c r="C577" s="76">
        <f t="shared" si="1"/>
        <v>0.3717003248</v>
      </c>
      <c r="D577" s="76">
        <f t="shared" si="2"/>
        <v>5798492131</v>
      </c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1.25" customHeight="1">
      <c r="A578" s="59"/>
      <c r="B578" s="75">
        <v>568.0</v>
      </c>
      <c r="C578" s="76">
        <f t="shared" si="1"/>
        <v>0.1390667499</v>
      </c>
      <c r="D578" s="76">
        <f t="shared" si="2"/>
        <v>5067366976</v>
      </c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1.25" customHeight="1">
      <c r="A579" s="59"/>
      <c r="B579" s="75">
        <v>569.0</v>
      </c>
      <c r="C579" s="76">
        <f t="shared" si="1"/>
        <v>0.7113614552</v>
      </c>
      <c r="D579" s="76">
        <f t="shared" si="2"/>
        <v>6652781385</v>
      </c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1.25" customHeight="1">
      <c r="A580" s="59"/>
      <c r="B580" s="75">
        <v>570.0</v>
      </c>
      <c r="C580" s="76">
        <f t="shared" si="1"/>
        <v>0.4370628926</v>
      </c>
      <c r="D580" s="76">
        <f t="shared" si="2"/>
        <v>5961614814</v>
      </c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1.25" customHeight="1">
      <c r="A581" s="59"/>
      <c r="B581" s="75">
        <v>571.0</v>
      </c>
      <c r="C581" s="76">
        <f t="shared" si="1"/>
        <v>0.3137591788</v>
      </c>
      <c r="D581" s="76">
        <f t="shared" si="2"/>
        <v>5646052765</v>
      </c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1.25" customHeight="1">
      <c r="A582" s="59"/>
      <c r="B582" s="75">
        <v>572.0</v>
      </c>
      <c r="C582" s="76">
        <f t="shared" si="1"/>
        <v>0.1494160441</v>
      </c>
      <c r="D582" s="76">
        <f t="shared" si="2"/>
        <v>5111379825</v>
      </c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1.25" customHeight="1">
      <c r="A583" s="59"/>
      <c r="B583" s="75">
        <v>573.0</v>
      </c>
      <c r="C583" s="76">
        <f t="shared" si="1"/>
        <v>0.03262715835</v>
      </c>
      <c r="D583" s="76">
        <f t="shared" si="2"/>
        <v>4334482938</v>
      </c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1.25" customHeight="1">
      <c r="A584" s="59"/>
      <c r="B584" s="75">
        <v>574.0</v>
      </c>
      <c r="C584" s="76">
        <f t="shared" si="1"/>
        <v>0.9850859247</v>
      </c>
      <c r="D584" s="76">
        <f t="shared" si="2"/>
        <v>8212230883</v>
      </c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1.25" customHeight="1">
      <c r="A585" s="59"/>
      <c r="B585" s="75">
        <v>575.0</v>
      </c>
      <c r="C585" s="76">
        <f t="shared" si="1"/>
        <v>0.06687868124</v>
      </c>
      <c r="D585" s="76">
        <f t="shared" si="2"/>
        <v>4666712133</v>
      </c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1.25" customHeight="1">
      <c r="A586" s="59"/>
      <c r="B586" s="75">
        <v>576.0</v>
      </c>
      <c r="C586" s="76">
        <f t="shared" si="1"/>
        <v>0.5190216604</v>
      </c>
      <c r="D586" s="76">
        <f t="shared" si="2"/>
        <v>6160643634</v>
      </c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1.25" customHeight="1">
      <c r="A587" s="59"/>
      <c r="B587" s="75">
        <v>577.0</v>
      </c>
      <c r="C587" s="76">
        <f t="shared" si="1"/>
        <v>0.9539879766</v>
      </c>
      <c r="D587" s="76">
        <f t="shared" si="2"/>
        <v>7741451710</v>
      </c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1.25" customHeight="1">
      <c r="A588" s="59"/>
      <c r="B588" s="75">
        <v>578.0</v>
      </c>
      <c r="C588" s="76">
        <f t="shared" si="1"/>
        <v>0.6060606112</v>
      </c>
      <c r="D588" s="76">
        <f t="shared" si="2"/>
        <v>6374397377</v>
      </c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1.25" customHeight="1">
      <c r="A589" s="59"/>
      <c r="B589" s="75">
        <v>579.0</v>
      </c>
      <c r="C589" s="76">
        <f t="shared" si="1"/>
        <v>0.1476709475</v>
      </c>
      <c r="D589" s="76">
        <f t="shared" si="2"/>
        <v>5104105383</v>
      </c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1.25" customHeight="1">
      <c r="A590" s="59"/>
      <c r="B590" s="75">
        <v>580.0</v>
      </c>
      <c r="C590" s="76">
        <f t="shared" si="1"/>
        <v>0.2966383356</v>
      </c>
      <c r="D590" s="76">
        <f t="shared" si="2"/>
        <v>5598862696</v>
      </c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1.25" customHeight="1">
      <c r="A591" s="59"/>
      <c r="B591" s="75">
        <v>581.0</v>
      </c>
      <c r="C591" s="76">
        <f t="shared" si="1"/>
        <v>0.01574400079</v>
      </c>
      <c r="D591" s="76">
        <f t="shared" si="2"/>
        <v>4037715385</v>
      </c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1.25" customHeight="1">
      <c r="A592" s="59"/>
      <c r="B592" s="75">
        <v>582.0</v>
      </c>
      <c r="C592" s="76">
        <f t="shared" si="1"/>
        <v>0.3708068313</v>
      </c>
      <c r="D592" s="76">
        <f t="shared" si="2"/>
        <v>5796209590</v>
      </c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1.25" customHeight="1">
      <c r="A593" s="59"/>
      <c r="B593" s="75">
        <v>583.0</v>
      </c>
      <c r="C593" s="76">
        <f t="shared" si="1"/>
        <v>0.2234074463</v>
      </c>
      <c r="D593" s="76">
        <f t="shared" si="2"/>
        <v>5380016165</v>
      </c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1.25" customHeight="1">
      <c r="A594" s="59"/>
      <c r="B594" s="75">
        <v>584.0</v>
      </c>
      <c r="C594" s="76">
        <f t="shared" si="1"/>
        <v>0.3723210817</v>
      </c>
      <c r="D594" s="76">
        <f t="shared" si="2"/>
        <v>5800076891</v>
      </c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1.25" customHeight="1">
      <c r="A595" s="59"/>
      <c r="B595" s="75">
        <v>585.0</v>
      </c>
      <c r="C595" s="76">
        <f t="shared" si="1"/>
        <v>0.8920387126</v>
      </c>
      <c r="D595" s="76">
        <f t="shared" si="2"/>
        <v>7309466484</v>
      </c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1.25" customHeight="1">
      <c r="A596" s="59"/>
      <c r="B596" s="75">
        <v>586.0</v>
      </c>
      <c r="C596" s="76">
        <f t="shared" si="1"/>
        <v>0.2205412068</v>
      </c>
      <c r="D596" s="76">
        <f t="shared" si="2"/>
        <v>5370716538</v>
      </c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1.25" customHeight="1">
      <c r="A597" s="59"/>
      <c r="B597" s="75">
        <v>587.0</v>
      </c>
      <c r="C597" s="76">
        <f t="shared" si="1"/>
        <v>0.2308054531</v>
      </c>
      <c r="D597" s="76">
        <f t="shared" si="2"/>
        <v>5403711068</v>
      </c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1.25" customHeight="1">
      <c r="A598" s="59"/>
      <c r="B598" s="75">
        <v>588.0</v>
      </c>
      <c r="C598" s="76">
        <f t="shared" si="1"/>
        <v>0.2305875257</v>
      </c>
      <c r="D598" s="76">
        <f t="shared" si="2"/>
        <v>5403019227</v>
      </c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1.25" customHeight="1">
      <c r="A599" s="59"/>
      <c r="B599" s="75">
        <v>589.0</v>
      </c>
      <c r="C599" s="76">
        <f t="shared" si="1"/>
        <v>0.2555564836</v>
      </c>
      <c r="D599" s="76">
        <f t="shared" si="2"/>
        <v>5480081848</v>
      </c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1.25" customHeight="1">
      <c r="A600" s="59"/>
      <c r="B600" s="75">
        <v>590.0</v>
      </c>
      <c r="C600" s="76">
        <f t="shared" si="1"/>
        <v>0.5731777132</v>
      </c>
      <c r="D600" s="76">
        <f t="shared" si="2"/>
        <v>6292711197</v>
      </c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1.25" customHeight="1">
      <c r="A601" s="59"/>
      <c r="B601" s="75">
        <v>591.0</v>
      </c>
      <c r="C601" s="76">
        <f t="shared" si="1"/>
        <v>0.8546862364</v>
      </c>
      <c r="D601" s="76">
        <f t="shared" si="2"/>
        <v>7134984446</v>
      </c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1.25" customHeight="1">
      <c r="A602" s="59"/>
      <c r="B602" s="75">
        <v>592.0</v>
      </c>
      <c r="C602" s="76">
        <f t="shared" si="1"/>
        <v>0.7620983569</v>
      </c>
      <c r="D602" s="76">
        <f t="shared" si="2"/>
        <v>6803128099</v>
      </c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1.25" customHeight="1">
      <c r="A603" s="59"/>
      <c r="B603" s="75">
        <v>593.0</v>
      </c>
      <c r="C603" s="76">
        <f t="shared" si="1"/>
        <v>0.5937820086</v>
      </c>
      <c r="D603" s="76">
        <f t="shared" si="2"/>
        <v>6343709006</v>
      </c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1.25" customHeight="1">
      <c r="A604" s="59"/>
      <c r="B604" s="75">
        <v>594.0</v>
      </c>
      <c r="C604" s="76">
        <f t="shared" si="1"/>
        <v>0.8421659453</v>
      </c>
      <c r="D604" s="76">
        <f t="shared" si="2"/>
        <v>7083472911</v>
      </c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1.25" customHeight="1">
      <c r="A605" s="59"/>
      <c r="B605" s="75">
        <v>595.0</v>
      </c>
      <c r="C605" s="76">
        <f t="shared" si="1"/>
        <v>0.9192700655</v>
      </c>
      <c r="D605" s="76">
        <f t="shared" si="2"/>
        <v>7466604370</v>
      </c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1.25" customHeight="1">
      <c r="A606" s="59"/>
      <c r="B606" s="75">
        <v>596.0</v>
      </c>
      <c r="C606" s="76">
        <f t="shared" si="1"/>
        <v>0.252295192</v>
      </c>
      <c r="D606" s="76">
        <f t="shared" si="2"/>
        <v>5470253073</v>
      </c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1.25" customHeight="1">
      <c r="A607" s="59"/>
      <c r="B607" s="75">
        <v>597.0</v>
      </c>
      <c r="C607" s="76">
        <f t="shared" si="1"/>
        <v>0.61601229</v>
      </c>
      <c r="D607" s="76">
        <f t="shared" si="2"/>
        <v>6399462547</v>
      </c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1.25" customHeight="1">
      <c r="A608" s="59"/>
      <c r="B608" s="75">
        <v>598.0</v>
      </c>
      <c r="C608" s="76">
        <f t="shared" si="1"/>
        <v>0.3110125192</v>
      </c>
      <c r="D608" s="76">
        <f t="shared" si="2"/>
        <v>5638560018</v>
      </c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1.25" customHeight="1">
      <c r="A609" s="59"/>
      <c r="B609" s="75">
        <v>599.0</v>
      </c>
      <c r="C609" s="76">
        <f t="shared" si="1"/>
        <v>0.6755368667</v>
      </c>
      <c r="D609" s="76">
        <f t="shared" si="2"/>
        <v>6554181505</v>
      </c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1.25" customHeight="1">
      <c r="A610" s="59"/>
      <c r="B610" s="75">
        <v>600.0</v>
      </c>
      <c r="C610" s="76">
        <f t="shared" si="1"/>
        <v>0.3851605228</v>
      </c>
      <c r="D610" s="76">
        <f t="shared" si="2"/>
        <v>5832672945</v>
      </c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1.25" customHeight="1">
      <c r="A611" s="59"/>
      <c r="B611" s="75">
        <v>601.0</v>
      </c>
      <c r="C611" s="76">
        <f t="shared" si="1"/>
        <v>0.9616009337</v>
      </c>
      <c r="D611" s="76">
        <f t="shared" si="2"/>
        <v>7823294258</v>
      </c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1.25" customHeight="1">
      <c r="A612" s="59"/>
      <c r="B612" s="75">
        <v>602.0</v>
      </c>
      <c r="C612" s="76">
        <f t="shared" si="1"/>
        <v>0.7919833796</v>
      </c>
      <c r="D612" s="76">
        <f t="shared" si="2"/>
        <v>6899933561</v>
      </c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1.25" customHeight="1">
      <c r="A613" s="59"/>
      <c r="B613" s="75">
        <v>603.0</v>
      </c>
      <c r="C613" s="76">
        <f t="shared" si="1"/>
        <v>0.929995678</v>
      </c>
      <c r="D613" s="76">
        <f t="shared" si="2"/>
        <v>7539585062</v>
      </c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1.25" customHeight="1">
      <c r="A614" s="59"/>
      <c r="B614" s="75">
        <v>604.0</v>
      </c>
      <c r="C614" s="76">
        <f t="shared" si="1"/>
        <v>0.6012423327</v>
      </c>
      <c r="D614" s="76">
        <f t="shared" si="2"/>
        <v>6362325289</v>
      </c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1.25" customHeight="1">
      <c r="A615" s="59"/>
      <c r="B615" s="75">
        <v>605.0</v>
      </c>
      <c r="C615" s="76">
        <f t="shared" si="1"/>
        <v>0.02245382355</v>
      </c>
      <c r="D615" s="76">
        <f t="shared" si="2"/>
        <v>4178048610</v>
      </c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1.25" customHeight="1">
      <c r="A616" s="59"/>
      <c r="B616" s="75">
        <v>606.0</v>
      </c>
      <c r="C616" s="76">
        <f t="shared" si="1"/>
        <v>0.7640853273</v>
      </c>
      <c r="D616" s="76">
        <f t="shared" si="2"/>
        <v>6809343828</v>
      </c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1.25" customHeight="1">
      <c r="A617" s="59"/>
      <c r="B617" s="75">
        <v>607.0</v>
      </c>
      <c r="C617" s="76">
        <f t="shared" si="1"/>
        <v>0.4533699086</v>
      </c>
      <c r="D617" s="76">
        <f t="shared" si="2"/>
        <v>6001463719</v>
      </c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1.25" customHeight="1">
      <c r="A618" s="59"/>
      <c r="B618" s="75">
        <v>608.0</v>
      </c>
      <c r="C618" s="76">
        <f t="shared" si="1"/>
        <v>0.4313108784</v>
      </c>
      <c r="D618" s="76">
        <f t="shared" si="2"/>
        <v>5947499939</v>
      </c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1.25" customHeight="1">
      <c r="A619" s="59"/>
      <c r="B619" s="75">
        <v>609.0</v>
      </c>
      <c r="C619" s="76">
        <f t="shared" si="1"/>
        <v>0.8265834009</v>
      </c>
      <c r="D619" s="76">
        <f t="shared" si="2"/>
        <v>7022977816</v>
      </c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1.25" customHeight="1">
      <c r="A620" s="59"/>
      <c r="B620" s="75">
        <v>610.0</v>
      </c>
      <c r="C620" s="76">
        <f t="shared" si="1"/>
        <v>0.2332778523</v>
      </c>
      <c r="D620" s="76">
        <f t="shared" si="2"/>
        <v>5411534680</v>
      </c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1.25" customHeight="1">
      <c r="A621" s="59"/>
      <c r="B621" s="75">
        <v>611.0</v>
      </c>
      <c r="C621" s="76">
        <f t="shared" si="1"/>
        <v>0.132119506</v>
      </c>
      <c r="D621" s="76">
        <f t="shared" si="2"/>
        <v>5036558313</v>
      </c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1.25" customHeight="1">
      <c r="A622" s="59"/>
      <c r="B622" s="75">
        <v>612.0</v>
      </c>
      <c r="C622" s="76">
        <f t="shared" si="1"/>
        <v>0.4904936421</v>
      </c>
      <c r="D622" s="76">
        <f t="shared" si="2"/>
        <v>6091574465</v>
      </c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1.25" customHeight="1">
      <c r="A623" s="59"/>
      <c r="B623" s="75">
        <v>613.0</v>
      </c>
      <c r="C623" s="76">
        <f t="shared" si="1"/>
        <v>0.09456922766</v>
      </c>
      <c r="D623" s="76">
        <f t="shared" si="2"/>
        <v>4846619945</v>
      </c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1.25" customHeight="1">
      <c r="A624" s="59"/>
      <c r="B624" s="75">
        <v>614.0</v>
      </c>
      <c r="C624" s="76">
        <f t="shared" si="1"/>
        <v>0.3869665189</v>
      </c>
      <c r="D624" s="76">
        <f t="shared" si="2"/>
        <v>5837231396</v>
      </c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1.25" customHeight="1">
      <c r="A625" s="59"/>
      <c r="B625" s="75">
        <v>615.0</v>
      </c>
      <c r="C625" s="76">
        <f t="shared" si="1"/>
        <v>0.8813852543</v>
      </c>
      <c r="D625" s="76">
        <f t="shared" si="2"/>
        <v>7255872360</v>
      </c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1.25" customHeight="1">
      <c r="A626" s="59"/>
      <c r="B626" s="75">
        <v>616.0</v>
      </c>
      <c r="C626" s="76">
        <f t="shared" si="1"/>
        <v>0.6624590459</v>
      </c>
      <c r="D626" s="76">
        <f t="shared" si="2"/>
        <v>6519351500</v>
      </c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1.25" customHeight="1">
      <c r="A627" s="59"/>
      <c r="B627" s="75">
        <v>617.0</v>
      </c>
      <c r="C627" s="76">
        <f t="shared" si="1"/>
        <v>0.7770601734</v>
      </c>
      <c r="D627" s="76">
        <f t="shared" si="2"/>
        <v>6850668254</v>
      </c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1.25" customHeight="1">
      <c r="A628" s="59"/>
      <c r="B628" s="75">
        <v>618.0</v>
      </c>
      <c r="C628" s="76">
        <f t="shared" si="1"/>
        <v>0.2251822689</v>
      </c>
      <c r="D628" s="76">
        <f t="shared" si="2"/>
        <v>5385740620</v>
      </c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1.25" customHeight="1">
      <c r="A629" s="59"/>
      <c r="B629" s="75">
        <v>619.0</v>
      </c>
      <c r="C629" s="76">
        <f t="shared" si="1"/>
        <v>0.4248546698</v>
      </c>
      <c r="D629" s="76">
        <f t="shared" si="2"/>
        <v>5931614247</v>
      </c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1.25" customHeight="1">
      <c r="A630" s="59"/>
      <c r="B630" s="75">
        <v>620.0</v>
      </c>
      <c r="C630" s="76">
        <f t="shared" si="1"/>
        <v>0.6291976151</v>
      </c>
      <c r="D630" s="76">
        <f t="shared" si="2"/>
        <v>6432973648</v>
      </c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1.25" customHeight="1">
      <c r="A631" s="59"/>
      <c r="B631" s="75">
        <v>621.0</v>
      </c>
      <c r="C631" s="76">
        <f t="shared" si="1"/>
        <v>0.6089938263</v>
      </c>
      <c r="D631" s="76">
        <f t="shared" si="2"/>
        <v>6381766296</v>
      </c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1.25" customHeight="1">
      <c r="A632" s="59"/>
      <c r="B632" s="75">
        <v>622.0</v>
      </c>
      <c r="C632" s="76">
        <f t="shared" si="1"/>
        <v>0.7424510997</v>
      </c>
      <c r="D632" s="76">
        <f t="shared" si="2"/>
        <v>6743117600</v>
      </c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1.25" customHeight="1">
      <c r="A633" s="59"/>
      <c r="B633" s="75">
        <v>623.0</v>
      </c>
      <c r="C633" s="76">
        <f t="shared" si="1"/>
        <v>0.6652123798</v>
      </c>
      <c r="D633" s="76">
        <f t="shared" si="2"/>
        <v>6526639275</v>
      </c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1.25" customHeight="1">
      <c r="A634" s="59"/>
      <c r="B634" s="75">
        <v>624.0</v>
      </c>
      <c r="C634" s="76">
        <f t="shared" si="1"/>
        <v>0.3091750475</v>
      </c>
      <c r="D634" s="76">
        <f t="shared" si="2"/>
        <v>5633531468</v>
      </c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1.25" customHeight="1">
      <c r="A635" s="59"/>
      <c r="B635" s="75">
        <v>625.0</v>
      </c>
      <c r="C635" s="76">
        <f t="shared" si="1"/>
        <v>0.4749967259</v>
      </c>
      <c r="D635" s="76">
        <f t="shared" si="2"/>
        <v>6054028060</v>
      </c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1.25" customHeight="1">
      <c r="A636" s="59"/>
      <c r="B636" s="75">
        <v>626.0</v>
      </c>
      <c r="C636" s="76">
        <f t="shared" si="1"/>
        <v>0.9072111751</v>
      </c>
      <c r="D636" s="76">
        <f t="shared" si="2"/>
        <v>7392829189</v>
      </c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1.25" customHeight="1">
      <c r="A637" s="59"/>
      <c r="B637" s="75">
        <v>627.0</v>
      </c>
      <c r="C637" s="76">
        <f t="shared" si="1"/>
        <v>0.5182528983</v>
      </c>
      <c r="D637" s="76">
        <f t="shared" si="2"/>
        <v>6158780880</v>
      </c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1.25" customHeight="1">
      <c r="A638" s="59"/>
      <c r="B638" s="75">
        <v>628.0</v>
      </c>
      <c r="C638" s="76">
        <f t="shared" si="1"/>
        <v>0.9551084472</v>
      </c>
      <c r="D638" s="76">
        <f t="shared" si="2"/>
        <v>7752775142</v>
      </c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1.25" customHeight="1">
      <c r="A639" s="59"/>
      <c r="B639" s="75">
        <v>629.0</v>
      </c>
      <c r="C639" s="76">
        <f t="shared" si="1"/>
        <v>0.6704690072</v>
      </c>
      <c r="D639" s="76">
        <f t="shared" si="2"/>
        <v>6540618874</v>
      </c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1.25" customHeight="1">
      <c r="A640" s="59"/>
      <c r="B640" s="75">
        <v>630.0</v>
      </c>
      <c r="C640" s="76">
        <f t="shared" si="1"/>
        <v>0.6397356132</v>
      </c>
      <c r="D640" s="76">
        <f t="shared" si="2"/>
        <v>6460032999</v>
      </c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1.25" customHeight="1">
      <c r="A641" s="59"/>
      <c r="B641" s="75">
        <v>631.0</v>
      </c>
      <c r="C641" s="76">
        <f t="shared" si="1"/>
        <v>0.7643969053</v>
      </c>
      <c r="D641" s="76">
        <f t="shared" si="2"/>
        <v>6810321129</v>
      </c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1.25" customHeight="1">
      <c r="A642" s="59"/>
      <c r="B642" s="75">
        <v>632.0</v>
      </c>
      <c r="C642" s="76">
        <f t="shared" si="1"/>
        <v>0.632343369</v>
      </c>
      <c r="D642" s="76">
        <f t="shared" si="2"/>
        <v>6441024173</v>
      </c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1.25" customHeight="1">
      <c r="A643" s="59"/>
      <c r="B643" s="75">
        <v>633.0</v>
      </c>
      <c r="C643" s="76">
        <f t="shared" si="1"/>
        <v>0.4641455005</v>
      </c>
      <c r="D643" s="76">
        <f t="shared" si="2"/>
        <v>6027686148</v>
      </c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1.25" customHeight="1">
      <c r="A644" s="59"/>
      <c r="B644" s="75">
        <v>634.0</v>
      </c>
      <c r="C644" s="76">
        <f t="shared" si="1"/>
        <v>0.2248705321</v>
      </c>
      <c r="D644" s="76">
        <f t="shared" si="2"/>
        <v>5384737013</v>
      </c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1.25" customHeight="1">
      <c r="A645" s="59"/>
      <c r="B645" s="75">
        <v>635.0</v>
      </c>
      <c r="C645" s="76">
        <f t="shared" si="1"/>
        <v>0.6832665211</v>
      </c>
      <c r="D645" s="76">
        <f t="shared" si="2"/>
        <v>6575037047</v>
      </c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1.25" customHeight="1">
      <c r="A646" s="59"/>
      <c r="B646" s="75">
        <v>636.0</v>
      </c>
      <c r="C646" s="76">
        <f t="shared" si="1"/>
        <v>0.5497863487</v>
      </c>
      <c r="D646" s="76">
        <f t="shared" si="2"/>
        <v>6235403872</v>
      </c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1.25" customHeight="1">
      <c r="A647" s="59"/>
      <c r="B647" s="75">
        <v>637.0</v>
      </c>
      <c r="C647" s="76">
        <f t="shared" si="1"/>
        <v>0.7204644567</v>
      </c>
      <c r="D647" s="76">
        <f t="shared" si="2"/>
        <v>6678713051</v>
      </c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1.25" customHeight="1">
      <c r="A648" s="59"/>
      <c r="B648" s="75">
        <v>638.0</v>
      </c>
      <c r="C648" s="76">
        <f t="shared" si="1"/>
        <v>0.1124999302</v>
      </c>
      <c r="D648" s="76">
        <f t="shared" si="2"/>
        <v>4942979593</v>
      </c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1.25" customHeight="1">
      <c r="A649" s="59"/>
      <c r="B649" s="75">
        <v>639.0</v>
      </c>
      <c r="C649" s="76">
        <f t="shared" si="1"/>
        <v>0.9801395853</v>
      </c>
      <c r="D649" s="76">
        <f t="shared" si="2"/>
        <v>8100486805</v>
      </c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1.25" customHeight="1">
      <c r="A650" s="59"/>
      <c r="B650" s="75">
        <v>640.0</v>
      </c>
      <c r="C650" s="76">
        <f t="shared" si="1"/>
        <v>0.2475733888</v>
      </c>
      <c r="D650" s="76">
        <f t="shared" si="2"/>
        <v>5455903022</v>
      </c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1.25" customHeight="1">
      <c r="A651" s="59"/>
      <c r="B651" s="75">
        <v>641.0</v>
      </c>
      <c r="C651" s="76">
        <f t="shared" si="1"/>
        <v>0.7238646389</v>
      </c>
      <c r="D651" s="76">
        <f t="shared" si="2"/>
        <v>6688503442</v>
      </c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1.25" customHeight="1">
      <c r="A652" s="59"/>
      <c r="B652" s="75">
        <v>642.0</v>
      </c>
      <c r="C652" s="76">
        <f t="shared" si="1"/>
        <v>0.8565003954</v>
      </c>
      <c r="D652" s="76">
        <f t="shared" si="2"/>
        <v>7142691533</v>
      </c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1.25" customHeight="1">
      <c r="A653" s="59"/>
      <c r="B653" s="75">
        <v>643.0</v>
      </c>
      <c r="C653" s="76">
        <f t="shared" si="1"/>
        <v>0.7875159731</v>
      </c>
      <c r="D653" s="76">
        <f t="shared" si="2"/>
        <v>6884975861</v>
      </c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1.25" customHeight="1">
      <c r="A654" s="59"/>
      <c r="B654" s="75">
        <v>644.0</v>
      </c>
      <c r="C654" s="76">
        <f t="shared" si="1"/>
        <v>0.9591322335</v>
      </c>
      <c r="D654" s="76">
        <f t="shared" si="2"/>
        <v>7795416946</v>
      </c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1.25" customHeight="1">
      <c r="A655" s="59"/>
      <c r="B655" s="75">
        <v>645.0</v>
      </c>
      <c r="C655" s="76">
        <f t="shared" si="1"/>
        <v>0.7621698059</v>
      </c>
      <c r="D655" s="76">
        <f t="shared" si="2"/>
        <v>6803351113</v>
      </c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1.25" customHeight="1">
      <c r="A656" s="59"/>
      <c r="B656" s="75">
        <v>646.0</v>
      </c>
      <c r="C656" s="76">
        <f t="shared" si="1"/>
        <v>0.02204987593</v>
      </c>
      <c r="D656" s="76">
        <f t="shared" si="2"/>
        <v>4170687849</v>
      </c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1.25" customHeight="1">
      <c r="A657" s="59"/>
      <c r="B657" s="75">
        <v>647.0</v>
      </c>
      <c r="C657" s="76">
        <f t="shared" si="1"/>
        <v>0.3306940805</v>
      </c>
      <c r="D657" s="76">
        <f t="shared" si="2"/>
        <v>5691653742</v>
      </c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1.25" customHeight="1">
      <c r="A658" s="59"/>
      <c r="B658" s="75">
        <v>648.0</v>
      </c>
      <c r="C658" s="76">
        <f t="shared" si="1"/>
        <v>0.5600223778</v>
      </c>
      <c r="D658" s="76">
        <f t="shared" si="2"/>
        <v>6260417249</v>
      </c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1.25" customHeight="1">
      <c r="A659" s="59"/>
      <c r="B659" s="75">
        <v>649.0</v>
      </c>
      <c r="C659" s="76">
        <f t="shared" si="1"/>
        <v>0.4725093494</v>
      </c>
      <c r="D659" s="76">
        <f t="shared" si="2"/>
        <v>6047994514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1.25" customHeight="1">
      <c r="A660" s="59"/>
      <c r="B660" s="75">
        <v>650.0</v>
      </c>
      <c r="C660" s="76">
        <f t="shared" si="1"/>
        <v>0.2515068393</v>
      </c>
      <c r="D660" s="76">
        <f t="shared" si="2"/>
        <v>5467867147</v>
      </c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1.25" customHeight="1">
      <c r="A661" s="59"/>
      <c r="B661" s="75">
        <v>651.0</v>
      </c>
      <c r="C661" s="76">
        <f t="shared" si="1"/>
        <v>0.1831692091</v>
      </c>
      <c r="D661" s="76">
        <f t="shared" si="2"/>
        <v>5242304083</v>
      </c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1.25" customHeight="1">
      <c r="A662" s="59"/>
      <c r="B662" s="75">
        <v>652.0</v>
      </c>
      <c r="C662" s="76">
        <f t="shared" si="1"/>
        <v>0.3919131705</v>
      </c>
      <c r="D662" s="76">
        <f t="shared" si="2"/>
        <v>5849685807</v>
      </c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1.25" customHeight="1">
      <c r="A663" s="59"/>
      <c r="B663" s="75">
        <v>653.0</v>
      </c>
      <c r="C663" s="76">
        <f t="shared" si="1"/>
        <v>0.4307624534</v>
      </c>
      <c r="D663" s="76">
        <f t="shared" si="2"/>
        <v>5946152339</v>
      </c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1.25" customHeight="1">
      <c r="A664" s="59"/>
      <c r="B664" s="75">
        <v>654.0</v>
      </c>
      <c r="C664" s="76">
        <f t="shared" si="1"/>
        <v>0.3206773296</v>
      </c>
      <c r="D664" s="76">
        <f t="shared" si="2"/>
        <v>5664802037</v>
      </c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1.25" customHeight="1">
      <c r="A665" s="59"/>
      <c r="B665" s="75">
        <v>655.0</v>
      </c>
      <c r="C665" s="76">
        <f t="shared" si="1"/>
        <v>0.9058294426</v>
      </c>
      <c r="D665" s="76">
        <f t="shared" si="2"/>
        <v>7384840738</v>
      </c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1.25" customHeight="1">
      <c r="A666" s="59"/>
      <c r="B666" s="75">
        <v>656.0</v>
      </c>
      <c r="C666" s="76">
        <f t="shared" si="1"/>
        <v>0.907287514</v>
      </c>
      <c r="D666" s="76">
        <f t="shared" si="2"/>
        <v>7393273096</v>
      </c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1.25" customHeight="1">
      <c r="A667" s="59"/>
      <c r="B667" s="75">
        <v>657.0</v>
      </c>
      <c r="C667" s="76">
        <f t="shared" si="1"/>
        <v>0.9743024607</v>
      </c>
      <c r="D667" s="76">
        <f t="shared" si="2"/>
        <v>7995743665</v>
      </c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1.25" customHeight="1">
      <c r="A668" s="59"/>
      <c r="B668" s="75">
        <v>658.0</v>
      </c>
      <c r="C668" s="76">
        <f t="shared" si="1"/>
        <v>0.940139115</v>
      </c>
      <c r="D668" s="76">
        <f t="shared" si="2"/>
        <v>7617010734</v>
      </c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1.25" customHeight="1">
      <c r="A669" s="59"/>
      <c r="B669" s="75">
        <v>659.0</v>
      </c>
      <c r="C669" s="76">
        <f t="shared" si="1"/>
        <v>0.2633391427</v>
      </c>
      <c r="D669" s="76">
        <f t="shared" si="2"/>
        <v>5503276539</v>
      </c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1.25" customHeight="1">
      <c r="A670" s="59"/>
      <c r="B670" s="75">
        <v>660.0</v>
      </c>
      <c r="C670" s="76">
        <f t="shared" si="1"/>
        <v>0.5189347129</v>
      </c>
      <c r="D670" s="76">
        <f t="shared" si="2"/>
        <v>6160432947</v>
      </c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1.25" customHeight="1">
      <c r="A671" s="59"/>
      <c r="B671" s="75">
        <v>661.0</v>
      </c>
      <c r="C671" s="76">
        <f t="shared" si="1"/>
        <v>0.7878572606</v>
      </c>
      <c r="D671" s="76">
        <f t="shared" si="2"/>
        <v>6886112010</v>
      </c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1.25" customHeight="1">
      <c r="A672" s="59"/>
      <c r="B672" s="75">
        <v>662.0</v>
      </c>
      <c r="C672" s="76">
        <f t="shared" si="1"/>
        <v>0.2603937493</v>
      </c>
      <c r="D672" s="76">
        <f t="shared" si="2"/>
        <v>5494540525</v>
      </c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1.25" customHeight="1">
      <c r="A673" s="59"/>
      <c r="B673" s="75">
        <v>663.0</v>
      </c>
      <c r="C673" s="76">
        <f t="shared" si="1"/>
        <v>0.1417639862</v>
      </c>
      <c r="D673" s="76">
        <f t="shared" si="2"/>
        <v>5079045108</v>
      </c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1.25" customHeight="1">
      <c r="A674" s="59"/>
      <c r="B674" s="75">
        <v>664.0</v>
      </c>
      <c r="C674" s="76">
        <f t="shared" si="1"/>
        <v>0.2580227222</v>
      </c>
      <c r="D674" s="76">
        <f t="shared" si="2"/>
        <v>5487471052</v>
      </c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1.25" customHeight="1">
      <c r="A675" s="59"/>
      <c r="B675" s="75">
        <v>665.0</v>
      </c>
      <c r="C675" s="76">
        <f t="shared" si="1"/>
        <v>0.3535900595</v>
      </c>
      <c r="D675" s="76">
        <f t="shared" si="2"/>
        <v>5751860574</v>
      </c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1.25" customHeight="1">
      <c r="A676" s="59"/>
      <c r="B676" s="75">
        <v>666.0</v>
      </c>
      <c r="C676" s="76">
        <f t="shared" si="1"/>
        <v>0.5249686766</v>
      </c>
      <c r="D676" s="76">
        <f t="shared" si="2"/>
        <v>6175059909</v>
      </c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1.25" customHeight="1">
      <c r="A677" s="59"/>
      <c r="B677" s="75">
        <v>667.0</v>
      </c>
      <c r="C677" s="76">
        <f t="shared" si="1"/>
        <v>0.7534053795</v>
      </c>
      <c r="D677" s="76">
        <f t="shared" si="2"/>
        <v>6776261614</v>
      </c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1.25" customHeight="1">
      <c r="A678" s="59"/>
      <c r="B678" s="75">
        <v>668.0</v>
      </c>
      <c r="C678" s="76">
        <f t="shared" si="1"/>
        <v>0.8455166073</v>
      </c>
      <c r="D678" s="76">
        <f t="shared" si="2"/>
        <v>7096984465</v>
      </c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1.25" customHeight="1">
      <c r="A679" s="59"/>
      <c r="B679" s="75">
        <v>669.0</v>
      </c>
      <c r="C679" s="76">
        <f t="shared" si="1"/>
        <v>0.969044832</v>
      </c>
      <c r="D679" s="76">
        <f t="shared" si="2"/>
        <v>7917308731</v>
      </c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1.25" customHeight="1">
      <c r="A680" s="59"/>
      <c r="B680" s="75">
        <v>670.0</v>
      </c>
      <c r="C680" s="76">
        <f t="shared" si="1"/>
        <v>0.08219351117</v>
      </c>
      <c r="D680" s="76">
        <f t="shared" si="2"/>
        <v>4771944692</v>
      </c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1.25" customHeight="1">
      <c r="A681" s="59"/>
      <c r="B681" s="75">
        <v>671.0</v>
      </c>
      <c r="C681" s="76">
        <f t="shared" si="1"/>
        <v>0.7079766172</v>
      </c>
      <c r="D681" s="76">
        <f t="shared" si="2"/>
        <v>6643238147</v>
      </c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1.25" customHeight="1">
      <c r="A682" s="59"/>
      <c r="B682" s="75">
        <v>672.0</v>
      </c>
      <c r="C682" s="76">
        <f t="shared" si="1"/>
        <v>0.5639370295</v>
      </c>
      <c r="D682" s="76">
        <f t="shared" si="2"/>
        <v>6270008340</v>
      </c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1.25" customHeight="1">
      <c r="A683" s="59"/>
      <c r="B683" s="75">
        <v>673.0</v>
      </c>
      <c r="C683" s="76">
        <f t="shared" si="1"/>
        <v>0.6703887867</v>
      </c>
      <c r="D683" s="76">
        <f t="shared" si="2"/>
        <v>6540404869</v>
      </c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1.25" customHeight="1">
      <c r="A684" s="59"/>
      <c r="B684" s="75">
        <v>674.0</v>
      </c>
      <c r="C684" s="76">
        <f t="shared" si="1"/>
        <v>0.01422584701</v>
      </c>
      <c r="D684" s="76">
        <f t="shared" si="2"/>
        <v>3998945540</v>
      </c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1.25" customHeight="1">
      <c r="A685" s="59"/>
      <c r="B685" s="75">
        <v>675.0</v>
      </c>
      <c r="C685" s="76">
        <f t="shared" si="1"/>
        <v>0.0536665888</v>
      </c>
      <c r="D685" s="76">
        <f t="shared" si="2"/>
        <v>4559676820</v>
      </c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1.25" customHeight="1">
      <c r="A686" s="59"/>
      <c r="B686" s="75">
        <v>676.0</v>
      </c>
      <c r="C686" s="76">
        <f t="shared" si="1"/>
        <v>0.8799278691</v>
      </c>
      <c r="D686" s="76">
        <f t="shared" si="2"/>
        <v>7248810164</v>
      </c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1.25" customHeight="1">
      <c r="A687" s="59"/>
      <c r="B687" s="75">
        <v>677.0</v>
      </c>
      <c r="C687" s="76">
        <f t="shared" si="1"/>
        <v>0.0634242473</v>
      </c>
      <c r="D687" s="76">
        <f t="shared" si="2"/>
        <v>4640447748</v>
      </c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1.25" customHeight="1">
      <c r="A688" s="59"/>
      <c r="B688" s="75">
        <v>678.0</v>
      </c>
      <c r="C688" s="76">
        <f t="shared" si="1"/>
        <v>0.9710033371</v>
      </c>
      <c r="D688" s="76">
        <f t="shared" si="2"/>
        <v>7945128769</v>
      </c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1.25" customHeight="1">
      <c r="A689" s="59"/>
      <c r="B689" s="75">
        <v>679.0</v>
      </c>
      <c r="C689" s="76">
        <f t="shared" si="1"/>
        <v>0.4473016472</v>
      </c>
      <c r="D689" s="76">
        <f t="shared" si="2"/>
        <v>5986661031</v>
      </c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1.25" customHeight="1">
      <c r="A690" s="59"/>
      <c r="B690" s="75">
        <v>680.0</v>
      </c>
      <c r="C690" s="76">
        <f t="shared" si="1"/>
        <v>0.1128305665</v>
      </c>
      <c r="D690" s="76">
        <f t="shared" si="2"/>
        <v>4944648635</v>
      </c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1.25" customHeight="1">
      <c r="A691" s="59"/>
      <c r="B691" s="75">
        <v>681.0</v>
      </c>
      <c r="C691" s="76">
        <f t="shared" si="1"/>
        <v>0.7611306675</v>
      </c>
      <c r="D691" s="76">
        <f t="shared" si="2"/>
        <v>6800111246</v>
      </c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1.25" customHeight="1">
      <c r="A692" s="59"/>
      <c r="B692" s="75">
        <v>682.0</v>
      </c>
      <c r="C692" s="76">
        <f t="shared" si="1"/>
        <v>0.4071510313</v>
      </c>
      <c r="D692" s="76">
        <f t="shared" si="2"/>
        <v>5887785028</v>
      </c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1.25" customHeight="1">
      <c r="A693" s="59"/>
      <c r="B693" s="75">
        <v>683.0</v>
      </c>
      <c r="C693" s="76">
        <f t="shared" si="1"/>
        <v>0.1997295246</v>
      </c>
      <c r="D693" s="76">
        <f t="shared" si="2"/>
        <v>5300979567</v>
      </c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1.25" customHeight="1">
      <c r="A694" s="59"/>
      <c r="B694" s="75">
        <v>684.0</v>
      </c>
      <c r="C694" s="76">
        <f t="shared" si="1"/>
        <v>0.5704375116</v>
      </c>
      <c r="D694" s="76">
        <f t="shared" si="2"/>
        <v>6285969258</v>
      </c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1.25" customHeight="1">
      <c r="A695" s="59"/>
      <c r="B695" s="75">
        <v>685.0</v>
      </c>
      <c r="C695" s="76">
        <f t="shared" si="1"/>
        <v>0.8540368169</v>
      </c>
      <c r="D695" s="76">
        <f t="shared" si="2"/>
        <v>7132241268</v>
      </c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1.25" customHeight="1">
      <c r="A696" s="59"/>
      <c r="B696" s="75">
        <v>686.0</v>
      </c>
      <c r="C696" s="76">
        <f t="shared" si="1"/>
        <v>0.3114738644</v>
      </c>
      <c r="D696" s="76">
        <f t="shared" si="2"/>
        <v>5639820536</v>
      </c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1.25" customHeight="1">
      <c r="A697" s="59"/>
      <c r="B697" s="75">
        <v>687.0</v>
      </c>
      <c r="C697" s="76">
        <f t="shared" si="1"/>
        <v>0.06071380932</v>
      </c>
      <c r="D697" s="76">
        <f t="shared" si="2"/>
        <v>4619049170</v>
      </c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1.25" customHeight="1">
      <c r="A698" s="59"/>
      <c r="B698" s="75">
        <v>688.0</v>
      </c>
      <c r="C698" s="76">
        <f t="shared" si="1"/>
        <v>0.4803243171</v>
      </c>
      <c r="D698" s="76">
        <f t="shared" si="2"/>
        <v>6066943372</v>
      </c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1.25" customHeight="1">
      <c r="A699" s="59"/>
      <c r="B699" s="75">
        <v>689.0</v>
      </c>
      <c r="C699" s="76">
        <f t="shared" si="1"/>
        <v>0.598512309</v>
      </c>
      <c r="D699" s="76">
        <f t="shared" si="2"/>
        <v>6355502542</v>
      </c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1.25" customHeight="1">
      <c r="A700" s="59"/>
      <c r="B700" s="75">
        <v>690.0</v>
      </c>
      <c r="C700" s="76">
        <f t="shared" si="1"/>
        <v>0.6915159471</v>
      </c>
      <c r="D700" s="76">
        <f t="shared" si="2"/>
        <v>6597534802</v>
      </c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1.25" customHeight="1">
      <c r="A701" s="59"/>
      <c r="B701" s="75">
        <v>691.0</v>
      </c>
      <c r="C701" s="76">
        <f t="shared" si="1"/>
        <v>0.2570413748</v>
      </c>
      <c r="D701" s="76">
        <f t="shared" si="2"/>
        <v>5484535216</v>
      </c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1.25" customHeight="1">
      <c r="A702" s="59"/>
      <c r="B702" s="75">
        <v>692.0</v>
      </c>
      <c r="C702" s="76">
        <f t="shared" si="1"/>
        <v>0.7336374883</v>
      </c>
      <c r="D702" s="76">
        <f t="shared" si="2"/>
        <v>6716979780</v>
      </c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1.25" customHeight="1">
      <c r="A703" s="59"/>
      <c r="B703" s="75">
        <v>693.0</v>
      </c>
      <c r="C703" s="76">
        <f t="shared" si="1"/>
        <v>0.2981068541</v>
      </c>
      <c r="D703" s="76">
        <f t="shared" si="2"/>
        <v>5602957381</v>
      </c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1.25" customHeight="1">
      <c r="A704" s="59"/>
      <c r="B704" s="75">
        <v>694.0</v>
      </c>
      <c r="C704" s="76">
        <f t="shared" si="1"/>
        <v>0.5297699802</v>
      </c>
      <c r="D704" s="76">
        <f t="shared" si="2"/>
        <v>6186708532</v>
      </c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1.25" customHeight="1">
      <c r="A705" s="59"/>
      <c r="B705" s="75">
        <v>695.0</v>
      </c>
      <c r="C705" s="76">
        <f t="shared" si="1"/>
        <v>0.4782092297</v>
      </c>
      <c r="D705" s="76">
        <f t="shared" si="2"/>
        <v>6061817061</v>
      </c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1.25" customHeight="1">
      <c r="A706" s="59"/>
      <c r="B706" s="75">
        <v>696.0</v>
      </c>
      <c r="C706" s="76">
        <f t="shared" si="1"/>
        <v>0.9279398872</v>
      </c>
      <c r="D706" s="76">
        <f t="shared" si="2"/>
        <v>7524965277</v>
      </c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1.25" customHeight="1">
      <c r="A707" s="59"/>
      <c r="B707" s="75">
        <v>697.0</v>
      </c>
      <c r="C707" s="76">
        <f t="shared" si="1"/>
        <v>0.1743539475</v>
      </c>
      <c r="D707" s="76">
        <f t="shared" si="2"/>
        <v>5209719572</v>
      </c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1.25" customHeight="1">
      <c r="A708" s="59"/>
      <c r="B708" s="75">
        <v>698.0</v>
      </c>
      <c r="C708" s="76">
        <f t="shared" si="1"/>
        <v>0.663471726</v>
      </c>
      <c r="D708" s="76">
        <f t="shared" si="2"/>
        <v>6522029252</v>
      </c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1.25" customHeight="1">
      <c r="A709" s="59"/>
      <c r="B709" s="75">
        <v>699.0</v>
      </c>
      <c r="C709" s="76">
        <f t="shared" si="1"/>
        <v>0.2159711733</v>
      </c>
      <c r="D709" s="76">
        <f t="shared" si="2"/>
        <v>5355744313</v>
      </c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1.25" customHeight="1">
      <c r="A710" s="59"/>
      <c r="B710" s="75">
        <v>700.0</v>
      </c>
      <c r="C710" s="76">
        <f t="shared" si="1"/>
        <v>0.446693592</v>
      </c>
      <c r="D710" s="76">
        <f t="shared" si="2"/>
        <v>5985176163</v>
      </c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1.25" customHeight="1">
      <c r="A711" s="59"/>
      <c r="B711" s="75">
        <v>701.0</v>
      </c>
      <c r="C711" s="76">
        <f t="shared" si="1"/>
        <v>0.8759959237</v>
      </c>
      <c r="D711" s="76">
        <f t="shared" si="2"/>
        <v>7230052959</v>
      </c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1.25" customHeight="1">
      <c r="A712" s="59"/>
      <c r="B712" s="75">
        <v>702.0</v>
      </c>
      <c r="C712" s="76">
        <f t="shared" si="1"/>
        <v>0.0565156563</v>
      </c>
      <c r="D712" s="76">
        <f t="shared" si="2"/>
        <v>4584379167</v>
      </c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1.25" customHeight="1">
      <c r="A713" s="59"/>
      <c r="B713" s="75">
        <v>703.0</v>
      </c>
      <c r="C713" s="76">
        <f t="shared" si="1"/>
        <v>0.1071890482</v>
      </c>
      <c r="D713" s="76">
        <f t="shared" si="2"/>
        <v>4915675685</v>
      </c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1.25" customHeight="1">
      <c r="A714" s="59"/>
      <c r="B714" s="75">
        <v>704.0</v>
      </c>
      <c r="C714" s="76">
        <f t="shared" si="1"/>
        <v>0.3451858663</v>
      </c>
      <c r="D714" s="76">
        <f t="shared" si="2"/>
        <v>5729936829</v>
      </c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1.25" customHeight="1">
      <c r="A715" s="59"/>
      <c r="B715" s="75">
        <v>705.0</v>
      </c>
      <c r="C715" s="76">
        <f t="shared" si="1"/>
        <v>0.1593752313</v>
      </c>
      <c r="D715" s="76">
        <f t="shared" si="2"/>
        <v>5151850475</v>
      </c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1.25" customHeight="1">
      <c r="A716" s="59"/>
      <c r="B716" s="75">
        <v>706.0</v>
      </c>
      <c r="C716" s="76">
        <f t="shared" si="1"/>
        <v>0.2298799286</v>
      </c>
      <c r="D716" s="76">
        <f t="shared" si="2"/>
        <v>5400770337</v>
      </c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1.25" customHeight="1">
      <c r="A717" s="59"/>
      <c r="B717" s="75">
        <v>707.0</v>
      </c>
      <c r="C717" s="76">
        <f t="shared" si="1"/>
        <v>0.703846962</v>
      </c>
      <c r="D717" s="76">
        <f t="shared" si="2"/>
        <v>6631664376</v>
      </c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1.25" customHeight="1">
      <c r="A718" s="59"/>
      <c r="B718" s="75">
        <v>708.0</v>
      </c>
      <c r="C718" s="76">
        <f t="shared" si="1"/>
        <v>0.6261809823</v>
      </c>
      <c r="D718" s="76">
        <f t="shared" si="2"/>
        <v>6425274304</v>
      </c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1.25" customHeight="1">
      <c r="A719" s="59"/>
      <c r="B719" s="75">
        <v>709.0</v>
      </c>
      <c r="C719" s="76">
        <f t="shared" si="1"/>
        <v>0.1877766128</v>
      </c>
      <c r="D719" s="76">
        <f t="shared" si="2"/>
        <v>5258945273</v>
      </c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1.25" customHeight="1">
      <c r="A720" s="59"/>
      <c r="B720" s="75">
        <v>710.0</v>
      </c>
      <c r="C720" s="76">
        <f t="shared" si="1"/>
        <v>0.1960500919</v>
      </c>
      <c r="D720" s="76">
        <f t="shared" si="2"/>
        <v>5288207386</v>
      </c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1.25" customHeight="1">
      <c r="A721" s="59"/>
      <c r="B721" s="75">
        <v>711.0</v>
      </c>
      <c r="C721" s="76">
        <f t="shared" si="1"/>
        <v>0.3997515542</v>
      </c>
      <c r="D721" s="76">
        <f t="shared" si="2"/>
        <v>5869331875</v>
      </c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1.25" customHeight="1">
      <c r="A722" s="59"/>
      <c r="B722" s="75">
        <v>712.0</v>
      </c>
      <c r="C722" s="76">
        <f t="shared" si="1"/>
        <v>0.08330656608</v>
      </c>
      <c r="D722" s="76">
        <f t="shared" si="2"/>
        <v>4778992213</v>
      </c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1.25" customHeight="1">
      <c r="A723" s="59"/>
      <c r="B723" s="75">
        <v>713.0</v>
      </c>
      <c r="C723" s="76">
        <f t="shared" si="1"/>
        <v>0.8437937189</v>
      </c>
      <c r="D723" s="76">
        <f t="shared" si="2"/>
        <v>7090013058</v>
      </c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1.25" customHeight="1">
      <c r="A724" s="59"/>
      <c r="B724" s="75">
        <v>714.0</v>
      </c>
      <c r="C724" s="76">
        <f t="shared" si="1"/>
        <v>0.1032826056</v>
      </c>
      <c r="D724" s="76">
        <f t="shared" si="2"/>
        <v>4894963268</v>
      </c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1.25" customHeight="1">
      <c r="A725" s="59"/>
      <c r="B725" s="75">
        <v>715.0</v>
      </c>
      <c r="C725" s="76">
        <f t="shared" si="1"/>
        <v>0.08035462299</v>
      </c>
      <c r="D725" s="76">
        <f t="shared" si="2"/>
        <v>4760142223</v>
      </c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1.25" customHeight="1">
      <c r="A726" s="59"/>
      <c r="B726" s="75">
        <v>716.0</v>
      </c>
      <c r="C726" s="76">
        <f t="shared" si="1"/>
        <v>0.2661604344</v>
      </c>
      <c r="D726" s="76">
        <f t="shared" si="2"/>
        <v>5511597799</v>
      </c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1.25" customHeight="1">
      <c r="A727" s="59"/>
      <c r="B727" s="75">
        <v>717.0</v>
      </c>
      <c r="C727" s="76">
        <f t="shared" si="1"/>
        <v>0.4263323351</v>
      </c>
      <c r="D727" s="76">
        <f t="shared" si="2"/>
        <v>5935254303</v>
      </c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1.25" customHeight="1">
      <c r="A728" s="59"/>
      <c r="B728" s="75">
        <v>718.0</v>
      </c>
      <c r="C728" s="76">
        <f t="shared" si="1"/>
        <v>0.9371509217</v>
      </c>
      <c r="D728" s="76">
        <f t="shared" si="2"/>
        <v>7593204546</v>
      </c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1.25" customHeight="1">
      <c r="A729" s="59"/>
      <c r="B729" s="75">
        <v>719.0</v>
      </c>
      <c r="C729" s="76">
        <f t="shared" si="1"/>
        <v>0.4302993888</v>
      </c>
      <c r="D729" s="76">
        <f t="shared" si="2"/>
        <v>5945014234</v>
      </c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1.25" customHeight="1">
      <c r="A730" s="59"/>
      <c r="B730" s="75">
        <v>720.0</v>
      </c>
      <c r="C730" s="76">
        <f t="shared" si="1"/>
        <v>0.2783497188</v>
      </c>
      <c r="D730" s="76">
        <f t="shared" si="2"/>
        <v>5547051026</v>
      </c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1.25" customHeight="1">
      <c r="A731" s="59"/>
      <c r="B731" s="75">
        <v>721.0</v>
      </c>
      <c r="C731" s="76">
        <f t="shared" si="1"/>
        <v>0.1126524058</v>
      </c>
      <c r="D731" s="76">
        <f t="shared" si="2"/>
        <v>4943749720</v>
      </c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1.25" customHeight="1">
      <c r="A732" s="59"/>
      <c r="B732" s="75">
        <v>722.0</v>
      </c>
      <c r="C732" s="76">
        <f t="shared" si="1"/>
        <v>0.04966793173</v>
      </c>
      <c r="D732" s="76">
        <f t="shared" si="2"/>
        <v>4523190910</v>
      </c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1.25" customHeight="1">
      <c r="A733" s="59"/>
      <c r="B733" s="75">
        <v>723.0</v>
      </c>
      <c r="C733" s="76">
        <f t="shared" si="1"/>
        <v>0.732704898</v>
      </c>
      <c r="D733" s="76">
        <f t="shared" si="2"/>
        <v>6714240049</v>
      </c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1.25" customHeight="1">
      <c r="A734" s="59"/>
      <c r="B734" s="75">
        <v>724.0</v>
      </c>
      <c r="C734" s="76">
        <f t="shared" si="1"/>
        <v>0.05815143783</v>
      </c>
      <c r="D734" s="76">
        <f t="shared" si="2"/>
        <v>4598121125</v>
      </c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1.25" customHeight="1">
      <c r="A735" s="59"/>
      <c r="B735" s="75">
        <v>725.0</v>
      </c>
      <c r="C735" s="76">
        <f t="shared" si="1"/>
        <v>0.6058890134</v>
      </c>
      <c r="D735" s="76">
        <f t="shared" si="2"/>
        <v>6373966756</v>
      </c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1.25" customHeight="1">
      <c r="A736" s="59"/>
      <c r="B736" s="75">
        <v>726.0</v>
      </c>
      <c r="C736" s="76">
        <f t="shared" si="1"/>
        <v>0.9903811423</v>
      </c>
      <c r="D736" s="76">
        <f t="shared" si="2"/>
        <v>8374961681</v>
      </c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1.25" customHeight="1">
      <c r="A737" s="59"/>
      <c r="B737" s="75">
        <v>727.0</v>
      </c>
      <c r="C737" s="76">
        <f t="shared" si="1"/>
        <v>0.4248678658</v>
      </c>
      <c r="D737" s="76">
        <f t="shared" si="2"/>
        <v>5931646766</v>
      </c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1.25" customHeight="1">
      <c r="A738" s="59"/>
      <c r="B738" s="75">
        <v>728.0</v>
      </c>
      <c r="C738" s="76">
        <f t="shared" si="1"/>
        <v>0.5112091951</v>
      </c>
      <c r="D738" s="76">
        <f t="shared" si="2"/>
        <v>6141720368</v>
      </c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1.25" customHeight="1">
      <c r="A739" s="59"/>
      <c r="B739" s="75">
        <v>729.0</v>
      </c>
      <c r="C739" s="76">
        <f t="shared" si="1"/>
        <v>0.4597823867</v>
      </c>
      <c r="D739" s="76">
        <f t="shared" si="2"/>
        <v>6017077310</v>
      </c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1.25" customHeight="1">
      <c r="A740" s="59"/>
      <c r="B740" s="75">
        <v>730.0</v>
      </c>
      <c r="C740" s="76">
        <f t="shared" si="1"/>
        <v>0.09918729845</v>
      </c>
      <c r="D740" s="76">
        <f t="shared" si="2"/>
        <v>4872629320</v>
      </c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1.25" customHeight="1">
      <c r="A741" s="59"/>
      <c r="B741" s="75">
        <v>731.0</v>
      </c>
      <c r="C741" s="76">
        <f t="shared" si="1"/>
        <v>0.6369746397</v>
      </c>
      <c r="D741" s="76">
        <f t="shared" si="2"/>
        <v>6452918002</v>
      </c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1.25" customHeight="1">
      <c r="A742" s="59"/>
      <c r="B742" s="75">
        <v>732.0</v>
      </c>
      <c r="C742" s="76">
        <f t="shared" si="1"/>
        <v>0.3656586329</v>
      </c>
      <c r="D742" s="76">
        <f t="shared" si="2"/>
        <v>5783022708</v>
      </c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1.25" customHeight="1">
      <c r="A743" s="59"/>
      <c r="B743" s="75">
        <v>733.0</v>
      </c>
      <c r="C743" s="76">
        <f t="shared" si="1"/>
        <v>0.6748854731</v>
      </c>
      <c r="D743" s="76">
        <f t="shared" si="2"/>
        <v>6552433434</v>
      </c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1.25" customHeight="1">
      <c r="A744" s="59"/>
      <c r="B744" s="75">
        <v>734.0</v>
      </c>
      <c r="C744" s="76">
        <f t="shared" si="1"/>
        <v>0.5872156988</v>
      </c>
      <c r="D744" s="76">
        <f t="shared" si="2"/>
        <v>6327394025</v>
      </c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1.25" customHeight="1">
      <c r="A745" s="59"/>
      <c r="B745" s="75">
        <v>735.0</v>
      </c>
      <c r="C745" s="76">
        <f t="shared" si="1"/>
        <v>0.4335807487</v>
      </c>
      <c r="D745" s="76">
        <f t="shared" si="2"/>
        <v>5953074074</v>
      </c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1.25" customHeight="1">
      <c r="A746" s="59"/>
      <c r="B746" s="75">
        <v>736.0</v>
      </c>
      <c r="C746" s="76">
        <f t="shared" si="1"/>
        <v>0.9022991665</v>
      </c>
      <c r="D746" s="76">
        <f t="shared" si="2"/>
        <v>7364815624</v>
      </c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1.25" customHeight="1">
      <c r="A747" s="59"/>
      <c r="B747" s="75">
        <v>737.0</v>
      </c>
      <c r="C747" s="76">
        <f t="shared" si="1"/>
        <v>0.2943071965</v>
      </c>
      <c r="D747" s="76">
        <f t="shared" si="2"/>
        <v>5592343621</v>
      </c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1.25" customHeight="1">
      <c r="A748" s="59"/>
      <c r="B748" s="75">
        <v>738.0</v>
      </c>
      <c r="C748" s="76">
        <f t="shared" si="1"/>
        <v>0.3799805188</v>
      </c>
      <c r="D748" s="76">
        <f t="shared" si="2"/>
        <v>5819562961</v>
      </c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1.25" customHeight="1">
      <c r="A749" s="59"/>
      <c r="B749" s="75">
        <v>739.0</v>
      </c>
      <c r="C749" s="76">
        <f t="shared" si="1"/>
        <v>0.502028717</v>
      </c>
      <c r="D749" s="76">
        <f t="shared" si="2"/>
        <v>6119496287</v>
      </c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1.25" customHeight="1">
      <c r="A750" s="59"/>
      <c r="B750" s="75">
        <v>740.0</v>
      </c>
      <c r="C750" s="76">
        <f t="shared" si="1"/>
        <v>0.7759077793</v>
      </c>
      <c r="D750" s="76">
        <f t="shared" si="2"/>
        <v>6846944011</v>
      </c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1.25" customHeight="1">
      <c r="A751" s="59"/>
      <c r="B751" s="75">
        <v>741.0</v>
      </c>
      <c r="C751" s="76">
        <f t="shared" si="1"/>
        <v>0.8920881584</v>
      </c>
      <c r="D751" s="76">
        <f t="shared" si="2"/>
        <v>7309723879</v>
      </c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1.25" customHeight="1">
      <c r="A752" s="59"/>
      <c r="B752" s="75">
        <v>742.0</v>
      </c>
      <c r="C752" s="76">
        <f t="shared" si="1"/>
        <v>0.8261041103</v>
      </c>
      <c r="D752" s="76">
        <f t="shared" si="2"/>
        <v>7021173619</v>
      </c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1.25" customHeight="1">
      <c r="A753" s="59"/>
      <c r="B753" s="75">
        <v>743.0</v>
      </c>
      <c r="C753" s="76">
        <f t="shared" si="1"/>
        <v>0.5876398081</v>
      </c>
      <c r="D753" s="76">
        <f t="shared" si="2"/>
        <v>6328445905</v>
      </c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1.25" customHeight="1">
      <c r="A754" s="59"/>
      <c r="B754" s="75">
        <v>744.0</v>
      </c>
      <c r="C754" s="76">
        <f t="shared" si="1"/>
        <v>0.9885157961</v>
      </c>
      <c r="D754" s="76">
        <f t="shared" si="2"/>
        <v>8310331298</v>
      </c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1.25" customHeight="1">
      <c r="A755" s="59"/>
      <c r="B755" s="75">
        <v>745.0</v>
      </c>
      <c r="C755" s="76">
        <f t="shared" si="1"/>
        <v>0.0435947506</v>
      </c>
      <c r="D755" s="76">
        <f t="shared" si="2"/>
        <v>4463003596</v>
      </c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1.25" customHeight="1">
      <c r="A756" s="59"/>
      <c r="B756" s="75">
        <v>746.0</v>
      </c>
      <c r="C756" s="76">
        <f t="shared" si="1"/>
        <v>0.485265024</v>
      </c>
      <c r="D756" s="76">
        <f t="shared" si="2"/>
        <v>6078913124</v>
      </c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1.25" customHeight="1">
      <c r="A757" s="59"/>
      <c r="B757" s="75">
        <v>747.0</v>
      </c>
      <c r="C757" s="76">
        <f t="shared" si="1"/>
        <v>0.06242861076</v>
      </c>
      <c r="D757" s="76">
        <f t="shared" si="2"/>
        <v>4632671738</v>
      </c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1.25" customHeight="1">
      <c r="A758" s="59"/>
      <c r="B758" s="75">
        <v>748.0</v>
      </c>
      <c r="C758" s="76">
        <f t="shared" si="1"/>
        <v>0.7014472025</v>
      </c>
      <c r="D758" s="76">
        <f t="shared" si="2"/>
        <v>6624972886</v>
      </c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1.25" customHeight="1">
      <c r="A759" s="59"/>
      <c r="B759" s="75">
        <v>749.0</v>
      </c>
      <c r="C759" s="76">
        <f t="shared" si="1"/>
        <v>0.09485692379</v>
      </c>
      <c r="D759" s="76">
        <f t="shared" si="2"/>
        <v>4848267224</v>
      </c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1.25" customHeight="1">
      <c r="A760" s="59"/>
      <c r="B760" s="75">
        <v>750.0</v>
      </c>
      <c r="C760" s="76">
        <f t="shared" si="1"/>
        <v>0.6006254993</v>
      </c>
      <c r="D760" s="76">
        <f t="shared" si="2"/>
        <v>6360782658</v>
      </c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1.25" customHeight="1">
      <c r="A761" s="59"/>
      <c r="B761" s="75">
        <v>751.0</v>
      </c>
      <c r="C761" s="76">
        <f t="shared" si="1"/>
        <v>0.6322541042</v>
      </c>
      <c r="D761" s="76">
        <f t="shared" si="2"/>
        <v>6440795418</v>
      </c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1.25" customHeight="1">
      <c r="A762" s="59"/>
      <c r="B762" s="75">
        <v>752.0</v>
      </c>
      <c r="C762" s="76">
        <f t="shared" si="1"/>
        <v>0.98014277</v>
      </c>
      <c r="D762" s="76">
        <f t="shared" si="2"/>
        <v>8100550700</v>
      </c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1.25" customHeight="1">
      <c r="A763" s="59"/>
      <c r="B763" s="75">
        <v>753.0</v>
      </c>
      <c r="C763" s="76">
        <f t="shared" si="1"/>
        <v>0.8065634068</v>
      </c>
      <c r="D763" s="76">
        <f t="shared" si="2"/>
        <v>6950125059</v>
      </c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1.25" customHeight="1">
      <c r="A764" s="59"/>
      <c r="B764" s="75">
        <v>754.0</v>
      </c>
      <c r="C764" s="76">
        <f t="shared" si="1"/>
        <v>0.5338455924</v>
      </c>
      <c r="D764" s="76">
        <f t="shared" si="2"/>
        <v>6196604704</v>
      </c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1.25" customHeight="1">
      <c r="A765" s="59"/>
      <c r="B765" s="75">
        <v>755.0</v>
      </c>
      <c r="C765" s="76">
        <f t="shared" si="1"/>
        <v>0.3367342345</v>
      </c>
      <c r="D765" s="76">
        <f t="shared" si="2"/>
        <v>5707687481</v>
      </c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1.25" customHeight="1">
      <c r="A766" s="59"/>
      <c r="B766" s="75">
        <v>756.0</v>
      </c>
      <c r="C766" s="76">
        <f t="shared" si="1"/>
        <v>0.7542714849</v>
      </c>
      <c r="D766" s="76">
        <f t="shared" si="2"/>
        <v>6778915200</v>
      </c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1.25" customHeight="1">
      <c r="A767" s="59"/>
      <c r="B767" s="75">
        <v>757.0</v>
      </c>
      <c r="C767" s="76">
        <f t="shared" si="1"/>
        <v>0.7384678478</v>
      </c>
      <c r="D767" s="76">
        <f t="shared" si="2"/>
        <v>6731248874</v>
      </c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1.25" customHeight="1">
      <c r="A768" s="59"/>
      <c r="B768" s="75">
        <v>758.0</v>
      </c>
      <c r="C768" s="76">
        <f t="shared" si="1"/>
        <v>0.3948919359</v>
      </c>
      <c r="D768" s="76">
        <f t="shared" si="2"/>
        <v>5857164245</v>
      </c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1.25" customHeight="1">
      <c r="A769" s="59"/>
      <c r="B769" s="75">
        <v>759.0</v>
      </c>
      <c r="C769" s="76">
        <f t="shared" si="1"/>
        <v>0.6769157589</v>
      </c>
      <c r="D769" s="76">
        <f t="shared" si="2"/>
        <v>6557886648</v>
      </c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1.25" customHeight="1">
      <c r="A770" s="59"/>
      <c r="B770" s="75">
        <v>760.0</v>
      </c>
      <c r="C770" s="76">
        <f t="shared" si="1"/>
        <v>0.2453569688</v>
      </c>
      <c r="D770" s="76">
        <f t="shared" si="2"/>
        <v>5449116787</v>
      </c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1.25" customHeight="1">
      <c r="A771" s="59"/>
      <c r="B771" s="75">
        <v>761.0</v>
      </c>
      <c r="C771" s="76">
        <f t="shared" si="1"/>
        <v>0.561248105</v>
      </c>
      <c r="D771" s="76">
        <f t="shared" si="2"/>
        <v>6263418750</v>
      </c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1.25" customHeight="1">
      <c r="A772" s="59"/>
      <c r="B772" s="75">
        <v>762.0</v>
      </c>
      <c r="C772" s="76">
        <f t="shared" si="1"/>
        <v>0.3342007363</v>
      </c>
      <c r="D772" s="76">
        <f t="shared" si="2"/>
        <v>5700976156</v>
      </c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1.25" customHeight="1">
      <c r="A773" s="59"/>
      <c r="B773" s="75">
        <v>763.0</v>
      </c>
      <c r="C773" s="76">
        <f t="shared" si="1"/>
        <v>0.9176048737</v>
      </c>
      <c r="D773" s="76">
        <f t="shared" si="2"/>
        <v>7455945312</v>
      </c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1.25" customHeight="1">
      <c r="A774" s="59"/>
      <c r="B774" s="75">
        <v>764.0</v>
      </c>
      <c r="C774" s="76">
        <f t="shared" si="1"/>
        <v>0.8651231911</v>
      </c>
      <c r="D774" s="76">
        <f t="shared" si="2"/>
        <v>7180255964</v>
      </c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1.25" customHeight="1">
      <c r="A775" s="59"/>
      <c r="B775" s="75">
        <v>765.0</v>
      </c>
      <c r="C775" s="76">
        <f t="shared" si="1"/>
        <v>0.835399514</v>
      </c>
      <c r="D775" s="76">
        <f t="shared" si="2"/>
        <v>7056749808</v>
      </c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1.25" customHeight="1">
      <c r="A776" s="59"/>
      <c r="B776" s="75">
        <v>766.0</v>
      </c>
      <c r="C776" s="76">
        <f t="shared" si="1"/>
        <v>0.4813568857</v>
      </c>
      <c r="D776" s="76">
        <f t="shared" si="2"/>
        <v>6069445499</v>
      </c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1.25" customHeight="1">
      <c r="A777" s="59"/>
      <c r="B777" s="75">
        <v>767.0</v>
      </c>
      <c r="C777" s="76">
        <f t="shared" si="1"/>
        <v>0.3544278702</v>
      </c>
      <c r="D777" s="76">
        <f t="shared" si="2"/>
        <v>5754035744</v>
      </c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1.25" customHeight="1">
      <c r="A778" s="59"/>
      <c r="B778" s="75">
        <v>768.0</v>
      </c>
      <c r="C778" s="76">
        <f t="shared" si="1"/>
        <v>0.1199904963</v>
      </c>
      <c r="D778" s="76">
        <f t="shared" si="2"/>
        <v>4979967728</v>
      </c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1.25" customHeight="1">
      <c r="A779" s="59"/>
      <c r="B779" s="75">
        <v>769.0</v>
      </c>
      <c r="C779" s="76">
        <f t="shared" si="1"/>
        <v>0.1805332937</v>
      </c>
      <c r="D779" s="76">
        <f t="shared" si="2"/>
        <v>5232666088</v>
      </c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1.25" customHeight="1">
      <c r="A780" s="59"/>
      <c r="B780" s="75">
        <v>770.0</v>
      </c>
      <c r="C780" s="76">
        <f t="shared" si="1"/>
        <v>0.3123017887</v>
      </c>
      <c r="D780" s="76">
        <f t="shared" si="2"/>
        <v>5642080621</v>
      </c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1.25" customHeight="1">
      <c r="A781" s="59"/>
      <c r="B781" s="75">
        <v>771.0</v>
      </c>
      <c r="C781" s="76">
        <f t="shared" si="1"/>
        <v>0.6101059053</v>
      </c>
      <c r="D781" s="76">
        <f t="shared" si="2"/>
        <v>6384564147</v>
      </c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1.25" customHeight="1">
      <c r="A782" s="59"/>
      <c r="B782" s="75">
        <v>772.0</v>
      </c>
      <c r="C782" s="76">
        <f t="shared" si="1"/>
        <v>0.3706291935</v>
      </c>
      <c r="D782" s="76">
        <f t="shared" si="2"/>
        <v>5795755580</v>
      </c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1.25" customHeight="1">
      <c r="A783" s="59"/>
      <c r="B783" s="75">
        <v>773.0</v>
      </c>
      <c r="C783" s="76">
        <f t="shared" si="1"/>
        <v>0.1734887907</v>
      </c>
      <c r="D783" s="76">
        <f t="shared" si="2"/>
        <v>5206466012</v>
      </c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1.25" customHeight="1">
      <c r="A784" s="59"/>
      <c r="B784" s="75">
        <v>774.0</v>
      </c>
      <c r="C784" s="76">
        <f t="shared" si="1"/>
        <v>0.3061843661</v>
      </c>
      <c r="D784" s="76">
        <f t="shared" si="2"/>
        <v>5625318904</v>
      </c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1.25" customHeight="1">
      <c r="A785" s="59"/>
      <c r="B785" s="75">
        <v>775.0</v>
      </c>
      <c r="C785" s="76">
        <f t="shared" si="1"/>
        <v>0.8300913259</v>
      </c>
      <c r="D785" s="76">
        <f t="shared" si="2"/>
        <v>7036280579</v>
      </c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1.25" customHeight="1">
      <c r="A786" s="59"/>
      <c r="B786" s="75">
        <v>776.0</v>
      </c>
      <c r="C786" s="76">
        <f t="shared" si="1"/>
        <v>0.3902052065</v>
      </c>
      <c r="D786" s="76">
        <f t="shared" si="2"/>
        <v>5845390672</v>
      </c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1.25" customHeight="1">
      <c r="A787" s="59"/>
      <c r="B787" s="75">
        <v>777.0</v>
      </c>
      <c r="C787" s="76">
        <f t="shared" si="1"/>
        <v>0.7599583847</v>
      </c>
      <c r="D787" s="76">
        <f t="shared" si="2"/>
        <v>6796465494</v>
      </c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1.25" customHeight="1">
      <c r="A788" s="59"/>
      <c r="B788" s="75">
        <v>778.0</v>
      </c>
      <c r="C788" s="76">
        <f t="shared" si="1"/>
        <v>0.1133215077</v>
      </c>
      <c r="D788" s="76">
        <f t="shared" si="2"/>
        <v>4947120462</v>
      </c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1.25" customHeight="1">
      <c r="A789" s="59"/>
      <c r="B789" s="75">
        <v>779.0</v>
      </c>
      <c r="C789" s="76">
        <f t="shared" si="1"/>
        <v>0.9846272448</v>
      </c>
      <c r="D789" s="76">
        <f t="shared" si="2"/>
        <v>8200630179</v>
      </c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1.25" customHeight="1">
      <c r="A790" s="59"/>
      <c r="B790" s="75">
        <v>780.0</v>
      </c>
      <c r="C790" s="76">
        <f t="shared" si="1"/>
        <v>0.5409276626</v>
      </c>
      <c r="D790" s="76">
        <f t="shared" si="2"/>
        <v>6213822117</v>
      </c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1.25" customHeight="1">
      <c r="A791" s="59"/>
      <c r="B791" s="75">
        <v>781.0</v>
      </c>
      <c r="C791" s="76">
        <f t="shared" si="1"/>
        <v>0.4418626507</v>
      </c>
      <c r="D791" s="76">
        <f t="shared" si="2"/>
        <v>5973367852</v>
      </c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1.25" customHeight="1">
      <c r="A792" s="59"/>
      <c r="B792" s="75">
        <v>782.0</v>
      </c>
      <c r="C792" s="76">
        <f t="shared" si="1"/>
        <v>0.09733555033</v>
      </c>
      <c r="D792" s="76">
        <f t="shared" si="2"/>
        <v>4862309129</v>
      </c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1.25" customHeight="1">
      <c r="A793" s="59"/>
      <c r="B793" s="75">
        <v>783.0</v>
      </c>
      <c r="C793" s="76">
        <f t="shared" si="1"/>
        <v>0.3524565055</v>
      </c>
      <c r="D793" s="76">
        <f t="shared" si="2"/>
        <v>5748914643</v>
      </c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1.25" customHeight="1">
      <c r="A794" s="59"/>
      <c r="B794" s="75">
        <v>784.0</v>
      </c>
      <c r="C794" s="76">
        <f t="shared" si="1"/>
        <v>0.04573626726</v>
      </c>
      <c r="D794" s="76">
        <f t="shared" si="2"/>
        <v>4484954127</v>
      </c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1.25" customHeight="1">
      <c r="A795" s="59"/>
      <c r="B795" s="75">
        <v>785.0</v>
      </c>
      <c r="C795" s="76">
        <f t="shared" si="1"/>
        <v>0.01150221187</v>
      </c>
      <c r="D795" s="76">
        <f t="shared" si="2"/>
        <v>3919418545</v>
      </c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1.25" customHeight="1">
      <c r="A796" s="59"/>
      <c r="B796" s="75">
        <v>786.0</v>
      </c>
      <c r="C796" s="76">
        <f t="shared" si="1"/>
        <v>0.03738778606</v>
      </c>
      <c r="D796" s="76">
        <f t="shared" si="2"/>
        <v>4394034967</v>
      </c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1.25" customHeight="1">
      <c r="A797" s="59"/>
      <c r="B797" s="75">
        <v>787.0</v>
      </c>
      <c r="C797" s="76">
        <f t="shared" si="1"/>
        <v>0.6608196659</v>
      </c>
      <c r="D797" s="76">
        <f t="shared" si="2"/>
        <v>6515023192</v>
      </c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1.25" customHeight="1">
      <c r="A798" s="59"/>
      <c r="B798" s="75">
        <v>788.0</v>
      </c>
      <c r="C798" s="76">
        <f t="shared" si="1"/>
        <v>0.2704419091</v>
      </c>
      <c r="D798" s="76">
        <f t="shared" si="2"/>
        <v>5524141066</v>
      </c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1.25" customHeight="1">
      <c r="A799" s="59"/>
      <c r="B799" s="75">
        <v>789.0</v>
      </c>
      <c r="C799" s="76">
        <f t="shared" si="1"/>
        <v>0.1435520084</v>
      </c>
      <c r="D799" s="76">
        <f t="shared" si="2"/>
        <v>5086703886</v>
      </c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1.25" customHeight="1">
      <c r="A800" s="59"/>
      <c r="B800" s="75">
        <v>790.0</v>
      </c>
      <c r="C800" s="76">
        <f t="shared" si="1"/>
        <v>0.9805289939</v>
      </c>
      <c r="D800" s="76">
        <f t="shared" si="2"/>
        <v>8108364894</v>
      </c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1.25" customHeight="1">
      <c r="A801" s="59"/>
      <c r="B801" s="75">
        <v>791.0</v>
      </c>
      <c r="C801" s="76">
        <f t="shared" si="1"/>
        <v>0.2870460838</v>
      </c>
      <c r="D801" s="76">
        <f t="shared" si="2"/>
        <v>5571882500</v>
      </c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1.25" customHeight="1">
      <c r="A802" s="59"/>
      <c r="B802" s="75">
        <v>792.0</v>
      </c>
      <c r="C802" s="76">
        <f t="shared" si="1"/>
        <v>0.1513605667</v>
      </c>
      <c r="D802" s="76">
        <f t="shared" si="2"/>
        <v>5119419084</v>
      </c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1.25" customHeight="1">
      <c r="A803" s="59"/>
      <c r="B803" s="75">
        <v>793.0</v>
      </c>
      <c r="C803" s="76">
        <f t="shared" si="1"/>
        <v>0.7272529001</v>
      </c>
      <c r="D803" s="76">
        <f t="shared" si="2"/>
        <v>6698318553</v>
      </c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1.25" customHeight="1">
      <c r="A804" s="59"/>
      <c r="B804" s="75">
        <v>794.0</v>
      </c>
      <c r="C804" s="76">
        <f t="shared" si="1"/>
        <v>0.7195391587</v>
      </c>
      <c r="D804" s="76">
        <f t="shared" si="2"/>
        <v>6676058823</v>
      </c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1.25" customHeight="1">
      <c r="A805" s="59"/>
      <c r="B805" s="75">
        <v>795.0</v>
      </c>
      <c r="C805" s="76">
        <f t="shared" si="1"/>
        <v>0.3889559029</v>
      </c>
      <c r="D805" s="76">
        <f t="shared" si="2"/>
        <v>5842245591</v>
      </c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1.25" customHeight="1">
      <c r="A806" s="59"/>
      <c r="B806" s="75">
        <v>796.0</v>
      </c>
      <c r="C806" s="76">
        <f t="shared" si="1"/>
        <v>0.9044577598</v>
      </c>
      <c r="D806" s="76">
        <f t="shared" si="2"/>
        <v>7376995465</v>
      </c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1.25" customHeight="1">
      <c r="A807" s="59"/>
      <c r="B807" s="75">
        <v>797.0</v>
      </c>
      <c r="C807" s="76">
        <f t="shared" si="1"/>
        <v>0.4236939766</v>
      </c>
      <c r="D807" s="76">
        <f t="shared" si="2"/>
        <v>5928753194</v>
      </c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1.25" customHeight="1">
      <c r="A808" s="59"/>
      <c r="B808" s="75">
        <v>798.0</v>
      </c>
      <c r="C808" s="76">
        <f t="shared" si="1"/>
        <v>0.1382303836</v>
      </c>
      <c r="D808" s="76">
        <f t="shared" si="2"/>
        <v>5063714537</v>
      </c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1.25" customHeight="1">
      <c r="A809" s="59"/>
      <c r="B809" s="75">
        <v>799.0</v>
      </c>
      <c r="C809" s="76">
        <f t="shared" si="1"/>
        <v>0.8244554519</v>
      </c>
      <c r="D809" s="76">
        <f t="shared" si="2"/>
        <v>7014991581</v>
      </c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1.25" customHeight="1">
      <c r="A810" s="59"/>
      <c r="B810" s="75">
        <v>800.0</v>
      </c>
      <c r="C810" s="76">
        <f t="shared" si="1"/>
        <v>0.9342466864</v>
      </c>
      <c r="D810" s="76">
        <f t="shared" si="2"/>
        <v>7570898009</v>
      </c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1.25" customHeight="1">
      <c r="A811" s="59"/>
      <c r="B811" s="75">
        <v>801.0</v>
      </c>
      <c r="C811" s="76">
        <f t="shared" si="1"/>
        <v>0.5668690761</v>
      </c>
      <c r="D811" s="76">
        <f t="shared" si="2"/>
        <v>6277202004</v>
      </c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1.25" customHeight="1">
      <c r="A812" s="59"/>
      <c r="B812" s="75">
        <v>802.0</v>
      </c>
      <c r="C812" s="76">
        <f t="shared" si="1"/>
        <v>0.7140382365</v>
      </c>
      <c r="D812" s="76">
        <f t="shared" si="2"/>
        <v>6660365679</v>
      </c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1.25" customHeight="1">
      <c r="A813" s="59"/>
      <c r="B813" s="75">
        <v>803.0</v>
      </c>
      <c r="C813" s="76">
        <f t="shared" si="1"/>
        <v>0.2451217344</v>
      </c>
      <c r="D813" s="76">
        <f t="shared" si="2"/>
        <v>5448394618</v>
      </c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1.25" customHeight="1">
      <c r="A814" s="59"/>
      <c r="B814" s="75">
        <v>804.0</v>
      </c>
      <c r="C814" s="76">
        <f t="shared" si="1"/>
        <v>0.4241600811</v>
      </c>
      <c r="D814" s="76">
        <f t="shared" si="2"/>
        <v>5929902314</v>
      </c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1.25" customHeight="1">
      <c r="A815" s="59"/>
      <c r="B815" s="75">
        <v>805.0</v>
      </c>
      <c r="C815" s="76">
        <f t="shared" si="1"/>
        <v>0.1922287058</v>
      </c>
      <c r="D815" s="76">
        <f t="shared" si="2"/>
        <v>5274787557</v>
      </c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1.25" customHeight="1">
      <c r="A816" s="59"/>
      <c r="B816" s="75">
        <v>806.0</v>
      </c>
      <c r="C816" s="76">
        <f t="shared" si="1"/>
        <v>0.7968286468</v>
      </c>
      <c r="D816" s="76">
        <f t="shared" si="2"/>
        <v>6916372450</v>
      </c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1.25" customHeight="1">
      <c r="A817" s="59"/>
      <c r="B817" s="75">
        <v>807.0</v>
      </c>
      <c r="C817" s="76">
        <f t="shared" si="1"/>
        <v>0.8042366062</v>
      </c>
      <c r="D817" s="76">
        <f t="shared" si="2"/>
        <v>6941965754</v>
      </c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1.25" customHeight="1">
      <c r="A818" s="59"/>
      <c r="B818" s="75">
        <v>808.0</v>
      </c>
      <c r="C818" s="76">
        <f t="shared" si="1"/>
        <v>0.4348424045</v>
      </c>
      <c r="D818" s="76">
        <f t="shared" si="2"/>
        <v>5956169993</v>
      </c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1.25" customHeight="1">
      <c r="A819" s="59"/>
      <c r="B819" s="75">
        <v>809.0</v>
      </c>
      <c r="C819" s="76">
        <f t="shared" si="1"/>
        <v>0.672738998</v>
      </c>
      <c r="D819" s="76">
        <f t="shared" si="2"/>
        <v>6546683285</v>
      </c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1.25" customHeight="1">
      <c r="A820" s="59"/>
      <c r="B820" s="75">
        <v>810.0</v>
      </c>
      <c r="C820" s="76">
        <f t="shared" si="1"/>
        <v>0.8931991433</v>
      </c>
      <c r="D820" s="76">
        <f t="shared" si="2"/>
        <v>7315529763</v>
      </c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1.25" customHeight="1">
      <c r="A821" s="59"/>
      <c r="B821" s="75">
        <v>811.0</v>
      </c>
      <c r="C821" s="76">
        <f t="shared" si="1"/>
        <v>0.5066444571</v>
      </c>
      <c r="D821" s="76">
        <f t="shared" si="2"/>
        <v>6130668998</v>
      </c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1.25" customHeight="1">
      <c r="A822" s="59"/>
      <c r="B822" s="75">
        <v>812.0</v>
      </c>
      <c r="C822" s="76">
        <f t="shared" si="1"/>
        <v>0.4627852436</v>
      </c>
      <c r="D822" s="76">
        <f t="shared" si="2"/>
        <v>6024379891</v>
      </c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1.25" customHeight="1">
      <c r="A823" s="59"/>
      <c r="B823" s="75">
        <v>813.0</v>
      </c>
      <c r="C823" s="76">
        <f t="shared" si="1"/>
        <v>0.1699972142</v>
      </c>
      <c r="D823" s="76">
        <f t="shared" si="2"/>
        <v>5193229208</v>
      </c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1.25" customHeight="1">
      <c r="A824" s="59"/>
      <c r="B824" s="75">
        <v>814.0</v>
      </c>
      <c r="C824" s="76">
        <f t="shared" si="1"/>
        <v>0.07715399873</v>
      </c>
      <c r="D824" s="76">
        <f t="shared" si="2"/>
        <v>4739103306</v>
      </c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1.25" customHeight="1">
      <c r="A825" s="59"/>
      <c r="B825" s="75">
        <v>815.0</v>
      </c>
      <c r="C825" s="76">
        <f t="shared" si="1"/>
        <v>0.3459722518</v>
      </c>
      <c r="D825" s="76">
        <f t="shared" si="2"/>
        <v>5731996501</v>
      </c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1.25" customHeight="1">
      <c r="A826" s="59"/>
      <c r="B826" s="75">
        <v>816.0</v>
      </c>
      <c r="C826" s="76">
        <f t="shared" si="1"/>
        <v>0.3189559525</v>
      </c>
      <c r="D826" s="76">
        <f t="shared" si="2"/>
        <v>5660152933</v>
      </c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1.25" customHeight="1">
      <c r="A827" s="59"/>
      <c r="B827" s="75">
        <v>817.0</v>
      </c>
      <c r="C827" s="76">
        <f t="shared" si="1"/>
        <v>0.8667434391</v>
      </c>
      <c r="D827" s="76">
        <f t="shared" si="2"/>
        <v>7187496248</v>
      </c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1.25" customHeight="1">
      <c r="A828" s="59"/>
      <c r="B828" s="75">
        <v>818.0</v>
      </c>
      <c r="C828" s="76">
        <f t="shared" si="1"/>
        <v>0.8208856429</v>
      </c>
      <c r="D828" s="76">
        <f t="shared" si="2"/>
        <v>7001730552</v>
      </c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1.25" customHeight="1">
      <c r="A829" s="59"/>
      <c r="B829" s="75">
        <v>819.0</v>
      </c>
      <c r="C829" s="76">
        <f t="shared" si="1"/>
        <v>0.02416392622</v>
      </c>
      <c r="D829" s="76">
        <f t="shared" si="2"/>
        <v>4208025136</v>
      </c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1.25" customHeight="1">
      <c r="A830" s="59"/>
      <c r="B830" s="75">
        <v>820.0</v>
      </c>
      <c r="C830" s="76">
        <f t="shared" si="1"/>
        <v>0.8755453575</v>
      </c>
      <c r="D830" s="76">
        <f t="shared" si="2"/>
        <v>7227930315</v>
      </c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1.25" customHeight="1">
      <c r="A831" s="59"/>
      <c r="B831" s="75">
        <v>821.0</v>
      </c>
      <c r="C831" s="76">
        <f t="shared" si="1"/>
        <v>0.7371461575</v>
      </c>
      <c r="D831" s="76">
        <f t="shared" si="2"/>
        <v>6727331274</v>
      </c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1.25" customHeight="1">
      <c r="A832" s="59"/>
      <c r="B832" s="75">
        <v>822.0</v>
      </c>
      <c r="C832" s="76">
        <f t="shared" si="1"/>
        <v>0.9934948942</v>
      </c>
      <c r="D832" s="76">
        <f t="shared" si="2"/>
        <v>8512654292</v>
      </c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1.25" customHeight="1">
      <c r="A833" s="59"/>
      <c r="B833" s="75">
        <v>823.0</v>
      </c>
      <c r="C833" s="76">
        <f t="shared" si="1"/>
        <v>0.2289457683</v>
      </c>
      <c r="D833" s="76">
        <f t="shared" si="2"/>
        <v>5397795439</v>
      </c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1.25" customHeight="1">
      <c r="A834" s="59"/>
      <c r="B834" s="75">
        <v>824.0</v>
      </c>
      <c r="C834" s="76">
        <f t="shared" si="1"/>
        <v>0.6986875496</v>
      </c>
      <c r="D834" s="76">
        <f t="shared" si="2"/>
        <v>6617308028</v>
      </c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1.25" customHeight="1">
      <c r="A835" s="59"/>
      <c r="B835" s="75">
        <v>825.0</v>
      </c>
      <c r="C835" s="76">
        <f t="shared" si="1"/>
        <v>0.4325291781</v>
      </c>
      <c r="D835" s="76">
        <f t="shared" si="2"/>
        <v>5950492406</v>
      </c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1.25" customHeight="1">
      <c r="A836" s="59"/>
      <c r="B836" s="75">
        <v>826.0</v>
      </c>
      <c r="C836" s="76">
        <f t="shared" si="1"/>
        <v>0.5108356065</v>
      </c>
      <c r="D836" s="76">
        <f t="shared" si="2"/>
        <v>6140815785</v>
      </c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1.25" customHeight="1">
      <c r="A837" s="59"/>
      <c r="B837" s="75">
        <v>827.0</v>
      </c>
      <c r="C837" s="76">
        <f t="shared" si="1"/>
        <v>0.1567532811</v>
      </c>
      <c r="D837" s="76">
        <f t="shared" si="2"/>
        <v>5141361560</v>
      </c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1.25" customHeight="1">
      <c r="A838" s="59"/>
      <c r="B838" s="75">
        <v>828.0</v>
      </c>
      <c r="C838" s="76">
        <f t="shared" si="1"/>
        <v>0.8359810067</v>
      </c>
      <c r="D838" s="76">
        <f t="shared" si="2"/>
        <v>7059017918</v>
      </c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1.25" customHeight="1">
      <c r="A839" s="59"/>
      <c r="B839" s="75">
        <v>829.0</v>
      </c>
      <c r="C839" s="76">
        <f t="shared" si="1"/>
        <v>0.7127462358</v>
      </c>
      <c r="D839" s="76">
        <f t="shared" si="2"/>
        <v>6656700797</v>
      </c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1.25" customHeight="1">
      <c r="A840" s="59"/>
      <c r="B840" s="75">
        <v>830.0</v>
      </c>
      <c r="C840" s="76">
        <f t="shared" si="1"/>
        <v>0.1362693789</v>
      </c>
      <c r="D840" s="76">
        <f t="shared" si="2"/>
        <v>5055091249</v>
      </c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1.25" customHeight="1">
      <c r="A841" s="59"/>
      <c r="B841" s="75">
        <v>831.0</v>
      </c>
      <c r="C841" s="76">
        <f t="shared" si="1"/>
        <v>0.211813957</v>
      </c>
      <c r="D841" s="76">
        <f t="shared" si="2"/>
        <v>5341964333</v>
      </c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1.25" customHeight="1">
      <c r="A842" s="59"/>
      <c r="B842" s="75">
        <v>832.0</v>
      </c>
      <c r="C842" s="76">
        <f t="shared" si="1"/>
        <v>0.05986708614</v>
      </c>
      <c r="D842" s="76">
        <f t="shared" si="2"/>
        <v>4612211495</v>
      </c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1.25" customHeight="1">
      <c r="A843" s="59"/>
      <c r="B843" s="75">
        <v>833.0</v>
      </c>
      <c r="C843" s="76">
        <f t="shared" si="1"/>
        <v>0.737198596</v>
      </c>
      <c r="D843" s="76">
        <f t="shared" si="2"/>
        <v>6727486514</v>
      </c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1.25" customHeight="1">
      <c r="A844" s="59"/>
      <c r="B844" s="75">
        <v>834.0</v>
      </c>
      <c r="C844" s="76">
        <f t="shared" si="1"/>
        <v>0.2299686957</v>
      </c>
      <c r="D844" s="76">
        <f t="shared" si="2"/>
        <v>5401052670</v>
      </c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1.25" customHeight="1">
      <c r="A845" s="59"/>
      <c r="B845" s="75">
        <v>835.0</v>
      </c>
      <c r="C845" s="76">
        <f t="shared" si="1"/>
        <v>0.5864950161</v>
      </c>
      <c r="D845" s="76">
        <f t="shared" si="2"/>
        <v>6325607159</v>
      </c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1.25" customHeight="1">
      <c r="A846" s="59"/>
      <c r="B846" s="75">
        <v>836.0</v>
      </c>
      <c r="C846" s="76">
        <f t="shared" si="1"/>
        <v>0.6813981827</v>
      </c>
      <c r="D846" s="76">
        <f t="shared" si="2"/>
        <v>6569976695</v>
      </c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1.25" customHeight="1">
      <c r="A847" s="59"/>
      <c r="B847" s="75">
        <v>837.0</v>
      </c>
      <c r="C847" s="76">
        <f t="shared" si="1"/>
        <v>0.4445299564</v>
      </c>
      <c r="D847" s="76">
        <f t="shared" si="2"/>
        <v>5979890068</v>
      </c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1.25" customHeight="1">
      <c r="A848" s="59"/>
      <c r="B848" s="75">
        <v>838.0</v>
      </c>
      <c r="C848" s="76">
        <f t="shared" si="1"/>
        <v>0.8235078586</v>
      </c>
      <c r="D848" s="76">
        <f t="shared" si="2"/>
        <v>7011455001</v>
      </c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1.25" customHeight="1">
      <c r="A849" s="59"/>
      <c r="B849" s="75">
        <v>839.0</v>
      </c>
      <c r="C849" s="76">
        <f t="shared" si="1"/>
        <v>0.7336882104</v>
      </c>
      <c r="D849" s="76">
        <f t="shared" si="2"/>
        <v>6717128929</v>
      </c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1.25" customHeight="1">
      <c r="A850" s="59"/>
      <c r="B850" s="75">
        <v>840.0</v>
      </c>
      <c r="C850" s="76">
        <f t="shared" si="1"/>
        <v>0.6436546073</v>
      </c>
      <c r="D850" s="76">
        <f t="shared" si="2"/>
        <v>6470164610</v>
      </c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1.25" customHeight="1">
      <c r="A851" s="59"/>
      <c r="B851" s="75">
        <v>841.0</v>
      </c>
      <c r="C851" s="76">
        <f t="shared" si="1"/>
        <v>0.1963223888</v>
      </c>
      <c r="D851" s="76">
        <f t="shared" si="2"/>
        <v>5289157535</v>
      </c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1.25" customHeight="1">
      <c r="A852" s="59"/>
      <c r="B852" s="75">
        <v>842.0</v>
      </c>
      <c r="C852" s="76">
        <f t="shared" si="1"/>
        <v>0.2568328892</v>
      </c>
      <c r="D852" s="76">
        <f t="shared" si="2"/>
        <v>5483910753</v>
      </c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1.25" customHeight="1">
      <c r="A853" s="59"/>
      <c r="B853" s="75">
        <v>843.0</v>
      </c>
      <c r="C853" s="76">
        <f t="shared" si="1"/>
        <v>0.5789190315</v>
      </c>
      <c r="D853" s="76">
        <f t="shared" si="2"/>
        <v>6306865638</v>
      </c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1.25" customHeight="1">
      <c r="A854" s="59"/>
      <c r="B854" s="75">
        <v>844.0</v>
      </c>
      <c r="C854" s="76">
        <f t="shared" si="1"/>
        <v>0.9800460792</v>
      </c>
      <c r="D854" s="76">
        <f t="shared" si="2"/>
        <v>8098614632</v>
      </c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1.25" customHeight="1">
      <c r="A855" s="59"/>
      <c r="B855" s="75">
        <v>845.0</v>
      </c>
      <c r="C855" s="76">
        <f t="shared" si="1"/>
        <v>0.8376555013</v>
      </c>
      <c r="D855" s="76">
        <f t="shared" si="2"/>
        <v>7065578577</v>
      </c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1.25" customHeight="1">
      <c r="A856" s="59"/>
      <c r="B856" s="75">
        <v>846.0</v>
      </c>
      <c r="C856" s="76">
        <f t="shared" si="1"/>
        <v>0.7563028184</v>
      </c>
      <c r="D856" s="76">
        <f t="shared" si="2"/>
        <v>6785158617</v>
      </c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1.25" customHeight="1">
      <c r="A857" s="59"/>
      <c r="B857" s="75">
        <v>847.0</v>
      </c>
      <c r="C857" s="76">
        <f t="shared" si="1"/>
        <v>0.6880307902</v>
      </c>
      <c r="D857" s="76">
        <f t="shared" si="2"/>
        <v>6587998822</v>
      </c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1.25" customHeight="1">
      <c r="A858" s="59"/>
      <c r="B858" s="75">
        <v>848.0</v>
      </c>
      <c r="C858" s="76">
        <f t="shared" si="1"/>
        <v>0.8799594623</v>
      </c>
      <c r="D858" s="76">
        <f t="shared" si="2"/>
        <v>7248962616</v>
      </c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1.25" customHeight="1">
      <c r="A859" s="59"/>
      <c r="B859" s="75">
        <v>849.0</v>
      </c>
      <c r="C859" s="76">
        <f t="shared" si="1"/>
        <v>0.3361810066</v>
      </c>
      <c r="D859" s="76">
        <f t="shared" si="2"/>
        <v>5706223648</v>
      </c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1.25" customHeight="1">
      <c r="A860" s="59"/>
      <c r="B860" s="75">
        <v>850.0</v>
      </c>
      <c r="C860" s="76">
        <f t="shared" si="1"/>
        <v>0.7553467331</v>
      </c>
      <c r="D860" s="76">
        <f t="shared" si="2"/>
        <v>6782216559</v>
      </c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1.25" customHeight="1">
      <c r="A861" s="59"/>
      <c r="B861" s="75">
        <v>851.0</v>
      </c>
      <c r="C861" s="76">
        <f t="shared" si="1"/>
        <v>0.5057085708</v>
      </c>
      <c r="D861" s="76">
        <f t="shared" si="2"/>
        <v>6128403497</v>
      </c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1.25" customHeight="1">
      <c r="A862" s="59"/>
      <c r="B862" s="75">
        <v>852.0</v>
      </c>
      <c r="C862" s="76">
        <f t="shared" si="1"/>
        <v>0.5426919201</v>
      </c>
      <c r="D862" s="76">
        <f t="shared" si="2"/>
        <v>6218115951</v>
      </c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1.25" customHeight="1">
      <c r="A863" s="59"/>
      <c r="B863" s="75">
        <v>853.0</v>
      </c>
      <c r="C863" s="76">
        <f t="shared" si="1"/>
        <v>0.2014025603</v>
      </c>
      <c r="D863" s="76">
        <f t="shared" si="2"/>
        <v>5306740190</v>
      </c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1.25" customHeight="1">
      <c r="A864" s="59"/>
      <c r="B864" s="75">
        <v>854.0</v>
      </c>
      <c r="C864" s="76">
        <f t="shared" si="1"/>
        <v>0.4633822955</v>
      </c>
      <c r="D864" s="76">
        <f t="shared" si="2"/>
        <v>6025831221</v>
      </c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1.25" customHeight="1">
      <c r="A865" s="59"/>
      <c r="B865" s="75">
        <v>855.0</v>
      </c>
      <c r="C865" s="76">
        <f t="shared" si="1"/>
        <v>0.2107721473</v>
      </c>
      <c r="D865" s="76">
        <f t="shared" si="2"/>
        <v>5338486345</v>
      </c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1.25" customHeight="1">
      <c r="A866" s="59"/>
      <c r="B866" s="75">
        <v>856.0</v>
      </c>
      <c r="C866" s="76">
        <f t="shared" si="1"/>
        <v>0.7203346272</v>
      </c>
      <c r="D866" s="76">
        <f t="shared" si="2"/>
        <v>6678340377</v>
      </c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1.25" customHeight="1">
      <c r="A867" s="59"/>
      <c r="B867" s="75">
        <v>857.0</v>
      </c>
      <c r="C867" s="76">
        <f t="shared" si="1"/>
        <v>0.9571415398</v>
      </c>
      <c r="D867" s="76">
        <f t="shared" si="2"/>
        <v>7773916228</v>
      </c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1.25" customHeight="1">
      <c r="A868" s="59"/>
      <c r="B868" s="75">
        <v>858.0</v>
      </c>
      <c r="C868" s="76">
        <f t="shared" si="1"/>
        <v>0.1739930132</v>
      </c>
      <c r="D868" s="76">
        <f t="shared" si="2"/>
        <v>5208363472</v>
      </c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1.25" customHeight="1">
      <c r="A869" s="59"/>
      <c r="B869" s="75">
        <v>859.0</v>
      </c>
      <c r="C869" s="76">
        <f t="shared" si="1"/>
        <v>0.696080596</v>
      </c>
      <c r="D869" s="76">
        <f t="shared" si="2"/>
        <v>6610096277</v>
      </c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1.25" customHeight="1">
      <c r="A870" s="59"/>
      <c r="B870" s="75">
        <v>860.0</v>
      </c>
      <c r="C870" s="76">
        <f t="shared" si="1"/>
        <v>0.351248787</v>
      </c>
      <c r="D870" s="76">
        <f t="shared" si="2"/>
        <v>5745772220</v>
      </c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1.25" customHeight="1">
      <c r="A871" s="59"/>
      <c r="B871" s="75">
        <v>861.0</v>
      </c>
      <c r="C871" s="76">
        <f t="shared" si="1"/>
        <v>0.0427066476</v>
      </c>
      <c r="D871" s="76">
        <f t="shared" si="2"/>
        <v>4453644774</v>
      </c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1.25" customHeight="1">
      <c r="A872" s="59"/>
      <c r="B872" s="75">
        <v>862.0</v>
      </c>
      <c r="C872" s="76">
        <f t="shared" si="1"/>
        <v>0.06996310527</v>
      </c>
      <c r="D872" s="76">
        <f t="shared" si="2"/>
        <v>4689290343</v>
      </c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1.25" customHeight="1">
      <c r="A873" s="59"/>
      <c r="B873" s="75">
        <v>863.0</v>
      </c>
      <c r="C873" s="76">
        <f t="shared" si="1"/>
        <v>0.6740559321</v>
      </c>
      <c r="D873" s="76">
        <f t="shared" si="2"/>
        <v>6550209363</v>
      </c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1.25" customHeight="1">
      <c r="A874" s="59"/>
      <c r="B874" s="75">
        <v>864.0</v>
      </c>
      <c r="C874" s="76">
        <f t="shared" si="1"/>
        <v>0.9680024472</v>
      </c>
      <c r="D874" s="76">
        <f t="shared" si="2"/>
        <v>7903091749</v>
      </c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1.25" customHeight="1">
      <c r="A875" s="59"/>
      <c r="B875" s="75">
        <v>865.0</v>
      </c>
      <c r="C875" s="76">
        <f t="shared" si="1"/>
        <v>0.6520759968</v>
      </c>
      <c r="D875" s="76">
        <f t="shared" si="2"/>
        <v>6492070907</v>
      </c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1.25" customHeight="1">
      <c r="A876" s="59"/>
      <c r="B876" s="75">
        <v>866.0</v>
      </c>
      <c r="C876" s="76">
        <f t="shared" si="1"/>
        <v>0.8306204971</v>
      </c>
      <c r="D876" s="76">
        <f t="shared" si="2"/>
        <v>7038302512</v>
      </c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1.25" customHeight="1">
      <c r="A877" s="59"/>
      <c r="B877" s="75">
        <v>867.0</v>
      </c>
      <c r="C877" s="76">
        <f t="shared" si="1"/>
        <v>0.9332467691</v>
      </c>
      <c r="D877" s="76">
        <f t="shared" si="2"/>
        <v>7563394928</v>
      </c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1.25" customHeight="1">
      <c r="A878" s="59"/>
      <c r="B878" s="75">
        <v>868.0</v>
      </c>
      <c r="C878" s="76">
        <f t="shared" si="1"/>
        <v>0.6271131773</v>
      </c>
      <c r="D878" s="76">
        <f t="shared" si="2"/>
        <v>6427651412</v>
      </c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1.25" customHeight="1">
      <c r="A879" s="59"/>
      <c r="B879" s="75">
        <v>869.0</v>
      </c>
      <c r="C879" s="76">
        <f t="shared" si="1"/>
        <v>0.1854379635</v>
      </c>
      <c r="D879" s="76">
        <f t="shared" si="2"/>
        <v>5250530524</v>
      </c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1.25" customHeight="1">
      <c r="A880" s="59"/>
      <c r="B880" s="75">
        <v>870.0</v>
      </c>
      <c r="C880" s="76">
        <f t="shared" si="1"/>
        <v>0.1760399476</v>
      </c>
      <c r="D880" s="76">
        <f t="shared" si="2"/>
        <v>5216030712</v>
      </c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1.25" customHeight="1">
      <c r="A881" s="59"/>
      <c r="B881" s="75">
        <v>871.0</v>
      </c>
      <c r="C881" s="76">
        <f t="shared" si="1"/>
        <v>0.3270173521</v>
      </c>
      <c r="D881" s="76">
        <f t="shared" si="2"/>
        <v>5681836654</v>
      </c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1.25" customHeight="1">
      <c r="A882" s="59"/>
      <c r="B882" s="75">
        <v>872.0</v>
      </c>
      <c r="C882" s="76">
        <f t="shared" si="1"/>
        <v>0.9526678517</v>
      </c>
      <c r="D882" s="76">
        <f t="shared" si="2"/>
        <v>7728391353</v>
      </c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1.25" customHeight="1">
      <c r="A883" s="59"/>
      <c r="B883" s="75">
        <v>873.0</v>
      </c>
      <c r="C883" s="76">
        <f t="shared" si="1"/>
        <v>0.1837273432</v>
      </c>
      <c r="D883" s="76">
        <f t="shared" si="2"/>
        <v>5244333718</v>
      </c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1.25" customHeight="1">
      <c r="A884" s="59"/>
      <c r="B884" s="75">
        <v>874.0</v>
      </c>
      <c r="C884" s="76">
        <f t="shared" si="1"/>
        <v>0.5930096735</v>
      </c>
      <c r="D884" s="76">
        <f t="shared" si="2"/>
        <v>6341786716</v>
      </c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1.25" customHeight="1">
      <c r="A885" s="59"/>
      <c r="B885" s="75">
        <v>875.0</v>
      </c>
      <c r="C885" s="76">
        <f t="shared" si="1"/>
        <v>0.1623610768</v>
      </c>
      <c r="D885" s="76">
        <f t="shared" si="2"/>
        <v>5163658465</v>
      </c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1.25" customHeight="1">
      <c r="A886" s="59"/>
      <c r="B886" s="75">
        <v>876.0</v>
      </c>
      <c r="C886" s="76">
        <f t="shared" si="1"/>
        <v>0.5118680893</v>
      </c>
      <c r="D886" s="76">
        <f t="shared" si="2"/>
        <v>6143315831</v>
      </c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1.25" customHeight="1">
      <c r="A887" s="59"/>
      <c r="B887" s="75">
        <v>877.0</v>
      </c>
      <c r="C887" s="76">
        <f t="shared" si="1"/>
        <v>0.8443312819</v>
      </c>
      <c r="D887" s="76">
        <f t="shared" si="2"/>
        <v>7092182756</v>
      </c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1.25" customHeight="1">
      <c r="A888" s="59"/>
      <c r="B888" s="75">
        <v>878.0</v>
      </c>
      <c r="C888" s="76">
        <f t="shared" si="1"/>
        <v>0.8792669966</v>
      </c>
      <c r="D888" s="76">
        <f t="shared" si="2"/>
        <v>7245627617</v>
      </c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1.25" customHeight="1">
      <c r="A889" s="59"/>
      <c r="B889" s="75">
        <v>879.0</v>
      </c>
      <c r="C889" s="76">
        <f t="shared" si="1"/>
        <v>0.2750018164</v>
      </c>
      <c r="D889" s="76">
        <f t="shared" si="2"/>
        <v>5537391427</v>
      </c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1.25" customHeight="1">
      <c r="A890" s="59"/>
      <c r="B890" s="75">
        <v>880.0</v>
      </c>
      <c r="C890" s="76">
        <f t="shared" si="1"/>
        <v>0.1477754601</v>
      </c>
      <c r="D890" s="76">
        <f t="shared" si="2"/>
        <v>5104542659</v>
      </c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1.25" customHeight="1">
      <c r="A891" s="59"/>
      <c r="B891" s="75">
        <v>881.0</v>
      </c>
      <c r="C891" s="76">
        <f t="shared" si="1"/>
        <v>0.474929659</v>
      </c>
      <c r="D891" s="76">
        <f t="shared" si="2"/>
        <v>6053865411</v>
      </c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1.25" customHeight="1">
      <c r="A892" s="59"/>
      <c r="B892" s="75">
        <v>882.0</v>
      </c>
      <c r="C892" s="76">
        <f t="shared" si="1"/>
        <v>0.815359118</v>
      </c>
      <c r="D892" s="76">
        <f t="shared" si="2"/>
        <v>6981524374</v>
      </c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1.25" customHeight="1">
      <c r="A893" s="59"/>
      <c r="B893" s="75">
        <v>883.0</v>
      </c>
      <c r="C893" s="76">
        <f t="shared" si="1"/>
        <v>0.2263607068</v>
      </c>
      <c r="D893" s="76">
        <f t="shared" si="2"/>
        <v>5389527401</v>
      </c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1.25" customHeight="1">
      <c r="A894" s="59"/>
      <c r="B894" s="75">
        <v>884.0</v>
      </c>
      <c r="C894" s="76">
        <f t="shared" si="1"/>
        <v>0.08300820796</v>
      </c>
      <c r="D894" s="76">
        <f t="shared" si="2"/>
        <v>4777110085</v>
      </c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1.25" customHeight="1">
      <c r="A895" s="59"/>
      <c r="B895" s="75">
        <v>885.0</v>
      </c>
      <c r="C895" s="76">
        <f t="shared" si="1"/>
        <v>0.5324727248</v>
      </c>
      <c r="D895" s="76">
        <f t="shared" si="2"/>
        <v>6193270274</v>
      </c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1.25" customHeight="1">
      <c r="A896" s="59"/>
      <c r="B896" s="75">
        <v>886.0</v>
      </c>
      <c r="C896" s="76">
        <f t="shared" si="1"/>
        <v>0.2275879727</v>
      </c>
      <c r="D896" s="76">
        <f t="shared" si="2"/>
        <v>5393459269</v>
      </c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1.25" customHeight="1">
      <c r="A897" s="59"/>
      <c r="B897" s="75">
        <v>887.0</v>
      </c>
      <c r="C897" s="76">
        <f t="shared" si="1"/>
        <v>0.7386294722</v>
      </c>
      <c r="D897" s="76">
        <f t="shared" si="2"/>
        <v>6731728638</v>
      </c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1.25" customHeight="1">
      <c r="A898" s="59"/>
      <c r="B898" s="75">
        <v>888.0</v>
      </c>
      <c r="C898" s="76">
        <f t="shared" si="1"/>
        <v>0.5778668473</v>
      </c>
      <c r="D898" s="76">
        <f t="shared" si="2"/>
        <v>6304268616</v>
      </c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1.25" customHeight="1">
      <c r="A899" s="59"/>
      <c r="B899" s="75">
        <v>889.0</v>
      </c>
      <c r="C899" s="76">
        <f t="shared" si="1"/>
        <v>0.2155883416</v>
      </c>
      <c r="D899" s="76">
        <f t="shared" si="2"/>
        <v>5354481819</v>
      </c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1.25" customHeight="1">
      <c r="A900" s="59"/>
      <c r="B900" s="75">
        <v>890.0</v>
      </c>
      <c r="C900" s="76">
        <f t="shared" si="1"/>
        <v>0.940848313</v>
      </c>
      <c r="D900" s="76">
        <f t="shared" si="2"/>
        <v>7622796840</v>
      </c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1.25" customHeight="1">
      <c r="A901" s="59"/>
      <c r="B901" s="75">
        <v>891.0</v>
      </c>
      <c r="C901" s="76">
        <f t="shared" si="1"/>
        <v>0.6961061148</v>
      </c>
      <c r="D901" s="76">
        <f t="shared" si="2"/>
        <v>6610166737</v>
      </c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1.25" customHeight="1">
      <c r="A902" s="59"/>
      <c r="B902" s="75">
        <v>892.0</v>
      </c>
      <c r="C902" s="76">
        <f t="shared" si="1"/>
        <v>0.6773432783</v>
      </c>
      <c r="D902" s="76">
        <f t="shared" si="2"/>
        <v>6559036735</v>
      </c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1.25" customHeight="1">
      <c r="A903" s="59"/>
      <c r="B903" s="75">
        <v>893.0</v>
      </c>
      <c r="C903" s="76">
        <f t="shared" si="1"/>
        <v>0.9312501645</v>
      </c>
      <c r="D903" s="76">
        <f t="shared" si="2"/>
        <v>7548669332</v>
      </c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1.25" customHeight="1">
      <c r="A904" s="59"/>
      <c r="B904" s="75">
        <v>894.0</v>
      </c>
      <c r="C904" s="76">
        <f t="shared" si="1"/>
        <v>0.6367708918</v>
      </c>
      <c r="D904" s="76">
        <f t="shared" si="2"/>
        <v>6452393678</v>
      </c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1.25" customHeight="1">
      <c r="A905" s="59"/>
      <c r="B905" s="75">
        <v>895.0</v>
      </c>
      <c r="C905" s="76">
        <f t="shared" si="1"/>
        <v>0.7841124011</v>
      </c>
      <c r="D905" s="76">
        <f t="shared" si="2"/>
        <v>6873703060</v>
      </c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1.25" customHeight="1">
      <c r="A906" s="59"/>
      <c r="B906" s="75">
        <v>896.0</v>
      </c>
      <c r="C906" s="76">
        <f t="shared" si="1"/>
        <v>0.1136940953</v>
      </c>
      <c r="D906" s="76">
        <f t="shared" si="2"/>
        <v>4948991300</v>
      </c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1.25" customHeight="1">
      <c r="A907" s="59"/>
      <c r="B907" s="75">
        <v>897.0</v>
      </c>
      <c r="C907" s="76">
        <f t="shared" si="1"/>
        <v>0.3403270476</v>
      </c>
      <c r="D907" s="76">
        <f t="shared" si="2"/>
        <v>5717171466</v>
      </c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1.25" customHeight="1">
      <c r="A908" s="59"/>
      <c r="B908" s="75">
        <v>898.0</v>
      </c>
      <c r="C908" s="76">
        <f t="shared" si="1"/>
        <v>0.4304334392</v>
      </c>
      <c r="D908" s="76">
        <f t="shared" si="2"/>
        <v>5945343723</v>
      </c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1.25" customHeight="1">
      <c r="A909" s="59"/>
      <c r="B909" s="75">
        <v>899.0</v>
      </c>
      <c r="C909" s="76">
        <f t="shared" si="1"/>
        <v>0.1112267792</v>
      </c>
      <c r="D909" s="76">
        <f t="shared" si="2"/>
        <v>4936519831</v>
      </c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1.25" customHeight="1">
      <c r="A910" s="59"/>
      <c r="B910" s="75">
        <v>900.0</v>
      </c>
      <c r="C910" s="76">
        <f t="shared" si="1"/>
        <v>0.7447358302</v>
      </c>
      <c r="D910" s="76">
        <f t="shared" si="2"/>
        <v>6749968300</v>
      </c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1.25" customHeight="1">
      <c r="A911" s="59"/>
      <c r="B911" s="75">
        <v>901.0</v>
      </c>
      <c r="C911" s="76">
        <f t="shared" si="1"/>
        <v>0.1016731364</v>
      </c>
      <c r="D911" s="76">
        <f t="shared" si="2"/>
        <v>4886264268</v>
      </c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1.25" customHeight="1">
      <c r="A912" s="59"/>
      <c r="B912" s="75">
        <v>902.0</v>
      </c>
      <c r="C912" s="76">
        <f t="shared" si="1"/>
        <v>0.05800395981</v>
      </c>
      <c r="D912" s="76">
        <f t="shared" si="2"/>
        <v>4596894746</v>
      </c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1.25" customHeight="1">
      <c r="A913" s="59"/>
      <c r="B913" s="75">
        <v>903.0</v>
      </c>
      <c r="C913" s="76">
        <f t="shared" si="1"/>
        <v>0.9662304599</v>
      </c>
      <c r="D913" s="76">
        <f t="shared" si="2"/>
        <v>7879778027</v>
      </c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1.25" customHeight="1">
      <c r="A914" s="59"/>
      <c r="B914" s="75">
        <v>904.0</v>
      </c>
      <c r="C914" s="76">
        <f t="shared" si="1"/>
        <v>0.002745909025</v>
      </c>
      <c r="D914" s="76">
        <f t="shared" si="2"/>
        <v>3433417212</v>
      </c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1.25" customHeight="1">
      <c r="A915" s="59"/>
      <c r="B915" s="75">
        <v>905.0</v>
      </c>
      <c r="C915" s="76">
        <f t="shared" si="1"/>
        <v>0.8807071752</v>
      </c>
      <c r="D915" s="76">
        <f t="shared" si="2"/>
        <v>7252578952</v>
      </c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1.25" customHeight="1">
      <c r="A916" s="59"/>
      <c r="B916" s="75">
        <v>906.0</v>
      </c>
      <c r="C916" s="76">
        <f t="shared" si="1"/>
        <v>0.9280324678</v>
      </c>
      <c r="D916" s="76">
        <f t="shared" si="2"/>
        <v>7525616735</v>
      </c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1.25" customHeight="1">
      <c r="A917" s="59"/>
      <c r="B917" s="75">
        <v>907.0</v>
      </c>
      <c r="C917" s="76">
        <f t="shared" si="1"/>
        <v>0.1980785617</v>
      </c>
      <c r="D917" s="76">
        <f t="shared" si="2"/>
        <v>5295266417</v>
      </c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1.25" customHeight="1">
      <c r="A918" s="59"/>
      <c r="B918" s="75">
        <v>908.0</v>
      </c>
      <c r="C918" s="76">
        <f t="shared" si="1"/>
        <v>0.7048299012</v>
      </c>
      <c r="D918" s="76">
        <f t="shared" si="2"/>
        <v>6634412370</v>
      </c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1.25" customHeight="1">
      <c r="A919" s="59"/>
      <c r="B919" s="75">
        <v>909.0</v>
      </c>
      <c r="C919" s="76">
        <f t="shared" si="1"/>
        <v>0.6659685808</v>
      </c>
      <c r="D919" s="76">
        <f t="shared" si="2"/>
        <v>6528644955</v>
      </c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1.25" customHeight="1">
      <c r="A920" s="59"/>
      <c r="B920" s="75">
        <v>910.0</v>
      </c>
      <c r="C920" s="76">
        <f t="shared" si="1"/>
        <v>0.9307087391</v>
      </c>
      <c r="D920" s="76">
        <f t="shared" si="2"/>
        <v>7544733110</v>
      </c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1.25" customHeight="1">
      <c r="A921" s="59"/>
      <c r="B921" s="75">
        <v>911.0</v>
      </c>
      <c r="C921" s="76">
        <f t="shared" si="1"/>
        <v>0.5753719017</v>
      </c>
      <c r="D921" s="76">
        <f t="shared" si="2"/>
        <v>6298115988</v>
      </c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1.25" customHeight="1">
      <c r="A922" s="59"/>
      <c r="B922" s="75">
        <v>912.0</v>
      </c>
      <c r="C922" s="76">
        <f t="shared" si="1"/>
        <v>0.2328426681</v>
      </c>
      <c r="D922" s="76">
        <f t="shared" si="2"/>
        <v>5410160949</v>
      </c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1.25" customHeight="1">
      <c r="A923" s="59"/>
      <c r="B923" s="75">
        <v>913.0</v>
      </c>
      <c r="C923" s="76">
        <f t="shared" si="1"/>
        <v>0.9459265864</v>
      </c>
      <c r="D923" s="76">
        <f t="shared" si="2"/>
        <v>7665905243</v>
      </c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1.25" customHeight="1">
      <c r="A924" s="59"/>
      <c r="B924" s="75">
        <v>914.0</v>
      </c>
      <c r="C924" s="76">
        <f t="shared" si="1"/>
        <v>0.8222554057</v>
      </c>
      <c r="D924" s="76">
        <f t="shared" si="2"/>
        <v>7006799009</v>
      </c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1.25" customHeight="1">
      <c r="A925" s="59"/>
      <c r="B925" s="75">
        <v>915.0</v>
      </c>
      <c r="C925" s="76">
        <f t="shared" si="1"/>
        <v>0.8812194439</v>
      </c>
      <c r="D925" s="76">
        <f t="shared" si="2"/>
        <v>7255065799</v>
      </c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1.25" customHeight="1">
      <c r="A926" s="59"/>
      <c r="B926" s="75">
        <v>916.0</v>
      </c>
      <c r="C926" s="76">
        <f t="shared" si="1"/>
        <v>0.5294263912</v>
      </c>
      <c r="D926" s="76">
        <f t="shared" si="2"/>
        <v>6185874609</v>
      </c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1.25" customHeight="1">
      <c r="A927" s="59"/>
      <c r="B927" s="75">
        <v>917.0</v>
      </c>
      <c r="C927" s="76">
        <f t="shared" si="1"/>
        <v>0.8383588079</v>
      </c>
      <c r="D927" s="76">
        <f t="shared" si="2"/>
        <v>7068347257</v>
      </c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1.25" customHeight="1">
      <c r="A928" s="59"/>
      <c r="B928" s="75">
        <v>918.0</v>
      </c>
      <c r="C928" s="76">
        <f t="shared" si="1"/>
        <v>0.2057268254</v>
      </c>
      <c r="D928" s="76">
        <f t="shared" si="2"/>
        <v>5321498210</v>
      </c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1.25" customHeight="1">
      <c r="A929" s="59"/>
      <c r="B929" s="75">
        <v>919.0</v>
      </c>
      <c r="C929" s="76">
        <f t="shared" si="1"/>
        <v>0.4300454535</v>
      </c>
      <c r="D929" s="76">
        <f t="shared" si="2"/>
        <v>5944390020</v>
      </c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1.25" customHeight="1">
      <c r="A930" s="59"/>
      <c r="B930" s="75">
        <v>920.0</v>
      </c>
      <c r="C930" s="76">
        <f t="shared" si="1"/>
        <v>0.5764565202</v>
      </c>
      <c r="D930" s="76">
        <f t="shared" si="2"/>
        <v>6300789767</v>
      </c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1.25" customHeight="1">
      <c r="A931" s="59"/>
      <c r="B931" s="75">
        <v>921.0</v>
      </c>
      <c r="C931" s="76">
        <f t="shared" si="1"/>
        <v>0.8359032297</v>
      </c>
      <c r="D931" s="76">
        <f t="shared" si="2"/>
        <v>7058714247</v>
      </c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1.25" customHeight="1">
      <c r="A932" s="59"/>
      <c r="B932" s="75">
        <v>922.0</v>
      </c>
      <c r="C932" s="76">
        <f t="shared" si="1"/>
        <v>0.6148364629</v>
      </c>
      <c r="D932" s="76">
        <f t="shared" si="2"/>
        <v>6396491316</v>
      </c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1.25" customHeight="1">
      <c r="A933" s="59"/>
      <c r="B933" s="75">
        <v>923.0</v>
      </c>
      <c r="C933" s="76">
        <f t="shared" si="1"/>
        <v>0.1548092247</v>
      </c>
      <c r="D933" s="76">
        <f t="shared" si="2"/>
        <v>5133509760</v>
      </c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1.25" customHeight="1">
      <c r="A934" s="59"/>
      <c r="B934" s="75">
        <v>924.0</v>
      </c>
      <c r="C934" s="76">
        <f t="shared" si="1"/>
        <v>0.0231619266</v>
      </c>
      <c r="D934" s="76">
        <f t="shared" si="2"/>
        <v>4190686504</v>
      </c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1.25" customHeight="1">
      <c r="A935" s="59"/>
      <c r="B935" s="75">
        <v>925.0</v>
      </c>
      <c r="C935" s="76">
        <f t="shared" si="1"/>
        <v>0.4339278498</v>
      </c>
      <c r="D935" s="76">
        <f t="shared" si="2"/>
        <v>5953925974</v>
      </c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1.25" customHeight="1">
      <c r="A936" s="59"/>
      <c r="B936" s="75">
        <v>926.0</v>
      </c>
      <c r="C936" s="76">
        <f t="shared" si="1"/>
        <v>0.9740363029</v>
      </c>
      <c r="D936" s="76">
        <f t="shared" si="2"/>
        <v>7991465041</v>
      </c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1.25" customHeight="1">
      <c r="A937" s="59"/>
      <c r="B937" s="75">
        <v>927.0</v>
      </c>
      <c r="C937" s="76">
        <f t="shared" si="1"/>
        <v>0.4062695918</v>
      </c>
      <c r="D937" s="76">
        <f t="shared" si="2"/>
        <v>5885591326</v>
      </c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1.25" customHeight="1">
      <c r="A938" s="59"/>
      <c r="B938" s="75">
        <v>928.0</v>
      </c>
      <c r="C938" s="76">
        <f t="shared" si="1"/>
        <v>0.4134128965</v>
      </c>
      <c r="D938" s="76">
        <f t="shared" si="2"/>
        <v>5903336434</v>
      </c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1.25" customHeight="1">
      <c r="A939" s="59"/>
      <c r="B939" s="75">
        <v>929.0</v>
      </c>
      <c r="C939" s="76">
        <f t="shared" si="1"/>
        <v>0.5406507129</v>
      </c>
      <c r="D939" s="76">
        <f t="shared" si="2"/>
        <v>6213148260</v>
      </c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1.25" customHeight="1">
      <c r="A940" s="59"/>
      <c r="B940" s="75">
        <v>930.0</v>
      </c>
      <c r="C940" s="76">
        <f t="shared" si="1"/>
        <v>0.7559239131</v>
      </c>
      <c r="D940" s="76">
        <f t="shared" si="2"/>
        <v>6783991909</v>
      </c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1.25" customHeight="1">
      <c r="A941" s="59"/>
      <c r="B941" s="75">
        <v>931.0</v>
      </c>
      <c r="C941" s="76">
        <f t="shared" si="1"/>
        <v>0.1303401347</v>
      </c>
      <c r="D941" s="76">
        <f t="shared" si="2"/>
        <v>5028488938</v>
      </c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1.25" customHeight="1">
      <c r="A942" s="59"/>
      <c r="B942" s="75">
        <v>932.0</v>
      </c>
      <c r="C942" s="76">
        <f t="shared" si="1"/>
        <v>0.02514703999</v>
      </c>
      <c r="D942" s="76">
        <f t="shared" si="2"/>
        <v>4224459591</v>
      </c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1.25" customHeight="1">
      <c r="A943" s="59"/>
      <c r="B943" s="75">
        <v>933.0</v>
      </c>
      <c r="C943" s="76">
        <f t="shared" si="1"/>
        <v>0.2344823471</v>
      </c>
      <c r="D943" s="76">
        <f t="shared" si="2"/>
        <v>5415329474</v>
      </c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1.25" customHeight="1">
      <c r="A944" s="59"/>
      <c r="B944" s="75">
        <v>934.0</v>
      </c>
      <c r="C944" s="76">
        <f t="shared" si="1"/>
        <v>0.4861542228</v>
      </c>
      <c r="D944" s="76">
        <f t="shared" si="2"/>
        <v>6081066733</v>
      </c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1.25" customHeight="1">
      <c r="A945" s="59"/>
      <c r="B945" s="75">
        <v>935.0</v>
      </c>
      <c r="C945" s="76">
        <f t="shared" si="1"/>
        <v>0.1452456998</v>
      </c>
      <c r="D945" s="76">
        <f t="shared" si="2"/>
        <v>5093899447</v>
      </c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1.25" customHeight="1">
      <c r="A946" s="59"/>
      <c r="B946" s="75">
        <v>936.0</v>
      </c>
      <c r="C946" s="76">
        <f t="shared" si="1"/>
        <v>0.6796294129</v>
      </c>
      <c r="D946" s="76">
        <f t="shared" si="2"/>
        <v>6565197523</v>
      </c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1.25" customHeight="1">
      <c r="A947" s="59"/>
      <c r="B947" s="75">
        <v>937.0</v>
      </c>
      <c r="C947" s="76">
        <f t="shared" si="1"/>
        <v>0.1298512852</v>
      </c>
      <c r="D947" s="76">
        <f t="shared" si="2"/>
        <v>5026258704</v>
      </c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1.25" customHeight="1">
      <c r="A948" s="59"/>
      <c r="B948" s="75">
        <v>938.0</v>
      </c>
      <c r="C948" s="76">
        <f t="shared" si="1"/>
        <v>0.8563842737</v>
      </c>
      <c r="D948" s="76">
        <f t="shared" si="2"/>
        <v>7142196252</v>
      </c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1.25" customHeight="1">
      <c r="A949" s="59"/>
      <c r="B949" s="75">
        <v>939.0</v>
      </c>
      <c r="C949" s="76">
        <f t="shared" si="1"/>
        <v>0.8271039739</v>
      </c>
      <c r="D949" s="76">
        <f t="shared" si="2"/>
        <v>7024941013</v>
      </c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1.25" customHeight="1">
      <c r="A950" s="59"/>
      <c r="B950" s="75">
        <v>940.0</v>
      </c>
      <c r="C950" s="76">
        <f t="shared" si="1"/>
        <v>0.004220102533</v>
      </c>
      <c r="D950" s="76">
        <f t="shared" si="2"/>
        <v>3571248476</v>
      </c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1.25" customHeight="1">
      <c r="A951" s="59"/>
      <c r="B951" s="75">
        <v>941.0</v>
      </c>
      <c r="C951" s="76">
        <f t="shared" si="1"/>
        <v>0.3403133348</v>
      </c>
      <c r="D951" s="76">
        <f t="shared" si="2"/>
        <v>5717135342</v>
      </c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1.25" customHeight="1">
      <c r="A952" s="59"/>
      <c r="B952" s="75">
        <v>942.0</v>
      </c>
      <c r="C952" s="76">
        <f t="shared" si="1"/>
        <v>0.5973814713</v>
      </c>
      <c r="D952" s="76">
        <f t="shared" si="2"/>
        <v>6352679945</v>
      </c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1.25" customHeight="1">
      <c r="A953" s="59"/>
      <c r="B953" s="75">
        <v>943.0</v>
      </c>
      <c r="C953" s="76">
        <f t="shared" si="1"/>
        <v>0.6307210198</v>
      </c>
      <c r="D953" s="76">
        <f t="shared" si="2"/>
        <v>6436869504</v>
      </c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1.25" customHeight="1">
      <c r="A954" s="59"/>
      <c r="B954" s="75">
        <v>944.0</v>
      </c>
      <c r="C954" s="76">
        <f t="shared" si="1"/>
        <v>0.5395489171</v>
      </c>
      <c r="D954" s="76">
        <f t="shared" si="2"/>
        <v>6210467908</v>
      </c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1.25" customHeight="1">
      <c r="A955" s="59"/>
      <c r="B955" s="75">
        <v>945.0</v>
      </c>
      <c r="C955" s="76">
        <f t="shared" si="1"/>
        <v>0.7865329282</v>
      </c>
      <c r="D955" s="76">
        <f t="shared" si="2"/>
        <v>6881709238</v>
      </c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1.25" customHeight="1">
      <c r="A956" s="59"/>
      <c r="B956" s="75">
        <v>946.0</v>
      </c>
      <c r="C956" s="76">
        <f t="shared" si="1"/>
        <v>0.4372767796</v>
      </c>
      <c r="D956" s="76">
        <f t="shared" si="2"/>
        <v>5962139023</v>
      </c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1.25" customHeight="1">
      <c r="A957" s="59"/>
      <c r="B957" s="75">
        <v>947.0</v>
      </c>
      <c r="C957" s="76">
        <f t="shared" si="1"/>
        <v>0.5218025279</v>
      </c>
      <c r="D957" s="76">
        <f t="shared" si="2"/>
        <v>6167383314</v>
      </c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1.25" customHeight="1">
      <c r="A958" s="59"/>
      <c r="B958" s="75">
        <v>948.0</v>
      </c>
      <c r="C958" s="76">
        <f t="shared" si="1"/>
        <v>0.7704732998</v>
      </c>
      <c r="D958" s="76">
        <f t="shared" si="2"/>
        <v>6829525619</v>
      </c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1.25" customHeight="1">
      <c r="A959" s="59"/>
      <c r="B959" s="75">
        <v>949.0</v>
      </c>
      <c r="C959" s="76">
        <f t="shared" si="1"/>
        <v>0.3867653221</v>
      </c>
      <c r="D959" s="76">
        <f t="shared" si="2"/>
        <v>5836723870</v>
      </c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1.25" customHeight="1">
      <c r="A960" s="59"/>
      <c r="B960" s="75">
        <v>950.0</v>
      </c>
      <c r="C960" s="76">
        <f t="shared" si="1"/>
        <v>0.9240460253</v>
      </c>
      <c r="D960" s="76">
        <f t="shared" si="2"/>
        <v>7498127642</v>
      </c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1.25" customHeight="1">
      <c r="A961" s="59"/>
      <c r="B961" s="75">
        <v>951.0</v>
      </c>
      <c r="C961" s="76">
        <f t="shared" si="1"/>
        <v>0.5774478816</v>
      </c>
      <c r="D961" s="76">
        <f t="shared" si="2"/>
        <v>6303234900</v>
      </c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1.25" customHeight="1">
      <c r="A962" s="59"/>
      <c r="B962" s="75">
        <v>952.0</v>
      </c>
      <c r="C962" s="76">
        <f t="shared" si="1"/>
        <v>0.6299224154</v>
      </c>
      <c r="D962" s="76">
        <f t="shared" si="2"/>
        <v>6434826555</v>
      </c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1.25" customHeight="1">
      <c r="A963" s="59"/>
      <c r="B963" s="75">
        <v>953.0</v>
      </c>
      <c r="C963" s="76">
        <f t="shared" si="1"/>
        <v>0.4887567235</v>
      </c>
      <c r="D963" s="76">
        <f t="shared" si="2"/>
        <v>6087368982</v>
      </c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1.25" customHeight="1">
      <c r="A964" s="59"/>
      <c r="B964" s="75">
        <v>954.0</v>
      </c>
      <c r="C964" s="76">
        <f t="shared" si="1"/>
        <v>0.6266545889</v>
      </c>
      <c r="D964" s="76">
        <f t="shared" si="2"/>
        <v>6426481770</v>
      </c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1.25" customHeight="1">
      <c r="A965" s="59"/>
      <c r="B965" s="75">
        <v>955.0</v>
      </c>
      <c r="C965" s="76">
        <f t="shared" si="1"/>
        <v>0.7237071011</v>
      </c>
      <c r="D965" s="76">
        <f t="shared" si="2"/>
        <v>6688048534</v>
      </c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1.25" customHeight="1">
      <c r="A966" s="59"/>
      <c r="B966" s="75">
        <v>956.0</v>
      </c>
      <c r="C966" s="76">
        <f t="shared" si="1"/>
        <v>0.2757066635</v>
      </c>
      <c r="D966" s="76">
        <f t="shared" si="2"/>
        <v>5539429874</v>
      </c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1.25" customHeight="1">
      <c r="A967" s="59"/>
      <c r="B967" s="75">
        <v>957.0</v>
      </c>
      <c r="C967" s="76">
        <f t="shared" si="1"/>
        <v>0.7545184557</v>
      </c>
      <c r="D967" s="76">
        <f t="shared" si="2"/>
        <v>6779672792</v>
      </c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1.25" customHeight="1">
      <c r="A968" s="59"/>
      <c r="B968" s="75">
        <v>958.0</v>
      </c>
      <c r="C968" s="76">
        <f t="shared" si="1"/>
        <v>0.2459011035</v>
      </c>
      <c r="D968" s="76">
        <f t="shared" si="2"/>
        <v>5450785852</v>
      </c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1.25" customHeight="1">
      <c r="A969" s="59"/>
      <c r="B969" s="75">
        <v>959.0</v>
      </c>
      <c r="C969" s="76">
        <f t="shared" si="1"/>
        <v>0.8221453827</v>
      </c>
      <c r="D969" s="76">
        <f t="shared" si="2"/>
        <v>7006390990</v>
      </c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1.25" customHeight="1">
      <c r="A970" s="59"/>
      <c r="B970" s="75">
        <v>960.0</v>
      </c>
      <c r="C970" s="76">
        <f t="shared" si="1"/>
        <v>0.9725984213</v>
      </c>
      <c r="D970" s="76">
        <f t="shared" si="2"/>
        <v>7968964899</v>
      </c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1.25" customHeight="1">
      <c r="A971" s="59"/>
      <c r="B971" s="75">
        <v>961.0</v>
      </c>
      <c r="C971" s="76">
        <f t="shared" si="1"/>
        <v>0.5932207699</v>
      </c>
      <c r="D971" s="76">
        <f t="shared" si="2"/>
        <v>6342312031</v>
      </c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1.25" customHeight="1">
      <c r="A972" s="59"/>
      <c r="B972" s="75">
        <v>962.0</v>
      </c>
      <c r="C972" s="76">
        <f t="shared" si="1"/>
        <v>0.4638489253</v>
      </c>
      <c r="D972" s="76">
        <f t="shared" si="2"/>
        <v>6026965377</v>
      </c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1.25" customHeight="1">
      <c r="A973" s="59"/>
      <c r="B973" s="75">
        <v>963.0</v>
      </c>
      <c r="C973" s="76">
        <f t="shared" si="1"/>
        <v>0.09177388349</v>
      </c>
      <c r="D973" s="76">
        <f t="shared" si="2"/>
        <v>4830418618</v>
      </c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1.25" customHeight="1">
      <c r="A974" s="59"/>
      <c r="B974" s="75">
        <v>964.0</v>
      </c>
      <c r="C974" s="76">
        <f t="shared" si="1"/>
        <v>0.7254667996</v>
      </c>
      <c r="D974" s="76">
        <f t="shared" si="2"/>
        <v>6693137128</v>
      </c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1.25" customHeight="1">
      <c r="A975" s="59"/>
      <c r="B975" s="75">
        <v>965.0</v>
      </c>
      <c r="C975" s="76">
        <f t="shared" si="1"/>
        <v>0.1524905723</v>
      </c>
      <c r="D975" s="76">
        <f t="shared" si="2"/>
        <v>5124059345</v>
      </c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1.25" customHeight="1">
      <c r="A976" s="59"/>
      <c r="B976" s="75">
        <v>966.0</v>
      </c>
      <c r="C976" s="76">
        <f t="shared" si="1"/>
        <v>0.9398342637</v>
      </c>
      <c r="D976" s="76">
        <f t="shared" si="2"/>
        <v>7614540051</v>
      </c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1.25" customHeight="1">
      <c r="A977" s="59"/>
      <c r="B977" s="75">
        <v>967.0</v>
      </c>
      <c r="C977" s="76">
        <f t="shared" si="1"/>
        <v>0.1583696205</v>
      </c>
      <c r="D977" s="76">
        <f t="shared" si="2"/>
        <v>5147841090</v>
      </c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1.25" customHeight="1">
      <c r="A978" s="59"/>
      <c r="B978" s="75">
        <v>968.0</v>
      </c>
      <c r="C978" s="76">
        <f t="shared" si="1"/>
        <v>0.9039749605</v>
      </c>
      <c r="D978" s="76">
        <f t="shared" si="2"/>
        <v>7374253852</v>
      </c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1.25" customHeight="1">
      <c r="A979" s="59"/>
      <c r="B979" s="75">
        <v>969.0</v>
      </c>
      <c r="C979" s="76">
        <f t="shared" si="1"/>
        <v>0.8246867079</v>
      </c>
      <c r="D979" s="76">
        <f t="shared" si="2"/>
        <v>7015856502</v>
      </c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1.25" customHeight="1">
      <c r="A980" s="59"/>
      <c r="B980" s="75">
        <v>970.0</v>
      </c>
      <c r="C980" s="76">
        <f t="shared" si="1"/>
        <v>0.7213922779</v>
      </c>
      <c r="D980" s="76">
        <f t="shared" si="2"/>
        <v>6681378803</v>
      </c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1.25" customHeight="1">
      <c r="A981" s="59"/>
      <c r="B981" s="75">
        <v>971.0</v>
      </c>
      <c r="C981" s="76">
        <f t="shared" si="1"/>
        <v>0.8601208331</v>
      </c>
      <c r="D981" s="76">
        <f t="shared" si="2"/>
        <v>7158271334</v>
      </c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1.25" customHeight="1">
      <c r="A982" s="59"/>
      <c r="B982" s="75">
        <v>972.0</v>
      </c>
      <c r="C982" s="76">
        <f t="shared" si="1"/>
        <v>0.4753261697</v>
      </c>
      <c r="D982" s="76">
        <f t="shared" si="2"/>
        <v>6054826999</v>
      </c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1.25" customHeight="1">
      <c r="A983" s="59"/>
      <c r="B983" s="75">
        <v>973.0</v>
      </c>
      <c r="C983" s="76">
        <f t="shared" si="1"/>
        <v>0.2022650402</v>
      </c>
      <c r="D983" s="76">
        <f t="shared" si="2"/>
        <v>5309698689</v>
      </c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1.25" customHeight="1">
      <c r="A984" s="59"/>
      <c r="B984" s="75">
        <v>974.0</v>
      </c>
      <c r="C984" s="76">
        <f t="shared" si="1"/>
        <v>0.4800438721</v>
      </c>
      <c r="D984" s="76">
        <f t="shared" si="2"/>
        <v>6066263741</v>
      </c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1.25" customHeight="1">
      <c r="A985" s="59"/>
      <c r="B985" s="75">
        <v>975.0</v>
      </c>
      <c r="C985" s="76">
        <f t="shared" si="1"/>
        <v>0.3066991223</v>
      </c>
      <c r="D985" s="76">
        <f t="shared" si="2"/>
        <v>5626734958</v>
      </c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1.25" customHeight="1">
      <c r="A986" s="59"/>
      <c r="B986" s="75">
        <v>976.0</v>
      </c>
      <c r="C986" s="76">
        <f t="shared" si="1"/>
        <v>0.6187702455</v>
      </c>
      <c r="D986" s="76">
        <f t="shared" si="2"/>
        <v>6406442356</v>
      </c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1.25" customHeight="1">
      <c r="A987" s="59"/>
      <c r="B987" s="75">
        <v>977.0</v>
      </c>
      <c r="C987" s="76">
        <f t="shared" si="1"/>
        <v>0.425135415</v>
      </c>
      <c r="D987" s="76">
        <f t="shared" si="2"/>
        <v>5932306029</v>
      </c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1.25" customHeight="1">
      <c r="A988" s="59"/>
      <c r="B988" s="75">
        <v>978.0</v>
      </c>
      <c r="C988" s="76">
        <f t="shared" si="1"/>
        <v>0.4047370465</v>
      </c>
      <c r="D988" s="76">
        <f t="shared" si="2"/>
        <v>5881774348</v>
      </c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1.25" customHeight="1">
      <c r="A989" s="59"/>
      <c r="B989" s="75">
        <v>979.0</v>
      </c>
      <c r="C989" s="76">
        <f t="shared" si="1"/>
        <v>0.5882728736</v>
      </c>
      <c r="D989" s="76">
        <f t="shared" si="2"/>
        <v>6330016513</v>
      </c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1.25" customHeight="1">
      <c r="A990" s="59"/>
      <c r="B990" s="75">
        <v>980.0</v>
      </c>
      <c r="C990" s="76">
        <f t="shared" si="1"/>
        <v>0.4340594093</v>
      </c>
      <c r="D990" s="76">
        <f t="shared" si="2"/>
        <v>5954248831</v>
      </c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1.25" customHeight="1">
      <c r="A991" s="59"/>
      <c r="B991" s="75">
        <v>981.0</v>
      </c>
      <c r="C991" s="76">
        <f t="shared" si="1"/>
        <v>0.9029506531</v>
      </c>
      <c r="D991" s="76">
        <f t="shared" si="2"/>
        <v>7368470629</v>
      </c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1.25" customHeight="1">
      <c r="A992" s="59"/>
      <c r="B992" s="75">
        <v>982.0</v>
      </c>
      <c r="C992" s="76">
        <f t="shared" si="1"/>
        <v>0.2898390323</v>
      </c>
      <c r="D992" s="76">
        <f t="shared" si="2"/>
        <v>5579781123</v>
      </c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1.25" customHeight="1">
      <c r="A993" s="59"/>
      <c r="B993" s="75">
        <v>983.0</v>
      </c>
      <c r="C993" s="76">
        <f t="shared" si="1"/>
        <v>0.9616412068</v>
      </c>
      <c r="D993" s="76">
        <f t="shared" si="2"/>
        <v>7823760985</v>
      </c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1.25" customHeight="1">
      <c r="A994" s="59"/>
      <c r="B994" s="75">
        <v>984.0</v>
      </c>
      <c r="C994" s="76">
        <f t="shared" si="1"/>
        <v>0.1757686634</v>
      </c>
      <c r="D994" s="76">
        <f t="shared" si="2"/>
        <v>5215017819</v>
      </c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1.25" customHeight="1">
      <c r="A995" s="59"/>
      <c r="B995" s="75">
        <v>985.0</v>
      </c>
      <c r="C995" s="76">
        <f t="shared" si="1"/>
        <v>0.4665577868</v>
      </c>
      <c r="D995" s="76">
        <f t="shared" si="2"/>
        <v>6033547000</v>
      </c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1.25" customHeight="1">
      <c r="A996" s="59"/>
      <c r="B996" s="75">
        <v>986.0</v>
      </c>
      <c r="C996" s="76">
        <f t="shared" si="1"/>
        <v>0.3399259556</v>
      </c>
      <c r="D996" s="76">
        <f t="shared" si="2"/>
        <v>5716114616</v>
      </c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1.25" customHeight="1">
      <c r="A997" s="59"/>
      <c r="B997" s="75">
        <v>987.0</v>
      </c>
      <c r="C997" s="76">
        <f t="shared" si="1"/>
        <v>0.3025812449</v>
      </c>
      <c r="D997" s="76">
        <f t="shared" si="2"/>
        <v>5615377256</v>
      </c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1.25" customHeight="1">
      <c r="A998" s="59"/>
      <c r="B998" s="75">
        <v>988.0</v>
      </c>
      <c r="C998" s="76">
        <f t="shared" si="1"/>
        <v>0.9463727994</v>
      </c>
      <c r="D998" s="76">
        <f t="shared" si="2"/>
        <v>7669843757</v>
      </c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1.25" customHeight="1">
      <c r="A999" s="59"/>
      <c r="B999" s="75">
        <v>989.0</v>
      </c>
      <c r="C999" s="76">
        <f t="shared" si="1"/>
        <v>0.1053800046</v>
      </c>
      <c r="D999" s="76">
        <f t="shared" si="2"/>
        <v>4906153030</v>
      </c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1.25" customHeight="1">
      <c r="A1000" s="59"/>
      <c r="B1000" s="75">
        <v>990.0</v>
      </c>
      <c r="C1000" s="76">
        <f t="shared" si="1"/>
        <v>0.4802194219</v>
      </c>
      <c r="D1000" s="76">
        <f t="shared" si="2"/>
        <v>6066689172</v>
      </c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ht="11.25" customHeight="1">
      <c r="A1001" s="59"/>
      <c r="B1001" s="75">
        <v>991.0</v>
      </c>
      <c r="C1001" s="76">
        <f t="shared" si="1"/>
        <v>0.106665917</v>
      </c>
      <c r="D1001" s="76">
        <f t="shared" si="2"/>
        <v>4912933970</v>
      </c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ht="11.25" customHeight="1">
      <c r="A1002" s="59"/>
      <c r="B1002" s="75">
        <v>992.0</v>
      </c>
      <c r="C1002" s="76">
        <f t="shared" si="1"/>
        <v>0.06319797755</v>
      </c>
      <c r="D1002" s="76">
        <f t="shared" si="2"/>
        <v>4638688954</v>
      </c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ht="11.25" customHeight="1">
      <c r="A1003" s="59"/>
      <c r="B1003" s="75">
        <v>993.0</v>
      </c>
      <c r="C1003" s="76">
        <f t="shared" si="1"/>
        <v>0.5812872355</v>
      </c>
      <c r="D1003" s="76">
        <f t="shared" si="2"/>
        <v>6312716006</v>
      </c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ht="11.25" customHeight="1">
      <c r="A1004" s="59"/>
      <c r="B1004" s="75">
        <v>994.0</v>
      </c>
      <c r="C1004" s="76">
        <f t="shared" si="1"/>
        <v>0.509370185</v>
      </c>
      <c r="D1004" s="76">
        <f t="shared" si="2"/>
        <v>6137267723</v>
      </c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ht="11.25" customHeight="1">
      <c r="A1005" s="59"/>
      <c r="B1005" s="75">
        <v>995.0</v>
      </c>
      <c r="C1005" s="76">
        <f t="shared" si="1"/>
        <v>0.3452234712</v>
      </c>
      <c r="D1005" s="76">
        <f t="shared" si="2"/>
        <v>5730035362</v>
      </c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ht="11.25" customHeight="1">
      <c r="A1006" s="59"/>
      <c r="B1006" s="75">
        <v>996.0</v>
      </c>
      <c r="C1006" s="76">
        <f t="shared" si="1"/>
        <v>0.3778433851</v>
      </c>
      <c r="D1006" s="76">
        <f t="shared" si="2"/>
        <v>5814138377</v>
      </c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ht="11.25" customHeight="1">
      <c r="A1007" s="59"/>
      <c r="B1007" s="75">
        <v>997.0</v>
      </c>
      <c r="C1007" s="76">
        <f t="shared" si="1"/>
        <v>0.3745524944</v>
      </c>
      <c r="D1007" s="76">
        <f t="shared" si="2"/>
        <v>5805766620</v>
      </c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ht="11.25" customHeight="1">
      <c r="A1008" s="59"/>
      <c r="B1008" s="75">
        <v>998.0</v>
      </c>
      <c r="C1008" s="76">
        <f t="shared" si="1"/>
        <v>0.2603909541</v>
      </c>
      <c r="D1008" s="76">
        <f t="shared" si="2"/>
        <v>5494532210</v>
      </c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ht="11.25" customHeight="1">
      <c r="A1009" s="59"/>
      <c r="B1009" s="75">
        <v>999.0</v>
      </c>
      <c r="C1009" s="76">
        <f t="shared" si="1"/>
        <v>0.03877366775</v>
      </c>
      <c r="D1009" s="76">
        <f t="shared" si="2"/>
        <v>4410199888</v>
      </c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ht="11.25" customHeight="1">
      <c r="A1010" s="59"/>
      <c r="B1010" s="75">
        <v>1000.0</v>
      </c>
      <c r="C1010" s="76">
        <f t="shared" si="1"/>
        <v>0.6713941284</v>
      </c>
      <c r="D1010" s="76">
        <f t="shared" si="2"/>
        <v>6543088347</v>
      </c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2.0"/>
    <col customWidth="1" min="4" max="10" width="14.57"/>
    <col customWidth="1" min="11" max="26" width="8.71"/>
  </cols>
  <sheetData>
    <row r="1" ht="14.25" customHeight="1"/>
    <row r="2" ht="14.25" customHeight="1"/>
    <row r="3" ht="14.25" customHeight="1"/>
    <row r="4" ht="14.25" customHeight="1">
      <c r="C4" s="82" t="s">
        <v>134</v>
      </c>
      <c r="D4" s="83" t="s">
        <v>135</v>
      </c>
      <c r="E4" s="83" t="s">
        <v>136</v>
      </c>
      <c r="F4" s="83" t="s">
        <v>137</v>
      </c>
      <c r="G4" s="83" t="s">
        <v>138</v>
      </c>
      <c r="H4" s="83" t="s">
        <v>139</v>
      </c>
      <c r="I4" s="83" t="s">
        <v>140</v>
      </c>
      <c r="J4" s="83" t="s">
        <v>141</v>
      </c>
    </row>
    <row r="5" ht="14.25" customHeight="1">
      <c r="C5" s="84"/>
      <c r="D5" s="85" t="s">
        <v>142</v>
      </c>
      <c r="E5" s="85" t="s">
        <v>142</v>
      </c>
      <c r="F5" s="85" t="s">
        <v>142</v>
      </c>
      <c r="G5" s="85" t="s">
        <v>142</v>
      </c>
      <c r="H5" s="85" t="s">
        <v>142</v>
      </c>
      <c r="I5" s="85" t="s">
        <v>142</v>
      </c>
      <c r="J5" s="85" t="s">
        <v>142</v>
      </c>
    </row>
    <row r="6" ht="14.25" customHeight="1">
      <c r="C6" s="86" t="s">
        <v>143</v>
      </c>
      <c r="D6" s="87"/>
      <c r="E6" s="87"/>
      <c r="F6" s="87"/>
      <c r="G6" s="87"/>
      <c r="H6" s="87"/>
      <c r="I6" s="87"/>
      <c r="J6" s="87"/>
    </row>
    <row r="7" ht="14.25" customHeight="1">
      <c r="C7" s="84"/>
      <c r="D7" s="84"/>
      <c r="E7" s="84"/>
      <c r="F7" s="84"/>
      <c r="G7" s="84"/>
      <c r="H7" s="84"/>
      <c r="I7" s="84"/>
      <c r="J7" s="84"/>
    </row>
    <row r="8" ht="14.25" customHeight="1">
      <c r="C8" s="86" t="s">
        <v>113</v>
      </c>
      <c r="D8" s="87"/>
      <c r="E8" s="87"/>
      <c r="F8" s="87"/>
      <c r="G8" s="87"/>
      <c r="H8" s="87"/>
      <c r="I8" s="87"/>
      <c r="J8" s="87"/>
    </row>
    <row r="9" ht="14.25" customHeight="1">
      <c r="C9" s="88" t="s">
        <v>144</v>
      </c>
      <c r="D9" s="89">
        <v>8539320.0</v>
      </c>
      <c r="E9" s="89">
        <v>6877756.0</v>
      </c>
      <c r="F9" s="89">
        <v>2744728.0</v>
      </c>
      <c r="G9" s="89">
        <v>2129082.0</v>
      </c>
      <c r="H9" s="89">
        <v>1025677.0</v>
      </c>
      <c r="I9" s="89">
        <v>422898.0</v>
      </c>
      <c r="J9" s="89">
        <v>202465.0</v>
      </c>
    </row>
    <row r="10" ht="14.25" customHeight="1">
      <c r="C10" s="88" t="s">
        <v>145</v>
      </c>
      <c r="D10" s="85" t="s">
        <v>146</v>
      </c>
      <c r="E10" s="85" t="s">
        <v>146</v>
      </c>
      <c r="F10" s="85" t="s">
        <v>146</v>
      </c>
      <c r="G10" s="85" t="s">
        <v>146</v>
      </c>
      <c r="H10" s="85" t="s">
        <v>146</v>
      </c>
      <c r="I10" s="85" t="s">
        <v>146</v>
      </c>
      <c r="J10" s="85" t="s">
        <v>146</v>
      </c>
    </row>
    <row r="11" ht="14.25" customHeight="1">
      <c r="C11" s="88" t="s">
        <v>147</v>
      </c>
      <c r="D11" s="89">
        <v>166279.0</v>
      </c>
      <c r="E11" s="89">
        <v>109483.0</v>
      </c>
      <c r="F11" s="89">
        <v>78110.0</v>
      </c>
      <c r="G11" s="89">
        <v>28255.0</v>
      </c>
      <c r="H11" s="89">
        <v>9512.0</v>
      </c>
      <c r="I11" s="89">
        <v>2928.0</v>
      </c>
      <c r="J11" s="89">
        <v>5656.0</v>
      </c>
    </row>
    <row r="12" ht="14.25" customHeight="1">
      <c r="C12" s="88" t="s">
        <v>148</v>
      </c>
      <c r="D12" s="89">
        <v>8373041.0</v>
      </c>
      <c r="E12" s="89">
        <v>6768273.0</v>
      </c>
      <c r="F12" s="89">
        <v>2666618.0</v>
      </c>
      <c r="G12" s="89">
        <v>2100827.0</v>
      </c>
      <c r="H12" s="89">
        <v>1016165.0</v>
      </c>
      <c r="I12" s="89">
        <v>419970.0</v>
      </c>
      <c r="J12" s="89">
        <v>196809.0</v>
      </c>
    </row>
    <row r="13" ht="14.25" customHeight="1">
      <c r="C13" s="88" t="s">
        <v>149</v>
      </c>
      <c r="D13" s="89">
        <v>7768093.0</v>
      </c>
      <c r="E13" s="89">
        <v>6387967.0</v>
      </c>
      <c r="F13" s="89">
        <v>2455194.0</v>
      </c>
      <c r="G13" s="89">
        <v>1969670.0</v>
      </c>
      <c r="H13" s="89">
        <v>938039.0</v>
      </c>
      <c r="I13" s="89">
        <v>392414.0</v>
      </c>
      <c r="J13" s="89">
        <v>190173.0</v>
      </c>
    </row>
    <row r="14" ht="14.25" customHeight="1">
      <c r="C14" s="84"/>
      <c r="D14" s="84"/>
      <c r="E14" s="84"/>
      <c r="F14" s="84"/>
      <c r="G14" s="84"/>
      <c r="H14" s="84"/>
      <c r="I14" s="84"/>
      <c r="J14" s="84"/>
    </row>
    <row r="15" ht="14.25" customHeight="1">
      <c r="C15" s="88" t="s">
        <v>150</v>
      </c>
      <c r="D15" s="89">
        <v>4800852.0</v>
      </c>
      <c r="E15" s="89">
        <v>885149.0</v>
      </c>
      <c r="F15" s="89">
        <v>744751.0</v>
      </c>
      <c r="G15" s="89">
        <v>125703.0</v>
      </c>
      <c r="H15" s="89">
        <v>87887.0</v>
      </c>
      <c r="I15" s="89">
        <v>67660.0</v>
      </c>
      <c r="J15" s="89">
        <v>41247.0</v>
      </c>
    </row>
    <row r="16" ht="14.25" customHeight="1">
      <c r="C16" s="88" t="s">
        <v>151</v>
      </c>
      <c r="D16" s="89">
        <v>105526.0</v>
      </c>
      <c r="E16" s="89">
        <v>92104.0</v>
      </c>
      <c r="F16" s="89">
        <v>111398.0</v>
      </c>
      <c r="G16" s="89">
        <v>61612.0</v>
      </c>
      <c r="H16" s="89">
        <v>50360.0</v>
      </c>
      <c r="I16" s="89">
        <v>45719.0</v>
      </c>
      <c r="J16" s="89">
        <v>33048.0</v>
      </c>
    </row>
    <row r="17" ht="14.25" customHeight="1">
      <c r="C17" s="88" t="s">
        <v>152</v>
      </c>
      <c r="D17" s="89">
        <v>495024.0</v>
      </c>
      <c r="E17" s="89">
        <v>447541.0</v>
      </c>
      <c r="F17" s="89">
        <v>479147.0</v>
      </c>
      <c r="G17" s="89">
        <v>64091.0</v>
      </c>
      <c r="H17" s="89">
        <v>37527.0</v>
      </c>
      <c r="I17" s="89">
        <v>21941.0</v>
      </c>
      <c r="J17" s="89">
        <v>8199.0</v>
      </c>
    </row>
    <row r="18" ht="14.25" customHeight="1">
      <c r="C18" s="88" t="s">
        <v>153</v>
      </c>
      <c r="D18" s="89">
        <v>4200302.0</v>
      </c>
      <c r="E18" s="89">
        <v>345504.0</v>
      </c>
      <c r="F18" s="89">
        <v>154206.0</v>
      </c>
      <c r="G18" s="85" t="s">
        <v>146</v>
      </c>
      <c r="H18" s="85" t="s">
        <v>146</v>
      </c>
      <c r="I18" s="85" t="s">
        <v>146</v>
      </c>
      <c r="J18" s="85" t="s">
        <v>146</v>
      </c>
    </row>
    <row r="19" ht="14.25" customHeight="1">
      <c r="C19" s="84"/>
      <c r="D19" s="84"/>
      <c r="E19" s="84"/>
      <c r="F19" s="84"/>
      <c r="G19" s="84"/>
      <c r="H19" s="84"/>
      <c r="I19" s="84"/>
      <c r="J19" s="84"/>
    </row>
    <row r="20" ht="14.25" customHeight="1">
      <c r="C20" s="88" t="s">
        <v>154</v>
      </c>
      <c r="D20" s="89">
        <v>1.3340172E7</v>
      </c>
      <c r="E20" s="89">
        <v>7762905.0</v>
      </c>
      <c r="F20" s="89">
        <v>3489479.0</v>
      </c>
      <c r="G20" s="89">
        <v>2254785.0</v>
      </c>
      <c r="H20" s="89">
        <v>1113564.0</v>
      </c>
      <c r="I20" s="89">
        <v>490558.0</v>
      </c>
      <c r="J20" s="89">
        <v>243712.0</v>
      </c>
    </row>
    <row r="21" ht="14.25" customHeight="1">
      <c r="C21" s="84"/>
      <c r="D21" s="84"/>
      <c r="E21" s="84"/>
      <c r="F21" s="84"/>
      <c r="G21" s="84"/>
      <c r="H21" s="84"/>
      <c r="I21" s="84"/>
      <c r="J21" s="84"/>
    </row>
    <row r="22" ht="14.25" customHeight="1">
      <c r="C22" s="82" t="s">
        <v>134</v>
      </c>
      <c r="D22" s="83" t="s">
        <v>135</v>
      </c>
      <c r="E22" s="83" t="s">
        <v>136</v>
      </c>
      <c r="F22" s="83" t="s">
        <v>137</v>
      </c>
      <c r="G22" s="83" t="s">
        <v>138</v>
      </c>
      <c r="H22" s="83" t="s">
        <v>139</v>
      </c>
      <c r="I22" s="83" t="s">
        <v>140</v>
      </c>
      <c r="J22" s="83" t="s">
        <v>141</v>
      </c>
    </row>
    <row r="23" ht="14.25" customHeight="1">
      <c r="C23" s="84"/>
      <c r="D23" s="85" t="s">
        <v>142</v>
      </c>
      <c r="E23" s="85" t="s">
        <v>142</v>
      </c>
      <c r="F23" s="85" t="s">
        <v>142</v>
      </c>
      <c r="G23" s="85" t="s">
        <v>142</v>
      </c>
      <c r="H23" s="85" t="s">
        <v>142</v>
      </c>
      <c r="I23" s="85" t="s">
        <v>142</v>
      </c>
      <c r="J23" s="85" t="s">
        <v>142</v>
      </c>
    </row>
    <row r="24" ht="14.25" customHeight="1">
      <c r="C24" s="86" t="s">
        <v>155</v>
      </c>
      <c r="D24" s="87"/>
      <c r="E24" s="87"/>
      <c r="F24" s="87"/>
      <c r="G24" s="87"/>
      <c r="H24" s="87"/>
      <c r="I24" s="87"/>
      <c r="J24" s="87"/>
    </row>
    <row r="25" ht="14.25" customHeight="1">
      <c r="C25" s="88" t="s">
        <v>156</v>
      </c>
      <c r="D25" s="89">
        <v>702733.0</v>
      </c>
      <c r="E25" s="89">
        <v>438332.0</v>
      </c>
      <c r="F25" s="89">
        <v>316382.0</v>
      </c>
      <c r="G25" s="89">
        <v>138688.0</v>
      </c>
      <c r="H25" s="89">
        <v>94754.0</v>
      </c>
      <c r="I25" s="89">
        <v>66532.0</v>
      </c>
      <c r="J25" s="89">
        <v>37237.0</v>
      </c>
    </row>
    <row r="26" ht="14.25" customHeight="1">
      <c r="C26" s="88" t="s">
        <v>157</v>
      </c>
      <c r="D26" s="85" t="s">
        <v>146</v>
      </c>
      <c r="E26" s="85" t="s">
        <v>146</v>
      </c>
      <c r="F26" s="85" t="s">
        <v>146</v>
      </c>
      <c r="G26" s="85" t="s">
        <v>146</v>
      </c>
      <c r="H26" s="85" t="s">
        <v>146</v>
      </c>
      <c r="I26" s="85" t="s">
        <v>146</v>
      </c>
      <c r="J26" s="85" t="s">
        <v>146</v>
      </c>
    </row>
    <row r="27" ht="14.25" customHeight="1">
      <c r="C27" s="88" t="s">
        <v>158</v>
      </c>
      <c r="D27" s="89">
        <v>284010.0</v>
      </c>
      <c r="E27" s="89">
        <v>168720.0</v>
      </c>
      <c r="F27" s="89">
        <v>90517.0</v>
      </c>
      <c r="G27" s="89">
        <v>61271.0</v>
      </c>
      <c r="H27" s="89">
        <v>44333.0</v>
      </c>
      <c r="I27" s="89">
        <v>34319.0</v>
      </c>
      <c r="J27" s="89">
        <v>18453.0</v>
      </c>
    </row>
    <row r="28" ht="14.25" customHeight="1">
      <c r="C28" s="88" t="s">
        <v>159</v>
      </c>
      <c r="D28" s="89">
        <v>418723.0</v>
      </c>
      <c r="E28" s="89">
        <v>269612.0</v>
      </c>
      <c r="F28" s="89">
        <v>225865.0</v>
      </c>
      <c r="G28" s="89">
        <v>77417.0</v>
      </c>
      <c r="H28" s="89">
        <v>50421.0</v>
      </c>
      <c r="I28" s="89">
        <v>32213.0</v>
      </c>
      <c r="J28" s="89">
        <v>18784.0</v>
      </c>
    </row>
    <row r="29" ht="14.25" customHeight="1">
      <c r="A29" s="90"/>
      <c r="B29" s="90"/>
      <c r="C29" s="84"/>
      <c r="D29" s="84"/>
      <c r="E29" s="84"/>
      <c r="F29" s="84"/>
      <c r="G29" s="84"/>
      <c r="H29" s="84"/>
      <c r="I29" s="84"/>
      <c r="J29" s="84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ht="14.25" customHeight="1">
      <c r="C30" s="88" t="s">
        <v>160</v>
      </c>
      <c r="D30" s="89">
        <v>1504098.0</v>
      </c>
      <c r="E30" s="89">
        <v>923850.0</v>
      </c>
      <c r="F30" s="89">
        <v>157363.0</v>
      </c>
      <c r="G30" s="89">
        <v>25329.0</v>
      </c>
      <c r="H30" s="89">
        <v>17710.0</v>
      </c>
      <c r="I30" s="89">
        <v>13550.0</v>
      </c>
      <c r="J30" s="89">
        <v>11158.0</v>
      </c>
    </row>
    <row r="31" ht="14.25" customHeight="1">
      <c r="C31" s="88" t="s">
        <v>161</v>
      </c>
      <c r="D31" s="89">
        <v>1157739.0</v>
      </c>
      <c r="E31" s="89">
        <v>902844.0</v>
      </c>
      <c r="F31" s="89">
        <v>142641.0</v>
      </c>
      <c r="G31" s="89">
        <v>22316.0</v>
      </c>
      <c r="H31" s="89">
        <v>14970.0</v>
      </c>
      <c r="I31" s="89">
        <v>12628.0</v>
      </c>
      <c r="J31" s="89">
        <v>10497.0</v>
      </c>
    </row>
    <row r="32" ht="14.25" customHeight="1">
      <c r="C32" s="88" t="s">
        <v>162</v>
      </c>
      <c r="D32" s="89">
        <v>346359.0</v>
      </c>
      <c r="E32" s="89">
        <v>21006.0</v>
      </c>
      <c r="F32" s="89">
        <v>14722.0</v>
      </c>
      <c r="G32" s="89">
        <v>3013.0</v>
      </c>
      <c r="H32" s="89">
        <v>2740.0</v>
      </c>
      <c r="I32" s="89">
        <v>922.0</v>
      </c>
      <c r="J32" s="89">
        <v>661.0</v>
      </c>
    </row>
    <row r="33" ht="14.25" customHeight="1">
      <c r="C33" s="88" t="s">
        <v>163</v>
      </c>
      <c r="D33" s="85" t="s">
        <v>146</v>
      </c>
      <c r="E33" s="85" t="s">
        <v>146</v>
      </c>
      <c r="F33" s="85" t="s">
        <v>146</v>
      </c>
      <c r="G33" s="85" t="s">
        <v>146</v>
      </c>
      <c r="H33" s="85" t="s">
        <v>146</v>
      </c>
      <c r="I33" s="85" t="s">
        <v>146</v>
      </c>
      <c r="J33" s="85" t="s">
        <v>146</v>
      </c>
    </row>
    <row r="34" ht="14.25" customHeight="1">
      <c r="C34" s="84"/>
      <c r="D34" s="84"/>
      <c r="E34" s="84"/>
      <c r="F34" s="84"/>
      <c r="G34" s="84"/>
      <c r="H34" s="84"/>
      <c r="I34" s="84"/>
      <c r="J34" s="84"/>
    </row>
    <row r="35" ht="14.25" customHeight="1">
      <c r="C35" s="88" t="s">
        <v>164</v>
      </c>
      <c r="D35" s="89">
        <v>1.1133341E7</v>
      </c>
      <c r="E35" s="89">
        <v>6400723.0</v>
      </c>
      <c r="F35" s="89">
        <v>3015734.0</v>
      </c>
      <c r="G35" s="89">
        <v>2090768.0</v>
      </c>
      <c r="H35" s="89">
        <v>1001100.0</v>
      </c>
      <c r="I35" s="89">
        <v>410476.0</v>
      </c>
      <c r="J35" s="89">
        <v>195317.0</v>
      </c>
    </row>
    <row r="36" ht="14.25" customHeight="1">
      <c r="C36" s="88" t="s">
        <v>165</v>
      </c>
      <c r="D36" s="89">
        <v>8040099.0</v>
      </c>
      <c r="E36" s="89">
        <v>6115232.0</v>
      </c>
      <c r="F36" s="89">
        <v>3256284.0</v>
      </c>
      <c r="G36" s="89">
        <v>2215936.0</v>
      </c>
      <c r="H36" s="89">
        <v>1077477.0</v>
      </c>
      <c r="I36" s="89">
        <v>468494.0</v>
      </c>
      <c r="J36" s="89">
        <v>231452.0</v>
      </c>
    </row>
    <row r="37" ht="14.25" customHeight="1">
      <c r="C37" s="88" t="s">
        <v>159</v>
      </c>
      <c r="D37" s="89">
        <v>3093242.0</v>
      </c>
      <c r="E37" s="89">
        <v>285491.0</v>
      </c>
      <c r="F37" s="89">
        <v>-240550.0</v>
      </c>
      <c r="G37" s="89">
        <v>-125168.0</v>
      </c>
      <c r="H37" s="89">
        <v>-76377.0</v>
      </c>
      <c r="I37" s="89">
        <v>-58018.0</v>
      </c>
      <c r="J37" s="89">
        <v>-36135.0</v>
      </c>
    </row>
    <row r="38" ht="14.25" customHeight="1">
      <c r="C38" s="84"/>
      <c r="D38" s="84"/>
      <c r="E38" s="84"/>
      <c r="F38" s="84"/>
      <c r="G38" s="84"/>
      <c r="H38" s="84"/>
      <c r="I38" s="84"/>
      <c r="J38" s="84"/>
    </row>
    <row r="39" ht="14.25" customHeight="1">
      <c r="C39" s="88" t="s">
        <v>166</v>
      </c>
      <c r="D39" s="89">
        <v>1.3340172E7</v>
      </c>
      <c r="E39" s="89">
        <v>7762905.0</v>
      </c>
      <c r="F39" s="89">
        <v>3489479.0</v>
      </c>
      <c r="G39" s="89">
        <v>2254785.0</v>
      </c>
      <c r="H39" s="89">
        <v>1113564.0</v>
      </c>
      <c r="I39" s="89">
        <v>490558.0</v>
      </c>
      <c r="J39" s="89">
        <v>243712.0</v>
      </c>
    </row>
    <row r="40" ht="14.25" customHeight="1">
      <c r="C40" s="84"/>
      <c r="D40" s="84"/>
      <c r="E40" s="84"/>
      <c r="F40" s="84"/>
      <c r="G40" s="84"/>
      <c r="H40" s="84"/>
      <c r="I40" s="84"/>
      <c r="J40" s="84"/>
    </row>
    <row r="41" ht="14.25" customHeight="1">
      <c r="C41" s="86" t="s">
        <v>167</v>
      </c>
      <c r="D41" s="87"/>
      <c r="E41" s="87"/>
      <c r="F41" s="87"/>
      <c r="G41" s="87"/>
      <c r="H41" s="87"/>
      <c r="I41" s="87"/>
      <c r="J41" s="87"/>
    </row>
    <row r="42" ht="14.25" customHeight="1">
      <c r="C42" s="88" t="s">
        <v>168</v>
      </c>
      <c r="D42" s="89">
        <v>1.47209308507E8</v>
      </c>
      <c r="E42" s="89">
        <v>1.18404380035E8</v>
      </c>
      <c r="F42" s="89">
        <v>3.8689252448E7</v>
      </c>
      <c r="G42" s="89">
        <v>1.1601884063000001E7</v>
      </c>
      <c r="H42" s="89">
        <v>7842902.542</v>
      </c>
      <c r="I42" s="89">
        <v>2887599.569</v>
      </c>
      <c r="J42" s="89">
        <v>241160.753</v>
      </c>
    </row>
    <row r="43" ht="14.25" customHeight="1">
      <c r="C43" s="88" t="s">
        <v>169</v>
      </c>
      <c r="D43" s="85" t="s">
        <v>146</v>
      </c>
      <c r="E43" s="85" t="s">
        <v>146</v>
      </c>
      <c r="F43" s="85" t="s">
        <v>146</v>
      </c>
      <c r="G43" s="85" t="s">
        <v>146</v>
      </c>
      <c r="H43" s="85" t="s">
        <v>146</v>
      </c>
      <c r="I43" s="85" t="s">
        <v>146</v>
      </c>
      <c r="J43" s="85" t="s">
        <v>146</v>
      </c>
    </row>
    <row r="44" ht="14.25" customHeight="1">
      <c r="C44" s="88" t="s">
        <v>170</v>
      </c>
      <c r="D44" s="89">
        <v>7836587.0</v>
      </c>
      <c r="E44" s="89">
        <v>6439424.0</v>
      </c>
      <c r="F44" s="89">
        <v>2428346.0</v>
      </c>
      <c r="G44" s="89">
        <v>1990394.0</v>
      </c>
      <c r="H44" s="89">
        <v>930923.0</v>
      </c>
      <c r="I44" s="89">
        <v>356366.0</v>
      </c>
      <c r="J44" s="89">
        <v>165228.0</v>
      </c>
    </row>
    <row r="45" ht="14.25" customHeight="1">
      <c r="C45" s="88" t="s">
        <v>171</v>
      </c>
      <c r="D45" s="89">
        <v>2206831.0</v>
      </c>
      <c r="E45" s="89">
        <v>1362182.0</v>
      </c>
      <c r="F45" s="89">
        <v>473745.0</v>
      </c>
      <c r="G45" s="89">
        <v>164017.0</v>
      </c>
      <c r="H45" s="89">
        <v>112464.0</v>
      </c>
      <c r="I45" s="89">
        <v>80082.0</v>
      </c>
      <c r="J45" s="89">
        <v>48395.0</v>
      </c>
    </row>
    <row r="46" ht="14.25" customHeight="1">
      <c r="C46" s="84"/>
      <c r="D46" s="84"/>
      <c r="E46" s="84"/>
      <c r="F46" s="84"/>
      <c r="G46" s="84"/>
      <c r="H46" s="84"/>
      <c r="I46" s="84"/>
      <c r="J46" s="84"/>
    </row>
    <row r="47" ht="14.25" customHeight="1">
      <c r="C47" s="88" t="s">
        <v>172</v>
      </c>
      <c r="D47" s="85" t="s">
        <v>146</v>
      </c>
      <c r="E47" s="89">
        <v>7000.0</v>
      </c>
      <c r="F47" s="89">
        <v>5000.0</v>
      </c>
      <c r="G47" s="85" t="s">
        <v>146</v>
      </c>
      <c r="H47" s="89">
        <v>3000.0</v>
      </c>
      <c r="I47" s="85" t="s">
        <v>146</v>
      </c>
      <c r="J47" s="89">
        <v>1048.0</v>
      </c>
    </row>
    <row r="48" ht="14.25" customHeight="1"/>
    <row r="49" ht="14.25" customHeight="1"/>
    <row r="50" ht="14.25" customHeight="1"/>
    <row r="51" ht="14.25" customHeight="1">
      <c r="C51" s="91" t="s">
        <v>134</v>
      </c>
      <c r="D51" s="92" t="s">
        <v>135</v>
      </c>
      <c r="E51" s="92" t="s">
        <v>136</v>
      </c>
      <c r="F51" s="92" t="s">
        <v>137</v>
      </c>
    </row>
    <row r="52" ht="14.25" customHeight="1">
      <c r="C52" s="93"/>
      <c r="D52" s="94" t="s">
        <v>142</v>
      </c>
      <c r="E52" s="94" t="s">
        <v>142</v>
      </c>
      <c r="F52" s="94" t="s">
        <v>142</v>
      </c>
    </row>
    <row r="53" ht="14.25" customHeight="1">
      <c r="C53" s="95" t="s">
        <v>143</v>
      </c>
      <c r="D53" s="96"/>
      <c r="E53" s="96"/>
      <c r="F53" s="96"/>
    </row>
    <row r="54" ht="14.25" customHeight="1">
      <c r="C54" s="93"/>
      <c r="D54" s="93"/>
      <c r="E54" s="93"/>
      <c r="F54" s="93"/>
    </row>
    <row r="55" ht="14.25" customHeight="1">
      <c r="C55" s="95" t="s">
        <v>113</v>
      </c>
      <c r="D55" s="96"/>
      <c r="E55" s="96"/>
      <c r="F55" s="96"/>
    </row>
    <row r="56" ht="14.25" customHeight="1">
      <c r="C56" s="97" t="s">
        <v>144</v>
      </c>
      <c r="D56" s="98">
        <v>8539320.0</v>
      </c>
      <c r="E56" s="98">
        <v>6877756.0</v>
      </c>
      <c r="F56" s="98">
        <v>2744728.0</v>
      </c>
    </row>
    <row r="57" ht="14.25" customHeight="1">
      <c r="C57" s="97" t="s">
        <v>145</v>
      </c>
      <c r="D57" s="94" t="s">
        <v>146</v>
      </c>
      <c r="E57" s="94" t="s">
        <v>146</v>
      </c>
      <c r="F57" s="94" t="s">
        <v>146</v>
      </c>
    </row>
    <row r="58" ht="14.25" customHeight="1">
      <c r="C58" s="97" t="s">
        <v>147</v>
      </c>
      <c r="D58" s="98">
        <v>166279.0</v>
      </c>
      <c r="E58" s="98">
        <v>109483.0</v>
      </c>
      <c r="F58" s="98">
        <v>78110.0</v>
      </c>
    </row>
    <row r="59" ht="14.25" customHeight="1">
      <c r="C59" s="97" t="s">
        <v>148</v>
      </c>
      <c r="D59" s="98">
        <v>8373041.0</v>
      </c>
      <c r="E59" s="98">
        <v>6768273.0</v>
      </c>
      <c r="F59" s="98">
        <v>2666618.0</v>
      </c>
    </row>
    <row r="60" ht="14.25" customHeight="1">
      <c r="C60" s="97" t="s">
        <v>149</v>
      </c>
      <c r="D60" s="98">
        <v>7768093.0</v>
      </c>
      <c r="E60" s="98">
        <v>6387967.0</v>
      </c>
      <c r="F60" s="98">
        <v>2455194.0</v>
      </c>
    </row>
    <row r="61" ht="14.25" customHeight="1">
      <c r="C61" s="93"/>
      <c r="D61" s="93"/>
      <c r="E61" s="93"/>
      <c r="F61" s="93"/>
    </row>
    <row r="62" ht="14.25" customHeight="1">
      <c r="C62" s="97" t="s">
        <v>150</v>
      </c>
      <c r="D62" s="98">
        <v>4800852.0</v>
      </c>
      <c r="E62" s="98">
        <v>885149.0</v>
      </c>
      <c r="F62" s="98">
        <v>744751.0</v>
      </c>
    </row>
    <row r="63" ht="14.25" customHeight="1">
      <c r="C63" s="97" t="s">
        <v>151</v>
      </c>
      <c r="D63" s="98">
        <v>105526.0</v>
      </c>
      <c r="E63" s="98">
        <v>92104.0</v>
      </c>
      <c r="F63" s="98">
        <v>111398.0</v>
      </c>
    </row>
    <row r="64" ht="14.25" customHeight="1">
      <c r="C64" s="97" t="s">
        <v>152</v>
      </c>
      <c r="D64" s="98">
        <v>495024.0</v>
      </c>
      <c r="E64" s="98">
        <v>447541.0</v>
      </c>
      <c r="F64" s="98">
        <v>479147.0</v>
      </c>
    </row>
    <row r="65" ht="14.25" customHeight="1">
      <c r="C65" s="97" t="s">
        <v>153</v>
      </c>
      <c r="D65" s="98">
        <v>4200302.0</v>
      </c>
      <c r="E65" s="98">
        <v>345504.0</v>
      </c>
      <c r="F65" s="98">
        <v>154206.0</v>
      </c>
    </row>
    <row r="66" ht="14.25" customHeight="1">
      <c r="C66" s="93"/>
      <c r="D66" s="93"/>
      <c r="E66" s="93"/>
      <c r="F66" s="93"/>
    </row>
    <row r="67" ht="14.25" customHeight="1">
      <c r="C67" s="97" t="s">
        <v>154</v>
      </c>
      <c r="D67" s="98">
        <v>1.3340172E7</v>
      </c>
      <c r="E67" s="98">
        <v>7762905.0</v>
      </c>
      <c r="F67" s="98">
        <v>3489479.0</v>
      </c>
    </row>
    <row r="68" ht="14.25" customHeight="1">
      <c r="C68" s="97"/>
      <c r="D68" s="98"/>
      <c r="E68" s="98"/>
      <c r="F68" s="98"/>
    </row>
    <row r="69" ht="14.25" customHeight="1">
      <c r="C69" s="95" t="s">
        <v>155</v>
      </c>
      <c r="D69" s="96"/>
      <c r="E69" s="96"/>
      <c r="F69" s="96"/>
    </row>
    <row r="70" ht="14.25" customHeight="1">
      <c r="C70" s="97" t="s">
        <v>156</v>
      </c>
      <c r="D70" s="98">
        <v>702733.0</v>
      </c>
      <c r="E70" s="98">
        <v>438332.0</v>
      </c>
      <c r="F70" s="98">
        <v>316382.0</v>
      </c>
    </row>
    <row r="71" ht="14.25" customHeight="1">
      <c r="C71" s="97" t="s">
        <v>157</v>
      </c>
      <c r="D71" s="94" t="s">
        <v>146</v>
      </c>
      <c r="E71" s="94" t="s">
        <v>146</v>
      </c>
      <c r="F71" s="94" t="s">
        <v>146</v>
      </c>
    </row>
    <row r="72" ht="14.25" customHeight="1">
      <c r="C72" s="97" t="s">
        <v>158</v>
      </c>
      <c r="D72" s="98">
        <v>284010.0</v>
      </c>
      <c r="E72" s="98">
        <v>168720.0</v>
      </c>
      <c r="F72" s="98">
        <v>90517.0</v>
      </c>
      <c r="G72" s="99"/>
    </row>
    <row r="73" ht="14.25" customHeight="1">
      <c r="C73" s="97" t="s">
        <v>159</v>
      </c>
      <c r="D73" s="98">
        <v>418723.0</v>
      </c>
      <c r="E73" s="98">
        <v>269612.0</v>
      </c>
      <c r="F73" s="98">
        <v>225865.0</v>
      </c>
    </row>
    <row r="74" ht="14.25" customHeight="1">
      <c r="C74" s="93"/>
      <c r="D74" s="93"/>
      <c r="E74" s="93"/>
      <c r="F74" s="93"/>
    </row>
    <row r="75" ht="14.25" customHeight="1">
      <c r="C75" s="97" t="s">
        <v>160</v>
      </c>
      <c r="D75" s="98">
        <v>1504098.0</v>
      </c>
      <c r="E75" s="98">
        <v>923850.0</v>
      </c>
      <c r="F75" s="98">
        <v>157363.0</v>
      </c>
    </row>
    <row r="76" ht="14.25" customHeight="1">
      <c r="C76" s="97" t="s">
        <v>161</v>
      </c>
      <c r="D76" s="98">
        <v>1157739.0</v>
      </c>
      <c r="E76" s="98">
        <v>902844.0</v>
      </c>
      <c r="F76" s="98">
        <v>142641.0</v>
      </c>
    </row>
    <row r="77" ht="14.25" customHeight="1">
      <c r="C77" s="97" t="s">
        <v>162</v>
      </c>
      <c r="D77" s="98">
        <v>346359.0</v>
      </c>
      <c r="E77" s="98">
        <v>21006.0</v>
      </c>
      <c r="F77" s="98">
        <v>14722.0</v>
      </c>
    </row>
    <row r="78" ht="14.25" customHeight="1">
      <c r="C78" s="97" t="s">
        <v>164</v>
      </c>
      <c r="D78" s="98">
        <v>1.1133341E7</v>
      </c>
      <c r="E78" s="98">
        <v>6400723.0</v>
      </c>
      <c r="F78" s="98">
        <v>3015734.0</v>
      </c>
    </row>
    <row r="79" ht="14.25" customHeight="1">
      <c r="C79" s="97" t="s">
        <v>165</v>
      </c>
      <c r="D79" s="98">
        <v>8040099.0</v>
      </c>
      <c r="E79" s="98">
        <v>6115232.0</v>
      </c>
      <c r="F79" s="98">
        <v>3256284.0</v>
      </c>
    </row>
    <row r="80" ht="14.25" customHeight="1">
      <c r="C80" s="97" t="s">
        <v>159</v>
      </c>
      <c r="D80" s="98">
        <v>3093242.0</v>
      </c>
      <c r="E80" s="98">
        <v>285491.0</v>
      </c>
      <c r="F80" s="98">
        <v>-240550.0</v>
      </c>
    </row>
    <row r="81" ht="14.25" customHeight="1">
      <c r="C81" s="93"/>
      <c r="D81" s="93"/>
      <c r="E81" s="93"/>
      <c r="F81" s="93"/>
    </row>
    <row r="82" ht="14.25" customHeight="1">
      <c r="C82" s="97" t="s">
        <v>166</v>
      </c>
      <c r="D82" s="98">
        <v>1.3340172E7</v>
      </c>
      <c r="E82" s="98">
        <v>7762905.0</v>
      </c>
      <c r="F82" s="98">
        <v>3489479.0</v>
      </c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>
      <c r="C108" s="84"/>
      <c r="D108" s="84"/>
      <c r="E108" s="84"/>
      <c r="F108" s="84"/>
    </row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6.14"/>
    <col customWidth="1" min="4" max="10" width="12.86"/>
    <col customWidth="1" min="11" max="26" width="8.71"/>
  </cols>
  <sheetData>
    <row r="1" ht="14.25" customHeight="1"/>
    <row r="2" ht="14.25" customHeight="1"/>
    <row r="3" ht="14.25" customHeight="1">
      <c r="C3" s="82" t="s">
        <v>134</v>
      </c>
      <c r="D3" s="83" t="s">
        <v>135</v>
      </c>
      <c r="E3" s="83" t="s">
        <v>136</v>
      </c>
      <c r="F3" s="83" t="s">
        <v>137</v>
      </c>
      <c r="G3" s="83" t="s">
        <v>138</v>
      </c>
      <c r="H3" s="83" t="s">
        <v>139</v>
      </c>
      <c r="I3" s="83" t="s">
        <v>140</v>
      </c>
      <c r="J3" s="83" t="s">
        <v>141</v>
      </c>
    </row>
    <row r="4" ht="14.25" customHeight="1">
      <c r="C4" s="84"/>
      <c r="D4" s="85" t="s">
        <v>142</v>
      </c>
      <c r="E4" s="85" t="s">
        <v>142</v>
      </c>
      <c r="F4" s="85" t="s">
        <v>142</v>
      </c>
      <c r="G4" s="85" t="s">
        <v>142</v>
      </c>
      <c r="H4" s="85" t="s">
        <v>142</v>
      </c>
      <c r="I4" s="85" t="s">
        <v>142</v>
      </c>
      <c r="J4" s="85" t="s">
        <v>142</v>
      </c>
    </row>
    <row r="5" ht="14.25" customHeight="1">
      <c r="C5" s="86" t="s">
        <v>173</v>
      </c>
      <c r="D5" s="87"/>
      <c r="E5" s="87"/>
      <c r="F5" s="87"/>
      <c r="G5" s="87"/>
      <c r="H5" s="87"/>
      <c r="I5" s="87"/>
      <c r="J5" s="87"/>
    </row>
    <row r="6" ht="14.25" customHeight="1">
      <c r="C6" s="84"/>
      <c r="D6" s="84"/>
      <c r="E6" s="84"/>
      <c r="F6" s="84"/>
      <c r="G6" s="84"/>
      <c r="H6" s="84"/>
      <c r="I6" s="84"/>
      <c r="J6" s="84"/>
    </row>
    <row r="7" ht="14.25" customHeight="1">
      <c r="C7" s="88" t="s">
        <v>174</v>
      </c>
      <c r="D7" s="89">
        <v>4611856.0</v>
      </c>
      <c r="E7" s="89">
        <v>2929491.0</v>
      </c>
      <c r="F7" s="89">
        <v>1578173.0</v>
      </c>
      <c r="G7" s="89">
        <v>1073229.0</v>
      </c>
      <c r="H7" s="89">
        <v>673304.0</v>
      </c>
      <c r="I7" s="89">
        <v>389330.0</v>
      </c>
      <c r="J7" s="89">
        <v>205233.0</v>
      </c>
    </row>
    <row r="8" ht="14.25" customHeight="1">
      <c r="C8" s="88" t="s">
        <v>175</v>
      </c>
      <c r="D8" s="89">
        <v>4611856.0</v>
      </c>
      <c r="E8" s="89">
        <v>2929491.0</v>
      </c>
      <c r="F8" s="89">
        <v>1578173.0</v>
      </c>
      <c r="G8" s="89">
        <v>1073229.0</v>
      </c>
      <c r="H8" s="89">
        <v>673304.0</v>
      </c>
      <c r="I8" s="89">
        <v>389330.0</v>
      </c>
      <c r="J8" s="89">
        <v>205233.0</v>
      </c>
    </row>
    <row r="9" ht="14.25" customHeight="1">
      <c r="C9" s="84"/>
      <c r="D9" s="84"/>
      <c r="E9" s="84"/>
      <c r="F9" s="84"/>
      <c r="G9" s="84"/>
      <c r="H9" s="84"/>
      <c r="I9" s="84"/>
      <c r="J9" s="84"/>
    </row>
    <row r="10" ht="14.25" customHeight="1">
      <c r="C10" s="88" t="s">
        <v>176</v>
      </c>
      <c r="D10" s="89">
        <v>-2106545.0</v>
      </c>
      <c r="E10" s="89">
        <v>-1355926.0</v>
      </c>
      <c r="F10" s="89">
        <v>-693742.0</v>
      </c>
      <c r="G10" s="89">
        <v>-461292.0</v>
      </c>
      <c r="H10" s="89">
        <v>-279013.0</v>
      </c>
      <c r="I10" s="89">
        <v>-165868.0</v>
      </c>
      <c r="J10" s="89">
        <v>-86926.0</v>
      </c>
    </row>
    <row r="11" ht="14.25" customHeight="1">
      <c r="C11" s="84"/>
      <c r="D11" s="84"/>
      <c r="E11" s="84"/>
      <c r="F11" s="84"/>
      <c r="G11" s="84"/>
      <c r="H11" s="84"/>
      <c r="I11" s="84"/>
      <c r="J11" s="84"/>
    </row>
    <row r="12" ht="14.25" customHeight="1">
      <c r="C12" s="88" t="s">
        <v>177</v>
      </c>
      <c r="D12" s="89">
        <v>2505311.0</v>
      </c>
      <c r="E12" s="89">
        <v>1573565.0</v>
      </c>
      <c r="F12" s="89">
        <v>884431.0</v>
      </c>
      <c r="G12" s="89">
        <v>611937.0</v>
      </c>
      <c r="H12" s="89">
        <v>394291.0</v>
      </c>
      <c r="I12" s="89">
        <v>223462.0</v>
      </c>
      <c r="J12" s="89">
        <v>118307.0</v>
      </c>
    </row>
    <row r="13" ht="14.25" customHeight="1">
      <c r="C13" s="84"/>
      <c r="D13" s="84"/>
      <c r="E13" s="84"/>
      <c r="F13" s="84"/>
      <c r="G13" s="84"/>
      <c r="H13" s="84"/>
      <c r="I13" s="84"/>
      <c r="J13" s="84"/>
    </row>
    <row r="14" ht="14.25" customHeight="1">
      <c r="C14" s="88" t="s">
        <v>178</v>
      </c>
      <c r="D14" s="89">
        <v>-2170360.0</v>
      </c>
      <c r="E14" s="89">
        <v>-1413352.0</v>
      </c>
      <c r="F14" s="89">
        <v>-989927.0</v>
      </c>
      <c r="G14" s="89">
        <v>-676811.0</v>
      </c>
      <c r="H14" s="89">
        <v>-420066.0</v>
      </c>
      <c r="I14" s="89">
        <v>-246660.0</v>
      </c>
      <c r="J14" s="89">
        <v>-128816.0</v>
      </c>
    </row>
    <row r="15" ht="14.25" customHeight="1">
      <c r="C15" s="88" t="s">
        <v>179</v>
      </c>
      <c r="D15" s="89">
        <v>-66308.0</v>
      </c>
      <c r="E15" s="89">
        <v>-70060.0</v>
      </c>
      <c r="F15" s="89">
        <v>-35651.0</v>
      </c>
      <c r="G15" s="89">
        <v>-27046.0</v>
      </c>
      <c r="H15" s="89">
        <v>-23382.0</v>
      </c>
      <c r="I15" s="89">
        <v>-13967.0</v>
      </c>
      <c r="J15" s="89">
        <v>-7236.0</v>
      </c>
    </row>
    <row r="16" ht="14.25" customHeight="1">
      <c r="C16" s="84"/>
      <c r="D16" s="84"/>
      <c r="E16" s="84"/>
      <c r="F16" s="84"/>
      <c r="G16" s="84"/>
      <c r="H16" s="84"/>
      <c r="I16" s="84"/>
      <c r="J16" s="84"/>
    </row>
    <row r="17" ht="14.25" customHeight="1">
      <c r="C17" s="88" t="s">
        <v>180</v>
      </c>
      <c r="D17" s="89">
        <v>268643.0</v>
      </c>
      <c r="E17" s="89">
        <v>90153.0</v>
      </c>
      <c r="F17" s="89">
        <v>-141147.0</v>
      </c>
      <c r="G17" s="89">
        <v>-91920.0</v>
      </c>
      <c r="H17" s="89">
        <v>-49157.0</v>
      </c>
      <c r="I17" s="89">
        <v>-37165.0</v>
      </c>
      <c r="J17" s="89">
        <v>-17745.0</v>
      </c>
    </row>
    <row r="18" ht="14.25" customHeight="1">
      <c r="C18" s="84"/>
      <c r="D18" s="84"/>
      <c r="E18" s="84"/>
      <c r="F18" s="84"/>
      <c r="G18" s="84"/>
      <c r="H18" s="84"/>
      <c r="I18" s="84"/>
      <c r="J18" s="84"/>
    </row>
    <row r="19" ht="14.25" customHeight="1">
      <c r="C19" s="88" t="s">
        <v>181</v>
      </c>
      <c r="D19" s="89">
        <v>15356.0</v>
      </c>
      <c r="E19" s="89">
        <v>23434.0</v>
      </c>
      <c r="F19" s="89">
        <v>48182.0</v>
      </c>
      <c r="G19" s="89">
        <v>29436.0</v>
      </c>
      <c r="H19" s="89">
        <v>7850.0</v>
      </c>
      <c r="I19" s="89">
        <v>1536.0</v>
      </c>
      <c r="J19" s="89">
        <v>200.0</v>
      </c>
    </row>
    <row r="20" ht="14.25" customHeight="1">
      <c r="C20" s="88" t="s">
        <v>182</v>
      </c>
      <c r="D20" s="89">
        <v>-3493.0</v>
      </c>
      <c r="E20" s="89">
        <v>-9085.0</v>
      </c>
      <c r="F20" s="89">
        <v>0.0</v>
      </c>
      <c r="G20" s="89">
        <v>0.0</v>
      </c>
      <c r="H20" s="89">
        <v>0.0</v>
      </c>
      <c r="I20" s="89">
        <v>0.0</v>
      </c>
      <c r="J20" s="89">
        <v>0.0</v>
      </c>
    </row>
    <row r="21" ht="14.25" customHeight="1">
      <c r="C21" s="88" t="s">
        <v>183</v>
      </c>
      <c r="D21" s="89">
        <v>11863.0</v>
      </c>
      <c r="E21" s="89">
        <v>14349.0</v>
      </c>
      <c r="F21" s="89">
        <v>48182.0</v>
      </c>
      <c r="G21" s="89">
        <v>29436.0</v>
      </c>
      <c r="H21" s="89">
        <v>7850.0</v>
      </c>
      <c r="I21" s="89">
        <v>1536.0</v>
      </c>
      <c r="J21" s="89">
        <v>200.0</v>
      </c>
    </row>
    <row r="22" ht="14.25" customHeight="1">
      <c r="C22" s="88" t="s">
        <v>184</v>
      </c>
      <c r="D22" s="89">
        <v>2860086.0</v>
      </c>
      <c r="E22" s="89">
        <v>135862.0</v>
      </c>
      <c r="F22" s="89">
        <v>-2850.0</v>
      </c>
      <c r="G22" s="89">
        <v>-2069.0</v>
      </c>
      <c r="H22" s="89">
        <v>1312.0</v>
      </c>
      <c r="I22" s="89">
        <v>274.0</v>
      </c>
      <c r="J22" s="89">
        <v>-1234.0</v>
      </c>
    </row>
    <row r="23" ht="14.25" customHeight="1">
      <c r="C23" s="88" t="s">
        <v>185</v>
      </c>
      <c r="D23" s="89">
        <v>3140592.0</v>
      </c>
      <c r="E23" s="89">
        <v>240364.0</v>
      </c>
      <c r="F23" s="89">
        <v>-95815.0</v>
      </c>
      <c r="G23" s="89">
        <v>-64553.0</v>
      </c>
      <c r="H23" s="89">
        <v>-39995.0</v>
      </c>
      <c r="I23" s="89">
        <v>-35355.0</v>
      </c>
      <c r="J23" s="89">
        <v>-18779.0</v>
      </c>
    </row>
    <row r="24" ht="14.25" customHeight="1">
      <c r="C24" s="84"/>
      <c r="D24" s="84"/>
      <c r="E24" s="84"/>
      <c r="F24" s="84"/>
      <c r="G24" s="84"/>
      <c r="H24" s="84"/>
      <c r="I24" s="84"/>
      <c r="J24" s="84"/>
    </row>
    <row r="25" ht="14.25" customHeight="1">
      <c r="C25" s="88" t="s">
        <v>186</v>
      </c>
      <c r="D25" s="89">
        <v>-225933.0</v>
      </c>
      <c r="E25" s="89">
        <v>79145.0</v>
      </c>
      <c r="F25" s="89">
        <v>-29027.0</v>
      </c>
      <c r="G25" s="89">
        <v>0.0</v>
      </c>
      <c r="H25" s="89">
        <v>0.0</v>
      </c>
      <c r="I25" s="89">
        <v>0.0</v>
      </c>
      <c r="J25" s="85" t="s">
        <v>146</v>
      </c>
    </row>
    <row r="26" ht="14.25" customHeight="1">
      <c r="C26" s="84"/>
      <c r="D26" s="84"/>
      <c r="E26" s="84"/>
      <c r="F26" s="84"/>
      <c r="G26" s="84"/>
      <c r="H26" s="84"/>
      <c r="I26" s="84"/>
      <c r="J26" s="84"/>
    </row>
    <row r="27" ht="14.25" customHeight="1">
      <c r="C27" s="88" t="s">
        <v>187</v>
      </c>
      <c r="D27" s="89">
        <v>2914659.0</v>
      </c>
      <c r="E27" s="89">
        <v>319509.0</v>
      </c>
      <c r="F27" s="89">
        <v>-124842.0</v>
      </c>
      <c r="G27" s="89">
        <v>-64553.0</v>
      </c>
      <c r="H27" s="89">
        <v>-39995.0</v>
      </c>
      <c r="I27" s="89">
        <v>-35355.0</v>
      </c>
      <c r="J27" s="89">
        <v>-18779.0</v>
      </c>
    </row>
    <row r="28" ht="14.25" customHeight="1">
      <c r="C28" s="84"/>
      <c r="D28" s="84"/>
      <c r="E28" s="84"/>
      <c r="F28" s="84"/>
      <c r="G28" s="84"/>
      <c r="H28" s="84"/>
      <c r="I28" s="84"/>
      <c r="J28" s="84"/>
    </row>
    <row r="29" ht="14.25" customHeight="1">
      <c r="C29" s="88" t="s">
        <v>188</v>
      </c>
      <c r="D29" s="89">
        <v>0.0</v>
      </c>
      <c r="E29" s="89">
        <v>0.0</v>
      </c>
      <c r="F29" s="89">
        <v>0.0</v>
      </c>
      <c r="G29" s="89">
        <v>0.0</v>
      </c>
      <c r="H29" s="89">
        <v>0.0</v>
      </c>
      <c r="I29" s="89">
        <v>0.0</v>
      </c>
      <c r="J29" s="89">
        <v>0.0</v>
      </c>
    </row>
    <row r="30" ht="14.25" customHeight="1">
      <c r="C30" s="84"/>
      <c r="D30" s="84"/>
      <c r="E30" s="84"/>
      <c r="F30" s="84"/>
      <c r="G30" s="84"/>
      <c r="H30" s="84"/>
      <c r="I30" s="84"/>
      <c r="J30" s="84"/>
    </row>
    <row r="31" ht="14.25" customHeight="1">
      <c r="C31" s="88" t="s">
        <v>189</v>
      </c>
      <c r="D31" s="89">
        <v>2914659.0</v>
      </c>
      <c r="E31" s="89">
        <v>319509.0</v>
      </c>
      <c r="F31" s="89">
        <v>-124842.0</v>
      </c>
      <c r="G31" s="89">
        <v>-64553.0</v>
      </c>
      <c r="H31" s="89">
        <v>-39995.0</v>
      </c>
      <c r="I31" s="89">
        <v>-35355.0</v>
      </c>
      <c r="J31" s="89">
        <v>-18779.0</v>
      </c>
    </row>
    <row r="32" ht="14.25" customHeight="1">
      <c r="C32" s="84"/>
      <c r="D32" s="84"/>
      <c r="E32" s="84"/>
      <c r="F32" s="84"/>
      <c r="G32" s="84"/>
      <c r="H32" s="84"/>
      <c r="I32" s="84"/>
      <c r="J32" s="84"/>
    </row>
    <row r="33" ht="14.25" customHeight="1">
      <c r="C33" s="86" t="s">
        <v>167</v>
      </c>
      <c r="D33" s="87"/>
      <c r="E33" s="87"/>
      <c r="F33" s="87"/>
      <c r="G33" s="87"/>
      <c r="H33" s="87"/>
      <c r="I33" s="87"/>
      <c r="J33" s="87"/>
    </row>
    <row r="34" ht="14.25" customHeight="1">
      <c r="C34" s="88" t="s">
        <v>190</v>
      </c>
      <c r="D34" s="85" t="s">
        <v>146</v>
      </c>
      <c r="E34" s="85" t="s">
        <v>146</v>
      </c>
      <c r="F34" s="85" t="s">
        <v>146</v>
      </c>
      <c r="G34" s="85" t="s">
        <v>146</v>
      </c>
      <c r="H34" s="85" t="s">
        <v>146</v>
      </c>
      <c r="I34" s="85" t="s">
        <v>146</v>
      </c>
      <c r="J34" s="85" t="s">
        <v>146</v>
      </c>
    </row>
    <row r="35" ht="14.25" customHeight="1">
      <c r="C35" s="88" t="s">
        <v>191</v>
      </c>
      <c r="D35" s="89">
        <v>0.0</v>
      </c>
      <c r="E35" s="89">
        <v>0.0</v>
      </c>
      <c r="F35" s="89">
        <v>0.0</v>
      </c>
      <c r="G35" s="89">
        <v>0.0</v>
      </c>
      <c r="H35" s="89">
        <v>0.0</v>
      </c>
      <c r="I35" s="89">
        <v>0.0</v>
      </c>
      <c r="J35" s="89">
        <v>0.0</v>
      </c>
    </row>
    <row r="36" ht="14.25" customHeight="1">
      <c r="C36" s="88" t="s">
        <v>192</v>
      </c>
      <c r="D36" s="89">
        <v>-834015.0</v>
      </c>
      <c r="E36" s="89">
        <v>-532267.0</v>
      </c>
      <c r="F36" s="89">
        <v>-346809.0</v>
      </c>
      <c r="G36" s="89">
        <v>-225714.0</v>
      </c>
      <c r="H36" s="89">
        <v>-131044.0</v>
      </c>
      <c r="I36" s="89">
        <v>-74336.0</v>
      </c>
      <c r="J36" s="89">
        <v>-39711.0</v>
      </c>
    </row>
    <row r="37" ht="14.25" customHeight="1">
      <c r="C37" s="84"/>
      <c r="D37" s="84"/>
      <c r="E37" s="84"/>
      <c r="F37" s="84"/>
      <c r="G37" s="84"/>
      <c r="H37" s="84"/>
      <c r="I37" s="84"/>
      <c r="J37" s="84"/>
    </row>
    <row r="38" ht="14.25" customHeight="1">
      <c r="C38" s="88" t="s">
        <v>193</v>
      </c>
      <c r="D38" s="89">
        <v>2980967.0</v>
      </c>
      <c r="E38" s="89">
        <v>389569.0</v>
      </c>
      <c r="F38" s="89">
        <v>-89191.0</v>
      </c>
      <c r="G38" s="89">
        <v>-37507.0</v>
      </c>
      <c r="H38" s="89">
        <v>-16613.0</v>
      </c>
      <c r="I38" s="89">
        <v>-21388.0</v>
      </c>
      <c r="J38" s="89">
        <v>-11543.0</v>
      </c>
    </row>
    <row r="39" ht="14.25" customHeight="1">
      <c r="C39" s="88" t="s">
        <v>194</v>
      </c>
      <c r="D39" s="89">
        <v>3210393.0</v>
      </c>
      <c r="E39" s="89">
        <v>319509.0</v>
      </c>
      <c r="F39" s="89">
        <v>-60164.0</v>
      </c>
      <c r="G39" s="89">
        <v>-37507.0</v>
      </c>
      <c r="H39" s="89">
        <v>-16613.0</v>
      </c>
      <c r="I39" s="89">
        <v>-21388.0</v>
      </c>
      <c r="J39" s="89">
        <v>-11543.0</v>
      </c>
    </row>
    <row r="40" ht="14.25" customHeight="1">
      <c r="C40" s="88" t="s">
        <v>195</v>
      </c>
      <c r="D40" s="89">
        <v>268643.0</v>
      </c>
      <c r="E40" s="89">
        <v>90153.0</v>
      </c>
      <c r="F40" s="89">
        <v>-141147.0</v>
      </c>
      <c r="G40" s="89">
        <v>-91920.0</v>
      </c>
      <c r="H40" s="89">
        <v>-49157.0</v>
      </c>
      <c r="I40" s="89">
        <v>-37165.0</v>
      </c>
      <c r="J40" s="89">
        <v>-17745.0</v>
      </c>
    </row>
    <row r="41" ht="14.25" customHeight="1">
      <c r="C41" s="88" t="s">
        <v>196</v>
      </c>
      <c r="D41" s="89">
        <v>334951.0</v>
      </c>
      <c r="E41" s="89">
        <v>160213.0</v>
      </c>
      <c r="F41" s="89">
        <v>-105496.0</v>
      </c>
      <c r="G41" s="89">
        <v>-64874.0</v>
      </c>
      <c r="H41" s="89">
        <v>-25775.0</v>
      </c>
      <c r="I41" s="89">
        <v>-23198.0</v>
      </c>
      <c r="J41" s="89">
        <v>-10509.0</v>
      </c>
    </row>
    <row r="42" ht="25.5" customHeight="1"/>
    <row r="43" ht="14.25" customHeight="1">
      <c r="C43" s="91" t="s">
        <v>134</v>
      </c>
      <c r="D43" s="92" t="s">
        <v>135</v>
      </c>
      <c r="E43" s="92" t="s">
        <v>136</v>
      </c>
      <c r="F43" s="92" t="s">
        <v>137</v>
      </c>
    </row>
    <row r="44" ht="14.25" customHeight="1">
      <c r="C44" s="93"/>
      <c r="D44" s="94" t="s">
        <v>142</v>
      </c>
      <c r="E44" s="94" t="s">
        <v>142</v>
      </c>
      <c r="F44" s="94" t="s">
        <v>142</v>
      </c>
    </row>
    <row r="45" ht="14.25" customHeight="1">
      <c r="C45" s="95" t="s">
        <v>173</v>
      </c>
      <c r="D45" s="96"/>
      <c r="E45" s="96"/>
      <c r="F45" s="96"/>
    </row>
    <row r="46" ht="14.25" customHeight="1">
      <c r="C46" s="93"/>
      <c r="D46" s="93"/>
      <c r="E46" s="93"/>
      <c r="F46" s="93"/>
    </row>
    <row r="47" ht="14.25" customHeight="1">
      <c r="C47" s="97" t="s">
        <v>174</v>
      </c>
      <c r="D47" s="98">
        <v>4611856.0</v>
      </c>
      <c r="E47" s="98">
        <v>2929491.0</v>
      </c>
      <c r="F47" s="98">
        <v>1578173.0</v>
      </c>
    </row>
    <row r="48" ht="14.25" customHeight="1">
      <c r="C48" s="97" t="s">
        <v>175</v>
      </c>
      <c r="D48" s="98">
        <v>4611856.0</v>
      </c>
      <c r="E48" s="98">
        <v>2929491.0</v>
      </c>
      <c r="F48" s="98">
        <v>1578173.0</v>
      </c>
    </row>
    <row r="49" ht="14.25" customHeight="1">
      <c r="C49" s="93"/>
      <c r="D49" s="93"/>
      <c r="E49" s="93"/>
      <c r="F49" s="93"/>
    </row>
    <row r="50" ht="14.25" customHeight="1">
      <c r="C50" s="97" t="s">
        <v>176</v>
      </c>
      <c r="D50" s="98">
        <v>-2106545.0</v>
      </c>
      <c r="E50" s="98">
        <v>-1355926.0</v>
      </c>
      <c r="F50" s="98">
        <v>-693742.0</v>
      </c>
    </row>
    <row r="51" ht="14.25" customHeight="1">
      <c r="C51" s="93"/>
      <c r="D51" s="93"/>
      <c r="E51" s="93"/>
      <c r="F51" s="93"/>
    </row>
    <row r="52" ht="14.25" customHeight="1">
      <c r="C52" s="97" t="s">
        <v>177</v>
      </c>
      <c r="D52" s="98">
        <v>2505311.0</v>
      </c>
      <c r="E52" s="98">
        <v>1573565.0</v>
      </c>
      <c r="F52" s="98">
        <v>884431.0</v>
      </c>
    </row>
    <row r="53" ht="14.25" customHeight="1">
      <c r="C53" s="93"/>
      <c r="D53" s="93"/>
      <c r="E53" s="93"/>
      <c r="F53" s="93"/>
    </row>
    <row r="54" ht="14.25" customHeight="1">
      <c r="C54" s="97" t="s">
        <v>178</v>
      </c>
      <c r="D54" s="98">
        <v>-2170360.0</v>
      </c>
      <c r="E54" s="98">
        <v>-1413352.0</v>
      </c>
      <c r="F54" s="98">
        <v>-989927.0</v>
      </c>
    </row>
    <row r="55" ht="14.25" customHeight="1">
      <c r="C55" s="97" t="s">
        <v>179</v>
      </c>
      <c r="D55" s="98">
        <v>-66308.0</v>
      </c>
      <c r="E55" s="98">
        <v>-70060.0</v>
      </c>
      <c r="F55" s="98">
        <v>-35651.0</v>
      </c>
    </row>
    <row r="56" ht="14.25" customHeight="1">
      <c r="C56" s="93"/>
      <c r="D56" s="93"/>
      <c r="E56" s="93"/>
      <c r="F56" s="93"/>
    </row>
    <row r="57" ht="14.25" customHeight="1">
      <c r="C57" s="97" t="s">
        <v>180</v>
      </c>
      <c r="D57" s="98">
        <v>268643.0</v>
      </c>
      <c r="E57" s="98">
        <v>90153.0</v>
      </c>
      <c r="F57" s="98">
        <v>-141147.0</v>
      </c>
    </row>
    <row r="58" ht="14.25" customHeight="1">
      <c r="C58" s="93"/>
      <c r="D58" s="93"/>
      <c r="E58" s="93"/>
      <c r="F58" s="93"/>
    </row>
    <row r="59" ht="14.25" customHeight="1">
      <c r="C59" s="97" t="s">
        <v>181</v>
      </c>
      <c r="D59" s="98">
        <v>15356.0</v>
      </c>
      <c r="E59" s="98">
        <v>23434.0</v>
      </c>
      <c r="F59" s="98">
        <v>48182.0</v>
      </c>
    </row>
    <row r="60" ht="14.25" customHeight="1">
      <c r="C60" s="97" t="s">
        <v>182</v>
      </c>
      <c r="D60" s="98">
        <v>-3493.0</v>
      </c>
      <c r="E60" s="98">
        <v>-9085.0</v>
      </c>
      <c r="F60" s="98">
        <v>0.0</v>
      </c>
    </row>
    <row r="61" ht="14.25" customHeight="1">
      <c r="C61" s="97" t="s">
        <v>183</v>
      </c>
      <c r="D61" s="98">
        <v>11863.0</v>
      </c>
      <c r="E61" s="98">
        <v>14349.0</v>
      </c>
      <c r="F61" s="98">
        <v>48182.0</v>
      </c>
    </row>
    <row r="62" ht="14.25" customHeight="1">
      <c r="C62" s="97" t="s">
        <v>184</v>
      </c>
      <c r="D62" s="98">
        <v>2860086.0</v>
      </c>
      <c r="E62" s="98">
        <v>135862.0</v>
      </c>
      <c r="F62" s="98">
        <v>-2850.0</v>
      </c>
    </row>
    <row r="63" ht="14.25" customHeight="1">
      <c r="C63" s="97" t="s">
        <v>185</v>
      </c>
      <c r="D63" s="98">
        <v>3140592.0</v>
      </c>
      <c r="E63" s="98">
        <v>240364.0</v>
      </c>
      <c r="F63" s="98">
        <v>-95815.0</v>
      </c>
    </row>
    <row r="64" ht="14.25" customHeight="1">
      <c r="C64" s="93"/>
      <c r="D64" s="93"/>
      <c r="E64" s="93"/>
      <c r="F64" s="93"/>
    </row>
    <row r="65" ht="14.25" customHeight="1">
      <c r="C65" s="97" t="s">
        <v>186</v>
      </c>
      <c r="D65" s="98">
        <v>-225933.0</v>
      </c>
      <c r="E65" s="98">
        <v>79145.0</v>
      </c>
      <c r="F65" s="98">
        <v>-29027.0</v>
      </c>
    </row>
    <row r="66" ht="14.25" customHeight="1">
      <c r="C66" s="93"/>
      <c r="D66" s="93"/>
      <c r="E66" s="93"/>
      <c r="F66" s="93"/>
    </row>
    <row r="67" ht="14.25" customHeight="1">
      <c r="C67" s="97" t="s">
        <v>187</v>
      </c>
      <c r="D67" s="98">
        <v>2914659.0</v>
      </c>
      <c r="E67" s="98">
        <v>319509.0</v>
      </c>
      <c r="F67" s="98">
        <v>-124842.0</v>
      </c>
    </row>
    <row r="68" ht="14.25" customHeight="1">
      <c r="C68" s="93"/>
      <c r="D68" s="93"/>
      <c r="E68" s="93"/>
      <c r="F68" s="93"/>
    </row>
    <row r="69" ht="14.25" customHeight="1">
      <c r="C69" s="97" t="s">
        <v>189</v>
      </c>
      <c r="D69" s="98">
        <v>2914659.0</v>
      </c>
      <c r="E69" s="98">
        <v>319509.0</v>
      </c>
      <c r="F69" s="98">
        <v>-124842.0</v>
      </c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2022-04-11T09:49:11Z</dcterms:created>
  <dc:creator>Andrea Cadoni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0x010100785069D56F957B488C0054083115CEEB</vt:lpwstr>
  </property>
</Properties>
</file>