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42oio\Documents\GitHub\P_DB106\doc\UX\"/>
    </mc:Choice>
  </mc:AlternateContent>
  <xr:revisionPtr revIDLastSave="0" documentId="13_ncr:1_{D230AEA7-42C8-4A68-B37A-EAFAF37C10C6}" xr6:coauthVersionLast="47" xr6:coauthVersionMax="47" xr10:uidLastSave="{00000000-0000-0000-0000-000000000000}"/>
  <bookViews>
    <workbookView xWindow="30810" yWindow="2580" windowWidth="23865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<sst xmlns="http://schemas.openxmlformats.org/spreadsheetml/2006/main" count="38" uniqueCount="33">
  <si>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</si>
  <si>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</si>
  <si>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</si>
  <si>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</si>
  <si>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</si>
  <si>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</si>
  <si>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</si>
  <si>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</si>
  <si>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</si>
  <si>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</si>
  <si>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</si>
  <si>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</si>
  <si>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</si>
  <si>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</si>
  <si>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</si>
  <si>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</si>
  <si>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</si>
  <si>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</si>
  <si>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</si>
  <si>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</si>
  <si>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</si>
  <si>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</si>
  <si>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</si>
  <si>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</si>
  <si>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</si>
  <si>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</si>
  <si>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</si>
  <si>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</si>
  <si>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Golaz Nicola</t>
  </si>
  <si>
    <t>P_ShootMeUP-UX</t>
  </si>
  <si>
    <t>26.08.2024 à 08h00 au 01.11.2024 à 17h30</t>
  </si>
  <si>
    <t>Création de la ToDoList et du journal de travaille</t>
  </si>
  <si>
    <t xml:space="preserve">Réalisation des personas sur figm, Le jeune de 15 ans est presque terminé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</si>
</sst>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2" sqref="F12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28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 heures 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60</v>
      </c>
      <c r="E4" s="29">
        <f>SUM(C4:D4)</f>
        <v>60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36</v>
      </c>
      <c r="B7" s="32">
        <v>45537</v>
      </c>
      <c r="C7" s="33"/>
      <c r="D7" s="34">
        <v>25</v>
      </c>
      <c r="E7" s="35" t="s">
        <v>2</v>
      </c>
      <c r="F7" s="28" t="s">
        <v>31</v>
      </c>
      <c r="G7" s="44"/>
    </row>
    <row r="8" spans="1:15" x14ac:dyDescent="0.25">
      <c r="A8" s="73">
        <f>IF(ISBLANK(B8),"",_xlfn.ISOWEEKNUM('Journal de travail'!$B8))</f>
        <v>36</v>
      </c>
      <c r="B8" s="36">
        <v>45537</v>
      </c>
      <c r="C8" s="37"/>
      <c r="D8" s="38">
        <v>35</v>
      </c>
      <c r="E8" s="39"/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 t="str">
        <f>IF(ISBLANK(B9),"",_xlfn.ISOWEEKNUM('Journal de travail'!$B9))</f>
        <v/>
      </c>
      <c r="B9" s="40"/>
      <c r="C9" s="41"/>
      <c r="D9" s="42"/>
      <c r="E9" s="43"/>
      <c r="F9" s="28"/>
      <c r="G9" s="46"/>
      <c r="M9" t="s">
        <v>19</v>
      </c>
      <c r="N9">
        <v>2</v>
      </c>
      <c r="O9">
        <v>5</v>
      </c>
    </row>
    <row r="10" spans="1:15" x14ac:dyDescent="0.25">
      <c r="A10" s="73" t="str">
        <f>IF(ISBLANK(B10),"",_xlfn.ISOWEEKNUM('Journal de travail'!$B10))</f>
        <v/>
      </c>
      <c r="B10" s="36"/>
      <c r="C10" s="37"/>
      <c r="D10" s="38"/>
      <c r="E10" s="39"/>
      <c r="F10" s="28"/>
      <c r="G10" s="45"/>
      <c r="M10" t="s">
        <v>3</v>
      </c>
      <c r="N10">
        <v>3</v>
      </c>
      <c r="O10">
        <v>10</v>
      </c>
    </row>
    <row r="11" spans="1:15" x14ac:dyDescent="0.25">
      <c r="A11" s="74" t="str">
        <f>IF(ISBLANK(B11),"",_xlfn.ISOWEEKNUM('Journal de travail'!$B11))</f>
        <v/>
      </c>
      <c r="B11" s="40"/>
      <c r="C11" s="41"/>
      <c r="D11" s="42"/>
      <c r="E11" s="43"/>
      <c r="F11" s="28"/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25</v>
      </c>
      <c r="C6">
        <f t="shared" ref="C6:C9" si="0">SUM(A6:B6)</f>
        <v>25</v>
      </c>
      <c r="E6" s="21" t="str">
        <f>'Journal de travail'!M8</f>
        <v>Analyse</v>
      </c>
      <c r="F6" s="50" t="str">
        <f>QUOTIENT(SUM(A6:B6),60)&amp;" h "&amp;TEXT(MOD(SUM(A6:B6),60), "00")&amp;" min"</f>
        <v>0 h 25 min</v>
      </c>
      <c r="G6" s="47">
        <f>SUM(A6:B6)/$C$10</f>
        <v>1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>
        <f t="shared" si="2"/>
        <v>0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25</v>
      </c>
      <c r="C10">
        <f>SUM(A10:B10)</f>
        <v>25</v>
      </c>
      <c r="E10" s="20" t="s">
        <v>18</v>
      </c>
      <c r="F10" s="50" t="str">
        <f t="shared" si="1"/>
        <v>0 h 25 min</v>
      </c>
      <c r="G10" s="57">
        <f>C10/C11</f>
        <v>4.734848484848485E-3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Nicola Golaz</cp:lastModifiedBy>
  <cp:revision/>
  <dcterms:created xsi:type="dcterms:W3CDTF">2023-11-21T20:00:34Z</dcterms:created>
  <dcterms:modified xsi:type="dcterms:W3CDTF">2024-09-02T09:26:47Z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