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2oio\Documents\GitHub\P_appMaui\"/>
    </mc:Choice>
  </mc:AlternateContent>
  <xr:revisionPtr revIDLastSave="0" documentId="13_ncr:1_{EFF2A32A-E5B2-4D84-B076-717C6957E70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1680" yWindow="1260" windowWidth="2463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<sst xmlns="http://schemas.openxmlformats.org/spreadsheetml/2006/main" count="49" uniqueCount="39">
  <si>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</si>
  <si>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</si>
  <si>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</si>
  <si>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</si>
  <si>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</si>
  <si>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</si>
  <si>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</si>
  <si>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</si>
  <si>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</si>
  <si>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</si>
  <si>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</si>
  <si>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</si>
  <si>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</si>
  <si>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</si>
  <si>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</si>
  <si>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</si>
  <si>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</si>
  <si>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</si>
  <si>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</si>
  <si>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</si>
  <si>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</si>
  <si>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</si>
  <si>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</si>
  <si>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</si>
  <si>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</si>
  <si>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</si>
  <si>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</si>
  <si>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</si>
  <si>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</si>
  <si>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Golaz Nicola</t>
  </si>
  <si>
    <t>Mise en place du projet, création du repos git et du figma.</t>
  </si>
  <si>
    <t>Création de la page de recherche, de détails d'un livre et de profile dans figma.</t>
  </si>
  <si>
    <t>Création de la page de défilement des pages d'un livre, mise en forme de la gestion des tags</t>
  </si>
  <si>
    <t>Ajout de la tabbar a l'application, lecture de la docs de maui</t>
  </si>
  <si>
    <t>Absent</t>
  </si>
  <si>
    <t>Recherche de comment organiser mes pages (layout)</t>
  </si>
  <si>
    <t>Mise en place du layout (header, content et footer)</t>
  </si>
  <si>
    <t>Début de l'affichage des livres, et recherche sur comment implémenter le backend</t>
  </si>
  <si>
    <t>Création du conteneur docker pour la base de données, et fix de problème dans visual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</si>
</sst>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0.22916666666666666</c:v>
                </c:pt>
                <c:pt idx="2">
                  <c:v>0</c:v>
                </c:pt>
                <c:pt idx="3">
                  <c:v>0.11458333333333333</c:v>
                </c:pt>
                <c:pt idx="4">
                  <c:v>0</c:v>
                </c:pt>
                <c:pt idx="5">
                  <c:v>0</c:v>
                </c:pt>
                <c:pt idx="6">
                  <c:v>0.22916666666666666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>
    <filterColumn colId="0">
      <filters blank="1"/>
    </filterColumn>
  </autoFilter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8" activePane="bottomLeft" state="frozen"/>
      <selection pane="bottomLeft" activeCell="F21" sqref="F2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11 heurs 15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480</v>
      </c>
      <c r="D4" s="22">
        <f>SUBTOTAL(9,$D$7:$D$531)</f>
        <v>195</v>
      </c>
      <c r="E4" s="40">
        <f>SUM(C4:D4)</f>
        <v>675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hidden="1" x14ac:dyDescent="0.25">
      <c r="A7" s="14">
        <f>IF(ISBLANK(B7),"",_xlfn.ISOWEEKNUM('Journal de travail'!$B7))</f>
        <v>8</v>
      </c>
      <c r="B7" s="42">
        <v>45344</v>
      </c>
      <c r="C7" s="43">
        <v>2</v>
      </c>
      <c r="D7" s="44">
        <v>30</v>
      </c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12</v>
      </c>
      <c r="B8" s="46">
        <v>45733</v>
      </c>
      <c r="C8" s="47">
        <v>2</v>
      </c>
      <c r="D8" s="48">
        <v>15</v>
      </c>
      <c r="E8" s="49" t="s">
        <v>6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45740</v>
      </c>
      <c r="C9" s="51">
        <v>2</v>
      </c>
      <c r="D9" s="52">
        <v>15</v>
      </c>
      <c r="E9" s="53" t="s">
        <v>21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14</v>
      </c>
      <c r="B10" s="46">
        <v>45747</v>
      </c>
      <c r="C10" s="47"/>
      <c r="D10" s="48">
        <v>45</v>
      </c>
      <c r="E10" s="49" t="s">
        <v>21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14</v>
      </c>
      <c r="B11" s="50">
        <v>45747</v>
      </c>
      <c r="C11" s="51">
        <v>1</v>
      </c>
      <c r="D11" s="52">
        <v>30</v>
      </c>
      <c r="E11" s="53" t="s">
        <v>4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45754</v>
      </c>
      <c r="C12" s="47"/>
      <c r="D12" s="48"/>
      <c r="E12" s="49"/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18</v>
      </c>
      <c r="B13" s="50">
        <v>45775</v>
      </c>
      <c r="C13" s="51"/>
      <c r="D13" s="52">
        <v>30</v>
      </c>
      <c r="E13" s="53" t="s">
        <v>6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18</v>
      </c>
      <c r="B14" s="46">
        <v>45775</v>
      </c>
      <c r="C14" s="47">
        <v>1</v>
      </c>
      <c r="D14" s="48"/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18</v>
      </c>
      <c r="B15" s="50">
        <v>45775</v>
      </c>
      <c r="C15" s="51"/>
      <c r="D15" s="52">
        <v>45</v>
      </c>
      <c r="E15" s="53" t="s">
        <v>4</v>
      </c>
      <c r="F15" s="36" t="s">
        <v>37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19</v>
      </c>
      <c r="B16" s="46">
        <v>45782</v>
      </c>
      <c r="C16" s="47">
        <v>2</v>
      </c>
      <c r="D16" s="48">
        <v>15</v>
      </c>
      <c r="E16" s="49" t="s">
        <v>4</v>
      </c>
      <c r="F16" s="36" t="s">
        <v>38</v>
      </c>
      <c r="G16" s="55"/>
      <c r="O16">
        <v>40</v>
      </c>
    </row>
    <row r="17" spans="1:15" x14ac:dyDescent="0.25">
      <c r="A17" s="16">
        <f>IF(ISBLANK(B17),"",_xlfn.ISOWEEKNUM('Journal de travail'!$B17))</f>
        <v>20</v>
      </c>
      <c r="B17" s="50">
        <v>45789</v>
      </c>
      <c r="C17" s="51"/>
      <c r="D17" s="52"/>
      <c r="E17" s="53"/>
      <c r="F17" s="36" t="s">
        <v>34</v>
      </c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90</v>
      </c>
      <c r="C5" s="41" t="str">
        <f>'Journal de travail'!M9</f>
        <v>Développement</v>
      </c>
      <c r="D5" s="33">
        <f t="shared" ref="D5:D11" si="0">(A5+B5)/1440</f>
        <v>0.22916666666666666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120</v>
      </c>
      <c r="B7">
        <f>SUMIF('Journal de travail'!$E$7:$E$532,Analyse!C7,'Journal de travail'!$D$7:$D$532)</f>
        <v>45</v>
      </c>
      <c r="C7" s="27" t="str">
        <f>'Journal de travail'!M11</f>
        <v>Documentation</v>
      </c>
      <c r="D7" s="33">
        <f t="shared" si="0"/>
        <v>0.11458333333333333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240</v>
      </c>
      <c r="B10">
        <f>SUMIF('Journal de travail'!$E$7:$E$532,Analyse!C10,'Journal de travail'!$D$7:$D$532)</f>
        <v>90</v>
      </c>
      <c r="C10" s="37" t="str">
        <f>'Journal de travail'!M14</f>
        <v>Design</v>
      </c>
      <c r="D10" s="33">
        <f t="shared" si="0"/>
        <v>0.22916666666666666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0.57291666666666663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Nicola Golaz</cp:lastModifiedBy>
  <cp:revision/>
  <dcterms:created xsi:type="dcterms:W3CDTF">2023-11-21T20:00:34Z</dcterms:created>
  <dcterms:modified xsi:type="dcterms:W3CDTF">2025-05-19T10:46:42Z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