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E59DD72-AD27-45F8-B3F3-C9B3FA2277B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M3" i="1" s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<sst xmlns="http://schemas.openxmlformats.org/spreadsheetml/2006/main" count="77" uniqueCount="74">
  <si>
    <t>Component</t>
  </si>
  <si>
    <t>Reference</t>
  </si>
  <si>
    <t>RS Link</t>
  </si>
  <si>
    <t>Datasheet</t>
  </si>
  <si>
    <t>MOSFET</t>
  </si>
  <si>
    <t>Drivers</t>
  </si>
  <si>
    <t>NCP81074BDR2G</t>
  </si>
  <si>
    <t>https://dk.rs-online.com/web/p/mosfet-power-drivere/9209830/</t>
  </si>
  <si>
    <t>https://docs-emea.rs-online.com/webdocs/14b9/0900766b814b9961.pdf</t>
  </si>
  <si>
    <t>Current Sensor</t>
  </si>
  <si>
    <t>ACS723-20AB</t>
  </si>
  <si>
    <t>https://dk.rs-online.com/web/p/products/8660764/</t>
  </si>
  <si>
    <t>https://docs-emea.rs-online.com/webdocs/13b5/0900766b813b538e.pdf</t>
  </si>
  <si>
    <t>ACPL-C870</t>
  </si>
  <si>
    <t>Voltage Sensor</t>
  </si>
  <si>
    <t>https://dk.rs-online.com/web/p/products/7687893/</t>
  </si>
  <si>
    <t>https://docs-emea.rs-online.com/webdocs/116c/0900766b8116c0f3.pdf</t>
  </si>
  <si>
    <t>Quad Op Amp</t>
  </si>
  <si>
    <t>LMC6484</t>
  </si>
  <si>
    <t>https://dk.rs-online.com/web/p/operationsforstaerkere/5344175/</t>
  </si>
  <si>
    <t>http://www.ti.com/lit/ds/symlink/lmc6484.pdf?fbclid=IwAR2-z4SAec11ZMHQGk9z1CUVKjUphWbEPVIUkoxwhvqeh_Ap6lwYe6sYFbk</t>
  </si>
  <si>
    <t>Coil</t>
  </si>
  <si>
    <t>470uH</t>
  </si>
  <si>
    <t>https://dk.rs-online.com/web/p/tradviklede-spoler-til-overflademontering/7427859/?fbclid=IwAR3JuvKvr49fjVxRnh54NLbeUgJ-Cxfg84M0qSkSnDrKsbAj02reJLAPHTA</t>
  </si>
  <si>
    <t>https://docs-emea.rs-online.com/webdocs/0fe2/0900766b80fe229e.pdf</t>
  </si>
  <si>
    <t>Cin</t>
  </si>
  <si>
    <t>Cout</t>
  </si>
  <si>
    <t>Heat Sink</t>
  </si>
  <si>
    <t>Optocouplers</t>
  </si>
  <si>
    <t>ACPL-W70L-000E</t>
  </si>
  <si>
    <t>Protection Diodes</t>
  </si>
  <si>
    <t>470 uF</t>
  </si>
  <si>
    <t>https://docs-emea.rs-online.com/webdocs/1489/0900766b8148953c.pdf</t>
  </si>
  <si>
    <t>https://dk.rs-online.com/web/p/aluminium-kondensatorer/3151101/</t>
  </si>
  <si>
    <t>https://dk.rs-online.com/web/p/aluminium-kondensatorer/8714035/</t>
  </si>
  <si>
    <t>https://docs-emea.rs-online.com/webdocs/13e5/0900766b813e53d3.pdf</t>
  </si>
  <si>
    <t>820 uF</t>
  </si>
  <si>
    <t>https://dk.rs-online.com/web/p/dioder-ensretter-og-schottky-dioder/8184370/</t>
  </si>
  <si>
    <t>https://docs-emea.rs-online.com/webdocs/1301/0900766b813012df.pdf</t>
  </si>
  <si>
    <t>https://dk.rs-online.com/web/p/mosfet-transistorer/7599484/</t>
  </si>
  <si>
    <t>Cfilter</t>
  </si>
  <si>
    <t>100 nF</t>
  </si>
  <si>
    <t>https://dk.rs-online.com/web/p/keramiske-flerlags-kondensatorer/5002376/</t>
  </si>
  <si>
    <t>https://docs-emea.rs-online.com/webdocs/1515/0900766b815152a6.pdf</t>
  </si>
  <si>
    <t>1 uF</t>
  </si>
  <si>
    <t>https://dk.rs-online.com/web/p/keramiske-flerlags-kondensatorer/9163096/</t>
  </si>
  <si>
    <t>TDEX6015/TH</t>
  </si>
  <si>
    <t>https://dk.rs-online.com/web/p/koleplader/0158562/</t>
  </si>
  <si>
    <t>https://docs-emea.rs-online.com/webdocs/0b05/0900766b80b0587d.pdf</t>
  </si>
  <si>
    <t>VB20100C-E3</t>
  </si>
  <si>
    <t>Zenner</t>
  </si>
  <si>
    <t>https://dk.rs-online.com/web/p/zenerdioder/5450624/</t>
  </si>
  <si>
    <t>https://docs-emea.rs-online.com/webdocs/078e/0900766b8078eabb.pdf</t>
  </si>
  <si>
    <t>Price</t>
  </si>
  <si>
    <t>Total price</t>
  </si>
  <si>
    <t>TMA 1212S</t>
  </si>
  <si>
    <t>https://docs-emea.rs-online.com/webdocs/153a/0900766b8153aa01.pdf</t>
  </si>
  <si>
    <t>Power Supply 12</t>
  </si>
  <si>
    <t>Power Supply 5</t>
  </si>
  <si>
    <t>https://dk.rs-online.com/web/p/spaendingsregulatorer-lav-dropout/6869381/</t>
  </si>
  <si>
    <t>https://docs-emea.rs-online.com/webdocs/0dbd/0900766b80dbda35.pdf</t>
  </si>
  <si>
    <t>IPB200N15N3GATMA1</t>
  </si>
  <si>
    <t>https://docs-emea.rs-online.com/webdocs/1090/0900766b810908e8.pdf</t>
  </si>
  <si>
    <t>Comments</t>
  </si>
  <si>
    <t>LD1117S50CTR</t>
  </si>
  <si>
    <t>Units needed</t>
  </si>
  <si>
    <t>https://dk.rs-online.com/web/p/optoelektroniske-switches/6936040P/</t>
  </si>
  <si>
    <t>https://docs-emea.rs-online.com/webdocs/14ca/0900766b814cad79.pdf</t>
  </si>
  <si>
    <t>TOTAL PRICE</t>
  </si>
  <si>
    <t>Minimum 25 units (only 1 necessary)</t>
  </si>
  <si>
    <t>Minimum 5 units (only 2 necessary)</t>
  </si>
  <si>
    <t>https://dk.rs-online.com/web/p/dc-dc-konvertere-isolerende/1914988/</t>
  </si>
  <si>
    <t>BZX84C4V7LT1G (4,7V)</t>
  </si>
  <si>
    <t>Units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</si>
</sst>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0" fillId="0" borderId="0" xfId="0" applyFill="1"/>
    <xf numFmtId="0" fontId="2" fillId="0" borderId="0" xfId="0" applyFont="1" applyFill="1"/>
    <xf numFmtId="0" fontId="3" fillId="0" borderId="0" xfId="1" applyFill="1"/>
    <xf numFmtId="0" fontId="4" fillId="0" borderId="0" xfId="0" applyFont="1" applyFill="1"/>
    <xf numFmtId="0" fontId="1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c6484.pdf?fbclid=IwAR2-z4SAec11ZMHQGk9z1CUVKjUphWbEPVIUkoxwhvqeh_Ap6lwYe6sYFbk" TargetMode="External"/><Relationship Id="rId13" Type="http://schemas.openxmlformats.org/officeDocument/2006/relationships/hyperlink" Target="https://dk.rs-online.com/web/p/aluminium-kondensatorer/3151101/" TargetMode="External"/><Relationship Id="rId18" Type="http://schemas.openxmlformats.org/officeDocument/2006/relationships/hyperlink" Target="https://dk.rs-online.com/web/p/zenerdioder/5450624/" TargetMode="External"/><Relationship Id="rId26" Type="http://schemas.openxmlformats.org/officeDocument/2006/relationships/hyperlink" Target="https://dk.rs-online.com/web/p/optoelektroniske-switches/6936040P/" TargetMode="External"/><Relationship Id="rId3" Type="http://schemas.openxmlformats.org/officeDocument/2006/relationships/hyperlink" Target="https://dk.rs-online.com/web/p/products/8660764/" TargetMode="External"/><Relationship Id="rId21" Type="http://schemas.openxmlformats.org/officeDocument/2006/relationships/hyperlink" Target="https://dk.rs-online.com/web/p/keramiske-flerlags-kondensatorer/9163096/" TargetMode="External"/><Relationship Id="rId7" Type="http://schemas.openxmlformats.org/officeDocument/2006/relationships/hyperlink" Target="https://dk.rs-online.com/web/p/operationsforstaerkere/5344175/" TargetMode="External"/><Relationship Id="rId12" Type="http://schemas.openxmlformats.org/officeDocument/2006/relationships/hyperlink" Target="https://docs-emea.rs-online.com/webdocs/1489/0900766b8148953c.pdf" TargetMode="External"/><Relationship Id="rId17" Type="http://schemas.openxmlformats.org/officeDocument/2006/relationships/hyperlink" Target="https://docs-emea.rs-online.com/webdocs/1301/0900766b813012df.pdf" TargetMode="External"/><Relationship Id="rId25" Type="http://schemas.openxmlformats.org/officeDocument/2006/relationships/hyperlink" Target="https://docs-emea.rs-online.com/webdocs/1090/0900766b810908e8.pdf" TargetMode="External"/><Relationship Id="rId2" Type="http://schemas.openxmlformats.org/officeDocument/2006/relationships/hyperlink" Target="https://docs-emea.rs-online.com/webdocs/14b9/0900766b814b9961.pdf" TargetMode="External"/><Relationship Id="rId16" Type="http://schemas.openxmlformats.org/officeDocument/2006/relationships/hyperlink" Target="https://dk.rs-online.com/web/p/dioder-ensretter-og-schottky-dioder/8184370/" TargetMode="External"/><Relationship Id="rId20" Type="http://schemas.openxmlformats.org/officeDocument/2006/relationships/hyperlink" Target="https://dk.rs-online.com/web/p/keramiske-flerlags-kondensatorer/5002376/" TargetMode="External"/><Relationship Id="rId29" Type="http://schemas.openxmlformats.org/officeDocument/2006/relationships/hyperlink" Target="https://docs-emea.rs-online.com/webdocs/0b05/0900766b80b0587d.pdf" TargetMode="External"/><Relationship Id="rId1" Type="http://schemas.openxmlformats.org/officeDocument/2006/relationships/hyperlink" Target="https://dk.rs-online.com/web/p/mosfet-power-drivere/9209830/" TargetMode="External"/><Relationship Id="rId6" Type="http://schemas.openxmlformats.org/officeDocument/2006/relationships/hyperlink" Target="https://docs-emea.rs-online.com/webdocs/116c/0900766b8116c0f3.pdf" TargetMode="External"/><Relationship Id="rId11" Type="http://schemas.openxmlformats.org/officeDocument/2006/relationships/hyperlink" Target="https://dk.rs-online.com/web/p/mosfet-transistorer/7599484/" TargetMode="External"/><Relationship Id="rId24" Type="http://schemas.openxmlformats.org/officeDocument/2006/relationships/hyperlink" Target="https://docs-emea.rs-online.com/webdocs/0dbd/0900766b80dbda35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k.rs-online.com/web/p/products/7687893/" TargetMode="External"/><Relationship Id="rId15" Type="http://schemas.openxmlformats.org/officeDocument/2006/relationships/hyperlink" Target="https://docs-emea.rs-online.com/webdocs/13e5/0900766b813e53d3.pdf" TargetMode="External"/><Relationship Id="rId23" Type="http://schemas.openxmlformats.org/officeDocument/2006/relationships/hyperlink" Target="https://dk.rs-online.com/web/p/spaendingsregulatorer-lav-dropout/6869381/" TargetMode="External"/><Relationship Id="rId28" Type="http://schemas.openxmlformats.org/officeDocument/2006/relationships/hyperlink" Target="https://dk.rs-online.com/web/p/koleplader/0158562/" TargetMode="External"/><Relationship Id="rId10" Type="http://schemas.openxmlformats.org/officeDocument/2006/relationships/hyperlink" Target="https://docs-emea.rs-online.com/webdocs/0fe2/0900766b80fe229e.pdf" TargetMode="External"/><Relationship Id="rId19" Type="http://schemas.openxmlformats.org/officeDocument/2006/relationships/hyperlink" Target="https://docs-emea.rs-online.com/webdocs/078e/0900766b8078eabb.pdf" TargetMode="External"/><Relationship Id="rId31" Type="http://schemas.openxmlformats.org/officeDocument/2006/relationships/hyperlink" Target="https://docs-emea.rs-online.com/webdocs/153a/0900766b8153aa01.pdf" TargetMode="External"/><Relationship Id="rId4" Type="http://schemas.openxmlformats.org/officeDocument/2006/relationships/hyperlink" Target="https://docs-emea.rs-online.com/webdocs/13b5/0900766b813b538e.pdf" TargetMode="External"/><Relationship Id="rId9" Type="http://schemas.openxmlformats.org/officeDocument/2006/relationships/hyperlink" Target="https://dk.rs-online.com/web/p/tradviklede-spoler-til-overflademontering/7427859/?fbclid=IwAR3JuvKvr49fjVxRnh54NLbeUgJ-Cxfg84M0qSkSnDrKsbAj02reJLAPHTA" TargetMode="External"/><Relationship Id="rId14" Type="http://schemas.openxmlformats.org/officeDocument/2006/relationships/hyperlink" Target="https://dk.rs-online.com/web/p/aluminium-kondensatorer/8714035/" TargetMode="External"/><Relationship Id="rId22" Type="http://schemas.openxmlformats.org/officeDocument/2006/relationships/hyperlink" Target="https://docs-emea.rs-online.com/webdocs/1515/0900766b815152a6.pdf" TargetMode="External"/><Relationship Id="rId27" Type="http://schemas.openxmlformats.org/officeDocument/2006/relationships/hyperlink" Target="https://docs-emea.rs-online.com/webdocs/14ca/0900766b814cad79.pdf" TargetMode="External"/><Relationship Id="rId30" Type="http://schemas.openxmlformats.org/officeDocument/2006/relationships/hyperlink" Target="https://dk.rs-online.com/web/p/dc-dc-konvertere-isolerende/19149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abSelected="1" workbookViewId="0">
      <selection activeCell="M5" sqref="M5"/>
    </sheetView>
  </sheetViews>
  <sheetFormatPr baseColWidth="10" defaultColWidth="8.88671875" defaultRowHeight="14.4" x14ac:dyDescent="0.3"/>
  <cols>
    <col min="1" max="1" width="8.88671875" style="2"/>
    <col min="2" max="2" width="15.5546875" style="2" bestFit="1" customWidth="1"/>
    <col min="3" max="3" width="11.88671875" style="2" bestFit="1" customWidth="1"/>
    <col min="4" max="4" width="8.5546875" style="2" bestFit="1" customWidth="1"/>
    <col min="5" max="5" width="11.88671875" style="2" bestFit="1" customWidth="1"/>
    <col min="6" max="6" width="15.109375" style="2" bestFit="1" customWidth="1"/>
    <col min="7" max="7" width="13.77734375" style="2" bestFit="1" customWidth="1"/>
    <col min="8" max="8" width="7" style="2" bestFit="1" customWidth="1"/>
    <col min="9" max="9" width="12.21875" style="2" bestFit="1" customWidth="1"/>
    <col min="10" max="12" width="8.88671875" style="2"/>
    <col min="13" max="13" width="11.33203125" style="2" bestFit="1" customWidth="1"/>
    <col min="14" max="16384" width="8.88671875" style="2"/>
  </cols>
  <sheetData>
    <row r="2" spans="2:13" ht="18" x14ac:dyDescent="0.35">
      <c r="B2" s="6" t="s">
        <v>0</v>
      </c>
      <c r="C2" s="6" t="s">
        <v>1</v>
      </c>
      <c r="D2" s="6" t="s">
        <v>2</v>
      </c>
      <c r="E2" s="6" t="s">
        <v>3</v>
      </c>
      <c r="F2" s="6" t="s">
        <v>65</v>
      </c>
      <c r="G2" s="6" t="s">
        <v>73</v>
      </c>
      <c r="H2" s="6" t="s">
        <v>53</v>
      </c>
      <c r="I2" s="6" t="s">
        <v>54</v>
      </c>
      <c r="J2" s="6" t="s">
        <v>63</v>
      </c>
      <c r="M2" s="6" t="s">
        <v>68</v>
      </c>
    </row>
    <row r="3" spans="2:13" x14ac:dyDescent="0.3">
      <c r="B3" s="2" t="s">
        <v>4</v>
      </c>
      <c r="C3" s="5" t="s">
        <v>61</v>
      </c>
      <c r="D3" s="4" t="s">
        <v>39</v>
      </c>
      <c r="E3" s="4" t="s">
        <v>62</v>
      </c>
      <c r="F3" s="2">
        <v>4</v>
      </c>
      <c r="G3" s="2">
        <v>8</v>
      </c>
      <c r="H3" s="2">
        <v>16.721</v>
      </c>
      <c r="I3" s="2">
        <f>G3*H3</f>
        <v>133.768</v>
      </c>
      <c r="M3" s="2">
        <f>SUM(I3:I127)</f>
        <v>1095.098</v>
      </c>
    </row>
    <row r="4" spans="2:13" x14ac:dyDescent="0.3">
      <c r="B4" s="2" t="s">
        <v>5</v>
      </c>
      <c r="C4" s="3" t="s">
        <v>6</v>
      </c>
      <c r="D4" s="4" t="s">
        <v>7</v>
      </c>
      <c r="E4" s="4" t="s">
        <v>8</v>
      </c>
      <c r="F4" s="2">
        <v>4</v>
      </c>
      <c r="G4" s="2">
        <v>10</v>
      </c>
      <c r="H4" s="2">
        <v>7.94</v>
      </c>
      <c r="I4" s="2">
        <f t="shared" ref="I4:I18" si="0">G4*H4</f>
        <v>79.400000000000006</v>
      </c>
    </row>
    <row r="5" spans="2:13" x14ac:dyDescent="0.3">
      <c r="B5" s="2" t="s">
        <v>58</v>
      </c>
      <c r="C5" s="3" t="s">
        <v>64</v>
      </c>
      <c r="D5" s="4" t="s">
        <v>59</v>
      </c>
      <c r="E5" s="4" t="s">
        <v>60</v>
      </c>
      <c r="F5" s="2">
        <v>1</v>
      </c>
      <c r="G5" s="2">
        <v>25</v>
      </c>
      <c r="H5" s="2">
        <v>2.17</v>
      </c>
      <c r="I5" s="2">
        <f t="shared" si="0"/>
        <v>54.25</v>
      </c>
      <c r="J5" s="2" t="s">
        <v>69</v>
      </c>
    </row>
    <row r="6" spans="2:13" x14ac:dyDescent="0.3">
      <c r="B6" s="2" t="s">
        <v>57</v>
      </c>
      <c r="C6" s="3" t="s">
        <v>55</v>
      </c>
      <c r="D6" s="1" t="s">
        <v>71</v>
      </c>
      <c r="E6" s="1" t="s">
        <v>56</v>
      </c>
      <c r="F6" s="2">
        <v>2</v>
      </c>
      <c r="G6" s="2">
        <v>3</v>
      </c>
      <c r="H6" s="2">
        <v>36.9</v>
      </c>
      <c r="I6" s="2">
        <f t="shared" si="0"/>
        <v>110.69999999999999</v>
      </c>
    </row>
    <row r="7" spans="2:13" x14ac:dyDescent="0.3">
      <c r="B7" s="2" t="s">
        <v>9</v>
      </c>
      <c r="C7" s="3" t="s">
        <v>10</v>
      </c>
      <c r="D7" s="4" t="s">
        <v>11</v>
      </c>
      <c r="E7" s="4" t="s">
        <v>12</v>
      </c>
      <c r="F7" s="2">
        <v>1</v>
      </c>
      <c r="G7" s="2">
        <v>2</v>
      </c>
      <c r="H7" s="2">
        <v>28.75</v>
      </c>
      <c r="I7" s="2">
        <f t="shared" si="0"/>
        <v>57.5</v>
      </c>
    </row>
    <row r="8" spans="2:13" x14ac:dyDescent="0.3">
      <c r="B8" s="2" t="s">
        <v>14</v>
      </c>
      <c r="C8" s="3" t="s">
        <v>13</v>
      </c>
      <c r="D8" s="4" t="s">
        <v>15</v>
      </c>
      <c r="E8" s="4" t="s">
        <v>16</v>
      </c>
      <c r="F8" s="2">
        <v>2</v>
      </c>
      <c r="G8" s="2">
        <v>2</v>
      </c>
      <c r="H8" s="2">
        <v>33.81</v>
      </c>
      <c r="I8" s="2">
        <f t="shared" si="0"/>
        <v>67.62</v>
      </c>
    </row>
    <row r="9" spans="2:13" x14ac:dyDescent="0.3">
      <c r="B9" s="2" t="s">
        <v>17</v>
      </c>
      <c r="C9" s="3" t="s">
        <v>18</v>
      </c>
      <c r="D9" s="4" t="s">
        <v>19</v>
      </c>
      <c r="E9" s="4" t="s">
        <v>20</v>
      </c>
      <c r="F9" s="2">
        <v>1</v>
      </c>
      <c r="G9" s="2">
        <v>1</v>
      </c>
      <c r="H9" s="2">
        <v>22.49</v>
      </c>
      <c r="I9" s="2">
        <f t="shared" si="0"/>
        <v>22.49</v>
      </c>
    </row>
    <row r="10" spans="2:13" x14ac:dyDescent="0.3">
      <c r="B10" s="2" t="s">
        <v>21</v>
      </c>
      <c r="C10" s="3" t="s">
        <v>22</v>
      </c>
      <c r="D10" s="4" t="s">
        <v>23</v>
      </c>
      <c r="E10" s="4" t="s">
        <v>24</v>
      </c>
      <c r="F10" s="2">
        <v>2</v>
      </c>
      <c r="G10" s="2">
        <v>2</v>
      </c>
      <c r="H10" s="2">
        <v>42.4</v>
      </c>
      <c r="I10" s="2">
        <f t="shared" si="0"/>
        <v>84.8</v>
      </c>
    </row>
    <row r="11" spans="2:13" x14ac:dyDescent="0.3">
      <c r="B11" s="2" t="s">
        <v>25</v>
      </c>
      <c r="C11" s="5" t="s">
        <v>31</v>
      </c>
      <c r="D11" s="4" t="s">
        <v>33</v>
      </c>
      <c r="E11" s="4" t="s">
        <v>32</v>
      </c>
      <c r="F11" s="2">
        <v>5</v>
      </c>
      <c r="G11" s="2">
        <v>5</v>
      </c>
      <c r="H11" s="2">
        <v>14.55</v>
      </c>
      <c r="I11" s="2">
        <f t="shared" si="0"/>
        <v>72.75</v>
      </c>
    </row>
    <row r="12" spans="2:13" x14ac:dyDescent="0.3">
      <c r="B12" s="2" t="s">
        <v>26</v>
      </c>
      <c r="C12" s="5" t="s">
        <v>36</v>
      </c>
      <c r="D12" s="4" t="s">
        <v>34</v>
      </c>
      <c r="E12" s="4" t="s">
        <v>35</v>
      </c>
      <c r="F12" s="2">
        <v>1</v>
      </c>
      <c r="G12" s="2">
        <v>1</v>
      </c>
      <c r="H12" s="2">
        <v>40.82</v>
      </c>
      <c r="I12" s="2">
        <f t="shared" si="0"/>
        <v>40.82</v>
      </c>
    </row>
    <row r="13" spans="2:13" x14ac:dyDescent="0.3">
      <c r="B13" s="2" t="s">
        <v>40</v>
      </c>
      <c r="C13" s="3" t="s">
        <v>41</v>
      </c>
      <c r="D13" s="4" t="s">
        <v>42</v>
      </c>
      <c r="E13" s="4" t="s">
        <v>43</v>
      </c>
      <c r="F13" s="2">
        <v>2</v>
      </c>
      <c r="G13" s="2">
        <v>5</v>
      </c>
      <c r="H13" s="2">
        <v>9.73</v>
      </c>
      <c r="I13" s="2">
        <f t="shared" si="0"/>
        <v>48.650000000000006</v>
      </c>
      <c r="J13" s="2" t="s">
        <v>70</v>
      </c>
    </row>
    <row r="14" spans="2:13" x14ac:dyDescent="0.3">
      <c r="B14" s="2" t="s">
        <v>40</v>
      </c>
      <c r="C14" s="3" t="s">
        <v>44</v>
      </c>
      <c r="D14" s="4" t="s">
        <v>45</v>
      </c>
      <c r="F14" s="2">
        <v>2</v>
      </c>
      <c r="G14" s="2">
        <v>5</v>
      </c>
      <c r="H14" s="2">
        <v>10.31</v>
      </c>
      <c r="I14" s="2">
        <f t="shared" si="0"/>
        <v>51.550000000000004</v>
      </c>
      <c r="J14" s="2" t="s">
        <v>70</v>
      </c>
    </row>
    <row r="15" spans="2:13" x14ac:dyDescent="0.3">
      <c r="B15" s="2" t="s">
        <v>28</v>
      </c>
      <c r="C15" s="5" t="s">
        <v>29</v>
      </c>
      <c r="D15" s="4" t="s">
        <v>66</v>
      </c>
      <c r="E15" s="4" t="s">
        <v>67</v>
      </c>
      <c r="F15" s="2">
        <v>4</v>
      </c>
      <c r="G15" s="2">
        <v>5</v>
      </c>
      <c r="H15" s="2">
        <v>18.87</v>
      </c>
      <c r="I15" s="2">
        <f t="shared" si="0"/>
        <v>94.350000000000009</v>
      </c>
    </row>
    <row r="16" spans="2:13" x14ac:dyDescent="0.3">
      <c r="B16" s="2" t="s">
        <v>27</v>
      </c>
      <c r="C16" s="5" t="s">
        <v>46</v>
      </c>
      <c r="D16" s="4" t="s">
        <v>47</v>
      </c>
      <c r="E16" s="4" t="s">
        <v>48</v>
      </c>
      <c r="F16" s="2">
        <v>1</v>
      </c>
      <c r="G16" s="2">
        <v>1</v>
      </c>
      <c r="H16" s="2">
        <v>99.28</v>
      </c>
      <c r="I16" s="2">
        <f>G16*H16</f>
        <v>99.28</v>
      </c>
    </row>
    <row r="17" spans="2:10" x14ac:dyDescent="0.3">
      <c r="B17" s="2" t="s">
        <v>30</v>
      </c>
      <c r="C17" s="5" t="s">
        <v>49</v>
      </c>
      <c r="D17" s="4" t="s">
        <v>37</v>
      </c>
      <c r="E17" s="4" t="s">
        <v>38</v>
      </c>
      <c r="F17" s="2">
        <v>2</v>
      </c>
      <c r="G17" s="2">
        <v>5</v>
      </c>
      <c r="H17" s="2">
        <v>15.05</v>
      </c>
      <c r="I17" s="2">
        <f t="shared" si="0"/>
        <v>75.25</v>
      </c>
      <c r="J17" s="2" t="s">
        <v>70</v>
      </c>
    </row>
    <row r="18" spans="2:10" x14ac:dyDescent="0.3">
      <c r="B18" s="2" t="s">
        <v>50</v>
      </c>
      <c r="C18" s="5" t="s">
        <v>72</v>
      </c>
      <c r="D18" s="4" t="s">
        <v>51</v>
      </c>
      <c r="E18" s="4" t="s">
        <v>52</v>
      </c>
      <c r="F18" s="2">
        <v>2</v>
      </c>
      <c r="G18" s="2">
        <v>2</v>
      </c>
      <c r="H18" s="2">
        <v>0.96</v>
      </c>
      <c r="I18" s="2">
        <f t="shared" si="0"/>
        <v>1.92</v>
      </c>
    </row>
  </sheetData>
  <hyperlinks>
    <hyperlink ref="D4" r:id="rId1" xr:uid="{266647AC-2074-42CF-B886-011E46CC184A}"/>
    <hyperlink ref="E4" r:id="rId2" xr:uid="{AE702C93-9D46-4835-B3B4-013D34D30C1E}"/>
    <hyperlink ref="D7" r:id="rId3" xr:uid="{4F3591FC-1A81-4CE0-8CE6-AC32458CACBC}"/>
    <hyperlink ref="E7" r:id="rId4" xr:uid="{773FDB9D-8032-4F07-8C92-FF8998F02C86}"/>
    <hyperlink ref="D8" r:id="rId5" xr:uid="{D27EA0F2-5506-43E7-80CE-8B49F6ED100C}"/>
    <hyperlink ref="E8" r:id="rId6" xr:uid="{CBB3C81D-9A1A-4E49-8814-3424A959548D}"/>
    <hyperlink ref="D9" r:id="rId7" xr:uid="{666EB2C1-2589-4797-9885-297C065F192B}"/>
    <hyperlink ref="E9" r:id="rId8" xr:uid="{D455A452-7119-48E9-9ECF-209E1BA499A7}"/>
    <hyperlink ref="D10" r:id="rId9" xr:uid="{20C0F736-D427-44AD-9DF4-30A51B71B5DE}"/>
    <hyperlink ref="E10" r:id="rId10" xr:uid="{4111B800-DED4-45DE-B5D4-EF408009E366}"/>
    <hyperlink ref="D3" r:id="rId11" xr:uid="{670368D0-3C08-42C8-9931-FCB8950780DA}"/>
    <hyperlink ref="E11" r:id="rId12" xr:uid="{E6AA74A8-DBA2-4882-A218-6D5506235C5D}"/>
    <hyperlink ref="D11" r:id="rId13" xr:uid="{26669EB2-0944-4258-BEB0-063B53F33F15}"/>
    <hyperlink ref="D12" r:id="rId14" xr:uid="{492A9CD7-76F6-493B-B029-EFC426EB9B5C}"/>
    <hyperlink ref="E12" r:id="rId15" xr:uid="{AA17B945-4805-4668-B197-4C3DC9DBFA3A}"/>
    <hyperlink ref="D17" r:id="rId16" xr:uid="{1E6989BA-80E4-46E7-B89D-8D9F5949DF99}"/>
    <hyperlink ref="E17" r:id="rId17" xr:uid="{E0CDF03D-52D6-4A49-9737-CBE14498C7D0}"/>
    <hyperlink ref="D18" r:id="rId18" xr:uid="{CDE6824D-2885-4459-A9C9-1282DEC492D4}"/>
    <hyperlink ref="E18" r:id="rId19" xr:uid="{12621A25-001F-4AD9-8A91-4B7B3FE9842B}"/>
    <hyperlink ref="D13" r:id="rId20" xr:uid="{FC1A99CF-4627-42D2-A645-47CC95578DC9}"/>
    <hyperlink ref="D14" r:id="rId21" xr:uid="{934DAF92-4E52-4BB2-AEE6-10FFBEE82D7B}"/>
    <hyperlink ref="E13" r:id="rId22" xr:uid="{D5A66F75-A858-4781-B06A-196026A0BFBA}"/>
    <hyperlink ref="D5" r:id="rId23" xr:uid="{864377F3-38D6-46B8-B526-93322354F564}"/>
    <hyperlink ref="E5" r:id="rId24" xr:uid="{6B229CAC-2618-40F1-AFC7-D69264386FFB}"/>
    <hyperlink ref="E3" r:id="rId25" xr:uid="{501AAA17-414F-433D-BBDE-FE4D2AA23171}"/>
    <hyperlink ref="D15" r:id="rId26" xr:uid="{BB4823F5-CDC3-4E66-9F62-BF0030625EEC}"/>
    <hyperlink ref="E15" r:id="rId27" xr:uid="{902FAF40-D9BA-4E26-92AE-578A5C796332}"/>
    <hyperlink ref="D16" r:id="rId28" xr:uid="{AE71A950-C917-4C36-AA47-1D12BCBB70C8}"/>
    <hyperlink ref="E16" r:id="rId29" xr:uid="{E0BCFE4A-5152-46A9-AFEC-24D0F5E20D62}"/>
    <hyperlink ref="D6" r:id="rId30" xr:uid="{C4B778CA-1225-4FD6-B93F-892D7F9D59E9}"/>
    <hyperlink ref="E6" r:id="rId31" xr:uid="{6FE4C3BC-A660-4AEC-BCA8-4351D76C88E6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2018-11-06T14:47:59Z</dcterms:modified>
</cp:coreProperties>
</file>